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persons/person.xml" ContentType="application/vnd.ms-excel.person+xml"/>
  <Override PartName="/docProps/app.xml" ContentType="application/vnd.openxmlformats-officedocument.extended-properties+xml"/>
  <Override PartName="/docProps/core.xml" ContentType="application/vnd.openxmlformats-package.core-properties+xml"/>
  <Default Extension="tif" ContentType="image/tiff"/>
  <Default Extension="png" ContentType="image/png"/>
  <Override PartName="/xl/styles.xml" ContentType="application/vnd.openxmlformats-officedocument.spreadsheetml.styles+xml"/>
  <Override PartName="/xl/ctrProps/ctrProp1.xml" ContentType="application/vnd.ms-excel.controlproperties+xml"/>
  <Override PartName="/xl/ctrProps/ctrProp2.xml" ContentType="application/vnd.ms-excel.controlproperties+xml"/>
  <Override PartName="/xl/drawings/drawing1.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ctrProps/ctr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worksheets/sheet3.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worksheets/sheet4.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worksheets/sheet5.xml" ContentType="application/vnd.openxmlformats-officedocument.spreadsheetml.worksheet+xml"/>
  <Override PartName="/xl/drawings/drawing6.xml" ContentType="application/vnd.openxmlformats-officedocument.drawingml.chartshapes+xml"/>
  <Override PartName="/xl/charts/chart12.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drawings/drawing8.xml" ContentType="application/vnd.openxmlformats-officedocument.drawing+xml"/>
  <Override PartName="/xl/worksheets/sheet7.xml" ContentType="application/vnd.openxmlformats-officedocument.spreadsheetml.worksheet+xml"/>
  <Override PartName="/xl/ctrProps/ctrProp4.xml" ContentType="application/vnd.ms-excel.controlproperties+xml"/>
  <Override PartName="/xl/drawings/drawing9.xml" ContentType="application/vnd.openxmlformats-officedocument.drawingml.chartshapes+xml"/>
  <Override PartName="/xl/charts/chart13.xml" ContentType="application/vnd.openxmlformats-officedocument.drawingml.chart+xml"/>
  <Override PartName="/xl/drawings/drawing10.xml" ContentType="application/vnd.openxmlformats-officedocument.drawing+xml"/>
  <Override PartName="/xl/worksheets/sheet8.xml" ContentType="application/vnd.openxmlformats-officedocument.spreadsheetml.worksheet+xml"/>
  <Override PartName="/xl/ctrProps/ctrProp5.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worksheets/sheet9.xml" ContentType="application/vnd.openxmlformats-officedocument.spreadsheetml.worksheet+xml"/>
  <Override PartName="/xl/ctrProps/ctrProp6.xml" ContentType="application/vnd.ms-excel.controlproperties+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xml"/>
  <Override PartName="/xl/worksheets/sheet10.xml" ContentType="application/vnd.openxmlformats-officedocument.spreadsheetml.worksheet+xml"/>
  <Override PartName="/xl/ctrProps/ctrProp7.xml" ContentType="application/vnd.ms-excel.controlproperties+xml"/>
  <Override PartName="/xl/drawings/drawing14.xml" ContentType="application/vnd.openxmlformats-officedocument.drawing+xml"/>
  <Override PartName="/xl/worksheets/sheet11.xml" ContentType="application/vnd.openxmlformats-officedocument.spreadsheetml.worksheet+xml"/>
  <Override PartName="/xl/ctrProps/ctrProp8.xml" ContentType="application/vnd.ms-excel.controlproperties+xml"/>
  <Override PartName="/xl/drawings/drawing15.xml" ContentType="application/vnd.openxmlformats-officedocument.drawing+xml"/>
  <Override PartName="/xl/worksheets/sheet12.xml" ContentType="application/vnd.openxmlformats-officedocument.spreadsheetml.worksheet+xml"/>
  <Override PartName="/xl/ctrProps/ctrProp9.xml" ContentType="application/vnd.ms-excel.controlproperties+xml"/>
  <Override PartName="/xl/charts/chart17.xml" ContentType="application/vnd.openxmlformats-officedocument.drawingml.chart+xml"/>
  <Override PartName="/xl/drawings/drawing16.xml" ContentType="application/vnd.openxmlformats-officedocument.drawing+xml"/>
  <Override PartName="/xl/worksheets/sheet13.xml" ContentType="application/vnd.openxmlformats-officedocument.spreadsheetml.worksheet+xml"/>
  <Override PartName="/xl/ctrProps/ctrProp10.xml" ContentType="application/vnd.ms-excel.controlpropertie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xml"/>
  <Override PartName="/xl/worksheets/sheet14.xml" ContentType="application/vnd.openxmlformats-officedocument.spreadsheetml.worksheet+xml"/>
  <Override PartName="/xl/ctrProps/ctrProp11.xml" ContentType="application/vnd.ms-excel.controlproperties+xml"/>
  <Override PartName="/xl/charts/chart21.xml" ContentType="application/vnd.openxmlformats-officedocument.drawingml.chart+xml"/>
  <Override PartName="/xl/charts/chart22.xml" ContentType="application/vnd.openxmlformats-officedocument.drawingml.chart+xml"/>
  <Override PartName="/xl/drawings/drawing18.xml" ContentType="application/vnd.openxmlformats-officedocument.drawing+xml"/>
  <Override PartName="/xl/worksheets/sheet15.xml" ContentType="application/vnd.openxmlformats-officedocument.spreadsheetml.worksheet+xml"/>
  <Override PartName="/xl/ctrProps/ctrProp12.xml" ContentType="application/vnd.ms-excel.controlproperti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9.xml" ContentType="application/vnd.openxmlformats-officedocument.drawing+xml"/>
  <Override PartName="/xl/worksheets/sheet16.xml" ContentType="application/vnd.openxmlformats-officedocument.spreadsheetml.worksheet+xml"/>
  <Override PartName="/xl/ctrProps/ctrProp13.xml" ContentType="application/vnd.ms-excel.controlpropertie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20.xml" ContentType="application/vnd.openxmlformats-officedocument.drawing+xml"/>
  <Override PartName="/xl/worksheets/sheet17.xml" ContentType="application/vnd.openxmlformats-officedocument.spreadsheetml.worksheet+xml"/>
  <Override PartName="/xl/ctrProps/ctrProp14.xml" ContentType="application/vnd.ms-excel.controlproperties+xml"/>
  <Override PartName="/xl/charts/chart30.xml" ContentType="application/vnd.openxmlformats-officedocument.drawingml.chart+xml"/>
  <Override PartName="/xl/charts/chart31.xml" ContentType="application/vnd.openxmlformats-officedocument.drawingml.chart+xml"/>
  <Override PartName="/xl/drawings/drawing21.xml" ContentType="application/vnd.openxmlformats-officedocument.drawing+xml"/>
  <Override PartName="/xl/worksheets/sheet18.xml" ContentType="application/vnd.openxmlformats-officedocument.spreadsheetml.worksheet+xml"/>
  <Override PartName="/xl/ctrProps/ctrProp15.xml" ContentType="application/vnd.ms-excel.controlproperties+xml"/>
  <Override PartName="/xl/charts/chart32.xml" ContentType="application/vnd.openxmlformats-officedocument.drawingml.chart+xml"/>
  <Override PartName="/xl/charts/chart33.xml" ContentType="application/vnd.openxmlformats-officedocument.drawingml.chart+xml"/>
  <Override PartName="/xl/drawings/drawing22.xml" ContentType="application/vnd.openxmlformats-officedocument.drawing+xml"/>
  <Override PartName="/xl/worksheets/sheet19.xml" ContentType="application/vnd.openxmlformats-officedocument.spreadsheetml.worksheet+xml"/>
  <Override PartName="/xl/ctrProps/ctrProp16.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drawings/drawing23.xml" ContentType="application/vnd.openxmlformats-officedocument.drawing+xml"/>
  <Override PartName="/xl/worksheets/sheet20.xml" ContentType="application/vnd.openxmlformats-officedocument.spreadsheetml.worksheet+xml"/>
  <Override PartName="/xl/ctrProps/ctrProp17.xml" ContentType="application/vnd.ms-excel.controlproperties+xml"/>
  <Override PartName="/xl/drawings/drawing24.xml" ContentType="application/vnd.openxmlformats-officedocument.drawing+xml"/>
  <Override PartName="/xl/worksheets/sheet21.xml" ContentType="application/vnd.openxmlformats-officedocument.spreadsheetml.worksheet+xml"/>
  <Override PartName="/xl/ctrProps/ctrProp18.xml" ContentType="application/vnd.ms-excel.controlproperti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25.xml" ContentType="application/vnd.openxmlformats-officedocument.drawing+xml"/>
  <Override PartName="/xl/worksheets/sheet22.xml" ContentType="application/vnd.openxmlformats-officedocument.spreadsheetml.worksheet+xml"/>
  <Override PartName="/xl/ctrProps/ctrProp19.xml" ContentType="application/vnd.ms-excel.controlproperties+xml"/>
  <Override PartName="/xl/charts/chart42.xml" ContentType="application/vnd.openxmlformats-officedocument.drawingml.chart+xml"/>
  <Override PartName="/xl/charts/chart43.xml" ContentType="application/vnd.openxmlformats-officedocument.drawingml.chart+xml"/>
  <Override PartName="/xl/drawings/drawing26.xml" ContentType="application/vnd.openxmlformats-officedocument.drawing+xml"/>
  <Override PartName="/xl/worksheets/sheet23.xml" ContentType="application/vnd.openxmlformats-officedocument.spreadsheetml.worksheet+xml"/>
  <Override PartName="/xl/ctrProps/ctrProp20.xml" ContentType="application/vnd.ms-excel.controlproperties+xml"/>
  <Override PartName="/xl/charts/chart44.xml" ContentType="application/vnd.openxmlformats-officedocument.drawingml.chart+xml"/>
  <Override PartName="/xl/charts/chart45.xml" ContentType="application/vnd.openxmlformats-officedocument.drawingml.chart+xml"/>
  <Override PartName="/xl/drawings/drawing27.xml" ContentType="application/vnd.openxmlformats-officedocument.drawing+xml"/>
  <Override PartName="/xl/worksheets/sheet24.xml" ContentType="application/vnd.openxmlformats-officedocument.spreadsheetml.worksheet+xml"/>
  <Override PartName="/xl/ctrProps/ctrProp21.xml" ContentType="application/vnd.ms-excel.controlproperties+xml"/>
  <Override PartName="/xl/charts/chart46.xml" ContentType="application/vnd.openxmlformats-officedocument.drawingml.chart+xml"/>
  <Override PartName="/xl/charts/chart47.xml" ContentType="application/vnd.openxmlformats-officedocument.drawingml.chart+xml"/>
  <Override PartName="/xl/drawings/drawing28.xml" ContentType="application/vnd.openxmlformats-officedocument.drawing+xml"/>
  <Override PartName="/xl/worksheets/sheet25.xml" ContentType="application/vnd.openxmlformats-officedocument.spreadsheetml.worksheet+xml"/>
  <Override PartName="/xl/ctrProps/ctrProp22.xml" ContentType="application/vnd.ms-excel.controlproperties+xml"/>
  <Override PartName="/xl/charts/chart48.xml" ContentType="application/vnd.openxmlformats-officedocument.drawingml.chart+xml"/>
  <Override PartName="/xl/drawings/drawing29.xml" ContentType="application/vnd.openxmlformats-officedocument.drawing+xml"/>
  <Override PartName="/xl/worksheets/sheet26.xml" ContentType="application/vnd.openxmlformats-officedocument.spreadsheetml.worksheet+xml"/>
  <Override PartName="/xl/ctrProps/ctrProp23.xml" ContentType="application/vnd.ms-excel.controlproperties+xml"/>
  <Override PartName="/xl/drawings/drawing30.xml" ContentType="application/vnd.openxmlformats-officedocument.drawing+xml"/>
  <Override PartName="/xl/worksheets/sheet27.xml" ContentType="application/vnd.openxmlformats-officedocument.spreadsheetml.worksheet+xml"/>
  <Override PartName="/xl/sharedStrings.xml" ContentType="application/vnd.openxmlformats-officedocument.spreadsheetml.sharedStrings+xml"/>
  <Default Extension="tiff" ContentType="image/tiff"/>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4" lowestEdited="4" rupBuild="9302"/>
  <workbookPr codeName="DieseArbeitsmappe" defaultThemeVersion="124226"/>
  <bookViews>
    <workbookView xWindow="38280" yWindow="-120" windowWidth="38640" windowHeight="21240" firstSheet="2" activeTab="0"/>
  </bookViews>
  <sheets>
    <sheet name="TITEL" sheetId="98" r:id="rId4"/>
    <sheet name="MAKTXT" sheetId="145" r:id="rId5"/>
    <sheet name="OnePager" sheetId="164" r:id="rId6"/>
    <sheet name="BEV1" sheetId="142" r:id="rId7"/>
    <sheet name="BEV2" sheetId="76" r:id="rId8"/>
    <sheet name="NAS" sheetId="40" r:id="rId9"/>
    <sheet name="NAS_QU" sheetId="162" r:id="rId10"/>
    <sheet name="STEU" sheetId="41" r:id="rId11"/>
    <sheet name="STEU2" sheetId="57" r:id="rId12"/>
    <sheet name="PHAS" sheetId="4" r:id="rId13"/>
    <sheet name="PHAS_QU" sheetId="163" r:id="rId14"/>
    <sheet name="WLQI" sheetId="80" r:id="rId15"/>
    <sheet name="WAND" sheetId="96" r:id="rId16"/>
    <sheet name="WOH" sheetId="148" r:id="rId17"/>
    <sheet name="WOH_QU2" sheetId="177" r:id="rId18"/>
    <sheet name="WOH2" sheetId="176" r:id="rId19"/>
    <sheet name="LEERW" sheetId="97" r:id="rId20"/>
    <sheet name="PREIS_EWG" sheetId="178" r:id="rId21"/>
    <sheet name="PREIS_EFH" sheetId="179" r:id="rId22"/>
    <sheet name="PREIS_MWG" sheetId="180" r:id="rId23"/>
    <sheet name="PREIS_4" sheetId="104" r:id="rId24"/>
    <sheet name="PREIS_5" sheetId="146" r:id="rId25"/>
    <sheet name="FAHRZ" sheetId="45" r:id="rId26"/>
    <sheet name="PEND" sheetId="170" r:id="rId27"/>
    <sheet name="BZRES" sheetId="36" r:id="rId28"/>
    <sheet name="PROSP1" sheetId="137" r:id="rId29"/>
    <sheet name="IMPRESSUM" sheetId="167" r:id="rId30"/>
  </sheets>
  <definedNames>
    <definedName name="__123Graph_A" localSheetId="26" hidden="1">#REF!</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123Graph_Z" hidden="1">#REF!</definedName>
    <definedName name="_Key1" localSheetId="26" hidden="1">#REF!</definedName>
    <definedName name="_Key1" hidden="1">#REF!</definedName>
    <definedName name="_Key2" localSheetId="26" hidden="1">#REF!</definedName>
    <definedName name="_Key2" hidden="1">#REF!</definedName>
    <definedName name="_Order1" hidden="1">255</definedName>
    <definedName name="_Order2" hidden="1">255</definedName>
    <definedName name="_Sort" localSheetId="26" hidden="1">#REF!</definedName>
    <definedName name="_Sort" hidden="1">#REF!</definedName>
    <definedName name="ABST">#REF!</definedName>
    <definedName name="ABSTAND">#REF!</definedName>
    <definedName name="Ausblenden" localSheetId="26">#REF!</definedName>
    <definedName name="Ausblenden">#REF!</definedName>
    <definedName name="BEVÖLKERUNG_PROGNOSE" localSheetId="26">#REF!</definedName>
    <definedName name="BEVÖLKERUNG_PROGNOSE">#REF!</definedName>
    <definedName name="Bild" localSheetId="26">INDIRECT(#REF!)</definedName>
    <definedName name="Bild">INDIRECT(#REF!)</definedName>
    <definedName name="Bilder" localSheetId="26">#REF!</definedName>
    <definedName name="Bilder">#REF!</definedName>
    <definedName name="Bildli">"Bild 45"</definedName>
    <definedName name="BJ" localSheetId="26">#REF!</definedName>
    <definedName name="BJ">#REF!</definedName>
    <definedName name="Comparables3">"Ausschnitt4,Ausschnitt4"</definedName>
    <definedName name="CV0" localSheetId="26">#REF!</definedName>
    <definedName name="CV0">#REF!</definedName>
    <definedName name="d_bev_Matrix" localSheetId="26">#REF!</definedName>
    <definedName name="d_bev_Matrix">#REF!</definedName>
    <definedName name="d_bundesland_matrix" localSheetId="26">#REF!</definedName>
    <definedName name="d_bundesland_matrix">#REF!</definedName>
    <definedName name="d_fahrz_matrix" localSheetId="26">#REF!</definedName>
    <definedName name="d_fahrz_matrix">#REF!</definedName>
    <definedName name="d_kreis_matrix" localSheetId="26">#REF!</definedName>
    <definedName name="d_kreis_matrix">#REF!</definedName>
    <definedName name="d_leerw_matrix" localSheetId="26">#REF!</definedName>
    <definedName name="d_leerw_matrix">#REF!</definedName>
    <definedName name="d_nas_Matrix" localSheetId="26">#REF!</definedName>
    <definedName name="d_nas_Matrix">#REF!</definedName>
    <definedName name="d_polit_kreis_matrix" localSheetId="26">#REF!</definedName>
    <definedName name="d_polit_kreis_matrix">#REF!</definedName>
    <definedName name="d_polit_Matrix" localSheetId="26">#REF!</definedName>
    <definedName name="d_polit_Matrix">#REF!</definedName>
    <definedName name="d_steu_matrix" localSheetId="26">#REF!</definedName>
    <definedName name="d_steu_matrix">#REF!</definedName>
    <definedName name="d_wand_leintuch" localSheetId="26">#REF!</definedName>
    <definedName name="d_wand_leintuch">#REF!</definedName>
    <definedName name="d_wand_Matrix" localSheetId="26">#REF!</definedName>
    <definedName name="d_wand_Matrix">#REF!</definedName>
    <definedName name="d_woh" localSheetId="15">'WOH2'!$AA$90</definedName>
    <definedName name="d_woh">WOH!$Y$69</definedName>
    <definedName name="d_woh_matrix" localSheetId="26">#REF!</definedName>
    <definedName name="d_woh_matrix">#REF!</definedName>
    <definedName name="_xlnm.Print_Area" localSheetId="3">'BEV1'!$C$1:$P$50</definedName>
    <definedName name="_xlnm.Print_Area" localSheetId="4">'BEV2'!$C$1:$P$42</definedName>
    <definedName name="_xlnm.Print_Area" localSheetId="24">BZRES!$C$1:$Z$49</definedName>
    <definedName name="_xlnm.Print_Area" localSheetId="22">FAHRZ!$C$1:$P$54</definedName>
    <definedName name="_xlnm.Print_Area" localSheetId="26">IMPRESSUM!$C$1:$AQ$74</definedName>
    <definedName name="_xlnm.Print_Area" localSheetId="16">LEERW!$C$1:$P$39</definedName>
    <definedName name="_xlnm.Print_Area" localSheetId="1">MAKTXT!$C$1:$P$14</definedName>
    <definedName name="_xlnm.Print_Area" localSheetId="5">NAS!$C$1:$AG$56</definedName>
    <definedName name="_xlnm.Print_Area" localSheetId="6">NAS_QU!$C$1:$AG$57</definedName>
    <definedName name="_xlnm.Print_Area" localSheetId="2">OnePager!$C$1:$AT$92</definedName>
    <definedName name="_xlnm.Print_Area" localSheetId="23">PEND!$C$1:$P$45</definedName>
    <definedName name="_xlnm.Print_Area" localSheetId="9">PHAS!$C$1:$AB$48</definedName>
    <definedName name="_xlnm.Print_Area" localSheetId="10">PHAS_QU!$C$1:$AB$48</definedName>
    <definedName name="_xlnm.Print_Area" localSheetId="20">PREIS_4!$C$1:$Z$55</definedName>
    <definedName name="_xlnm.Print_Area" localSheetId="21">PREIS_5!$C$1:$Z$40</definedName>
    <definedName name="_xlnm.Print_Area" localSheetId="18">PREIS_EFH!$C$1:$Z$75</definedName>
    <definedName name="_xlnm.Print_Area" localSheetId="17">PREIS_EWG!$C$1:$Z$75</definedName>
    <definedName name="_xlnm.Print_Area" localSheetId="19">PREIS_MWG!$C$1:$Z$64</definedName>
    <definedName name="_xlnm.Print_Area" localSheetId="25">PROSP1!$C$1:$Z$67</definedName>
    <definedName name="_xlnm.Print_Area" localSheetId="7">STEU!$C$1:$P$59</definedName>
    <definedName name="_xlnm.Print_Area" localSheetId="8">STEU2!$C$1:$Q$52</definedName>
    <definedName name="_xlnm.Print_Area" localSheetId="0">TITEL!$C$1:$R$41</definedName>
    <definedName name="_xlnm.Print_Area" localSheetId="12">WAND!$C$1:$P$70</definedName>
    <definedName name="_xlnm.Print_Area" localSheetId="11">WLQI!$C$1:$M$74</definedName>
    <definedName name="_xlnm.Print_Area" localSheetId="13">WOH!$C$1:$P$49</definedName>
    <definedName name="_xlnm.Print_Area" localSheetId="14">WOH_QU2!$C$1:$P$44</definedName>
    <definedName name="_xlnm.Print_Area" localSheetId="15">'WOH2'!$C$1:$S$68</definedName>
    <definedName name="Einblenden" localSheetId="26">#REF!</definedName>
    <definedName name="Einblenden">#REF!</definedName>
    <definedName name="f" localSheetId="26" hidden="1">#REF!</definedName>
    <definedName name="f" hidden="1">#REF!</definedName>
    <definedName name="Grafik_EFH">OFFSET(#REF!,0,0,,#REF!)</definedName>
    <definedName name="ImageBüro" localSheetId="26">#REF!</definedName>
    <definedName name="ImageBüro">#REF!</definedName>
    <definedName name="ImageVerkauf" localSheetId="26">#REF!</definedName>
    <definedName name="ImageVerkauf">#REF!</definedName>
    <definedName name="Italienisch" localSheetId="26">#REF!</definedName>
    <definedName name="Italienisch">#REF!</definedName>
    <definedName name="Kost_Vert" localSheetId="26">#REF!</definedName>
    <definedName name="Kost_Vert">#REF!</definedName>
    <definedName name="Matrix_plzgem" localSheetId="26">#REF!</definedName>
    <definedName name="Matrix_plzgem">#REF!</definedName>
    <definedName name="ORTSNAME" localSheetId="26">#REF!</definedName>
    <definedName name="ORTSNAME">#REF!</definedName>
    <definedName name="PLZ" localSheetId="26">#REF!</definedName>
    <definedName name="PLZ">#REF!</definedName>
    <definedName name="PLZANZ" localSheetId="26">#REF!</definedName>
    <definedName name="PLZANZ">#REF!</definedName>
    <definedName name="PLZNAME" localSheetId="26">#REF!</definedName>
    <definedName name="PLZTEXT" localSheetId="26">#REF!</definedName>
    <definedName name="PLZTEXT">#REF!</definedName>
    <definedName name="Query" localSheetId="26">#REF!</definedName>
    <definedName name="Query">#REF!</definedName>
    <definedName name="Recorder">#N/A</definedName>
    <definedName name="Rest" localSheetId="26">#REF!</definedName>
    <definedName name="Rest">#REF!</definedName>
    <definedName name="SatzLage">#REF!</definedName>
    <definedName name="SatzLärm">#REF!</definedName>
    <definedName name="SatzLärmEisenbahn">#REF!</definedName>
    <definedName name="SatzNASE1">#REF!</definedName>
    <definedName name="SatzNegUmstand">#REF!</definedName>
    <definedName name="SatzSeesicht">#REF!</definedName>
    <definedName name="SatzVerkaufsNASE">#REF!</definedName>
    <definedName name="SatzZugang">#REF!</definedName>
    <definedName name="t0a" localSheetId="26">#REF!</definedName>
    <definedName name="t0a">#REF!</definedName>
    <definedName name="t1b" localSheetId="26">#REF!</definedName>
    <definedName name="t1b">#REF!</definedName>
    <definedName name="t1c" localSheetId="26">#REF!</definedName>
    <definedName name="t1c">#REF!</definedName>
    <definedName name="tre" localSheetId="26">#REF!</definedName>
    <definedName name="tre">#REF!</definedName>
    <definedName name="wand_a" localSheetId="26">#REF!</definedName>
    <definedName name="wand_a">#REF!</definedName>
    <definedName name="wand_b" localSheetId="26">#REF!</definedName>
    <definedName name="wand_b">#REF!</definedName>
    <definedName name="xxx" localSheetId="26" hidden="1">#REF!</definedName>
    <definedName name="xxx" hidden="1">#REF!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0" i="9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<sst xmlns="http://schemas.openxmlformats.org/spreadsheetml/2006/main" count="2814" uniqueCount="995">
  <si>
    <t>Eigentum von Fahrländer Partner AG, Zürich</t>
  </si>
  <si>
    <t xml:space="preserve"> </t>
  </si>
  <si>
    <t>Fahrländer Partner AG</t>
  </si>
  <si>
    <t>Raumentwicklung</t>
  </si>
  <si>
    <t>E</t>
  </si>
  <si>
    <t>N</t>
  </si>
  <si>
    <t>Δ</t>
  </si>
  <si>
    <t>Daten</t>
  </si>
  <si>
    <t>Gemeinde (abs.)</t>
  </si>
  <si>
    <t>%</t>
  </si>
  <si>
    <t xml:space="preserve">Fahrländer Partner AG		</t>
  </si>
  <si>
    <t>65–69</t>
  </si>
  <si>
    <t>70–74</t>
  </si>
  <si>
    <t>75–79</t>
  </si>
  <si>
    <t>80–84</t>
  </si>
  <si>
    <t>85–89</t>
  </si>
  <si>
    <t>90+</t>
  </si>
  <si>
    <t>20-34</t>
  </si>
  <si>
    <t>35-54</t>
  </si>
  <si>
    <t>55-64</t>
  </si>
  <si>
    <t>65-79</t>
  </si>
  <si>
    <t>80+</t>
  </si>
  <si>
    <t>Total</t>
  </si>
  <si>
    <t>&lt;5</t>
  </si>
  <si>
    <t>&gt;20</t>
  </si>
  <si>
    <t>&lt;-10</t>
  </si>
  <si>
    <t>&gt;10</t>
  </si>
  <si>
    <t/>
  </si>
  <si>
    <t>-</t>
  </si>
  <si>
    <t>min KT</t>
  </si>
  <si>
    <t>Max KT</t>
  </si>
  <si>
    <t>Min CH</t>
  </si>
  <si>
    <t>Max CH</t>
  </si>
  <si>
    <t xml:space="preserve">Fahrländer Partner AG				</t>
  </si>
  <si>
    <t xml:space="preserve">Raumentwicklung			</t>
  </si>
  <si>
    <t xml:space="preserve">Raumentwicklung		</t>
  </si>
  <si>
    <t>1919 - 1945</t>
  </si>
  <si>
    <t>1946 - 1970</t>
  </si>
  <si>
    <t>1971 - 1990</t>
  </si>
  <si>
    <t>1991 - 2005</t>
  </si>
  <si>
    <t>2006 - 2015</t>
  </si>
  <si>
    <t>CHF/m²</t>
  </si>
  <si>
    <t>CHF</t>
  </si>
  <si>
    <t>CHF/m²a</t>
  </si>
  <si>
    <t>MS</t>
  </si>
  <si>
    <t>CH</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</si>
  <si>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</si>
  <si>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</si>
  <si>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</si>
  <si>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</si>
  <si>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</si>
  <si>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</si>
  <si>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</si>
  <si>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</si>
  <si>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</si>
  <si>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</si>
  <si>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</si>
  <si>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</si>
  <si>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</si>
  <si>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</si>
  <si>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</si>
  <si>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</si>
  <si>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</si>
  <si>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</si>
  <si>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</si>
  <si>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</si>
  <si>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</si>
  <si>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</si>
  <si>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</si>
  <si>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</si>
  <si>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</si>
  <si>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</si>
  <si>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</si>
  <si>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</si>
  <si>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</si>
  <si>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</si>
  <si>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</si>
  <si>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</si>
  <si>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</si>
  <si>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</si>
  <si>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</si>
  <si>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</si>
  <si>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</si>
  <si>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</si>
  <si>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</si>
  <si>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</si>
  <si>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</si>
  <si>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</si>
  <si>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</si>
  <si>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</si>
  <si>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</si>
  <si>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</si>
  <si>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</si>
  <si>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</si>
  <si>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</si>
  <si>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</si>
  <si>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</si>
  <si>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</si>
  <si>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2013:1</t>
  </si>
  <si>
    <t>2013:2</t>
  </si>
  <si>
    <t>2013:3</t>
  </si>
  <si>
    <t>2013:4</t>
  </si>
  <si>
    <t>2014:1</t>
  </si>
  <si>
    <t>2014:2</t>
  </si>
  <si>
    <t>2014:3</t>
  </si>
  <si>
    <t>2014:4</t>
  </si>
  <si>
    <t>2015:1</t>
  </si>
  <si>
    <t>2015:2</t>
  </si>
  <si>
    <t>2015:3</t>
  </si>
  <si>
    <t>2015:4</t>
  </si>
  <si>
    <t>2016:1</t>
  </si>
  <si>
    <t>2016:2</t>
  </si>
  <si>
    <t>2016:3</t>
  </si>
  <si>
    <t>2016:4</t>
  </si>
  <si>
    <t>2017:1</t>
  </si>
  <si>
    <t>2017:2</t>
  </si>
  <si>
    <t>2017:3</t>
  </si>
  <si>
    <t>2017:4</t>
  </si>
  <si>
    <t>2018:1</t>
  </si>
  <si>
    <t>2018:2</t>
  </si>
  <si>
    <t>2018:3</t>
  </si>
  <si>
    <t>2018:4</t>
  </si>
  <si>
    <t>2019:1</t>
  </si>
  <si>
    <t>2019:2</t>
  </si>
  <si>
    <t>2019:3</t>
  </si>
  <si>
    <t>2019:4</t>
  </si>
  <si>
    <t>2020:1</t>
  </si>
  <si>
    <t>2020:2</t>
  </si>
  <si>
    <t>2020:3</t>
  </si>
  <si>
    <t>2020:4</t>
  </si>
  <si>
    <t>2021:1</t>
  </si>
  <si>
    <t>2021:2</t>
  </si>
  <si>
    <t>2021:3</t>
  </si>
  <si>
    <t>2021:4</t>
  </si>
  <si>
    <t>2022:1</t>
  </si>
  <si>
    <t>2022:2</t>
  </si>
  <si>
    <t>2022:3</t>
  </si>
  <si>
    <t>2022:4</t>
  </si>
  <si>
    <t>2023:1</t>
  </si>
  <si>
    <t>2023:2</t>
  </si>
  <si>
    <t>2023:3</t>
  </si>
  <si>
    <t>2023:4</t>
  </si>
  <si>
    <t>20191:1</t>
  </si>
  <si>
    <t>20191:2</t>
  </si>
  <si>
    <t>20191:3</t>
  </si>
  <si>
    <t>20191:4</t>
  </si>
  <si>
    <t>in %</t>
  </si>
  <si>
    <t>1)</t>
  </si>
  <si>
    <t>2)</t>
  </si>
  <si>
    <t>3)</t>
  </si>
  <si>
    <t xml:space="preserve"> - </t>
  </si>
  <si>
    <t>Fahrländer Partner</t>
  </si>
  <si>
    <t>Seebahnstrasse 89</t>
  </si>
  <si>
    <t>+41 44 466 70 00</t>
  </si>
  <si>
    <t>info@fpre.ch</t>
  </si>
  <si>
    <t>Gemeindecheck Wohnen</t>
  </si>
  <si>
    <t>Standort</t>
  </si>
  <si>
    <t>Stadt</t>
  </si>
  <si>
    <t>Agglomeration BFS</t>
  </si>
  <si>
    <t>Gemeindetyp BFS</t>
  </si>
  <si>
    <t>Quartier</t>
  </si>
  <si>
    <t>Kanton</t>
  </si>
  <si>
    <t>MS-Region</t>
  </si>
  <si>
    <t>FPRE-Region</t>
  </si>
  <si>
    <t>FPRE-Raumtyp</t>
  </si>
  <si>
    <t>Themen</t>
  </si>
  <si>
    <t>Fusionen:</t>
  </si>
  <si>
    <t>Makro-Lagetext Wohnen</t>
  </si>
  <si>
    <t>Bevölkerung</t>
  </si>
  <si>
    <t>Kennzahlen Bevölkerung</t>
  </si>
  <si>
    <t>Bevölkerung (ständig)</t>
  </si>
  <si>
    <t>Zuzüge (Inland)</t>
  </si>
  <si>
    <t>Wegzüge (Inland)</t>
  </si>
  <si>
    <t>Umzüge innerhalb Gemeinde</t>
  </si>
  <si>
    <t>Ausländeranteil (%)</t>
  </si>
  <si>
    <t>Quellen: Die Post, Modellierungen Fahrländer Partner.</t>
  </si>
  <si>
    <t>Anzahl Haushalte</t>
  </si>
  <si>
    <t>1 Ländlich Traditionelle</t>
  </si>
  <si>
    <t>2 Moderne Arbeiter</t>
  </si>
  <si>
    <t>3 Improvisierte Alternative</t>
  </si>
  <si>
    <t>4 Klassischer Mittelstand</t>
  </si>
  <si>
    <t>5 Aufgeschlossene Mitte</t>
  </si>
  <si>
    <t>6 Etablierte Alternative</t>
  </si>
  <si>
    <t>7 Bürgerliche Oberschicht</t>
  </si>
  <si>
    <t>8 Bildungsorientierte Oberschicht</t>
  </si>
  <si>
    <t>9 Urbane Avantgarde</t>
  </si>
  <si>
    <t>Quelle: Fahrländer Partner &amp; sotomo.</t>
  </si>
  <si>
    <t>Anmerkung: Mit der Aktualisierung auf den Datenstand 2013 wurde die Segmentierungsmethode revidiert. Zudem basiert die Segmentierung ab diesem Zeitpunkt auf der neuen Volkszählung (Struktur- und Registererhebung).</t>
  </si>
  <si>
    <t>Anmerkung: Weitere Informationen zu den einzelnen Nachfragersegmenten (Methodenbeschrieb/Factsheets):</t>
  </si>
  <si>
    <t>Anmerkung: Basis bis 2000: Volkszählung. Basis ab 2015: STATPOP.</t>
  </si>
  <si>
    <t>https://fpre.ch/marktdaten/nachfragersegmente/nachfragersegmente-im-wohnungsmarkt/</t>
  </si>
  <si>
    <t>Nachfragersegmente</t>
  </si>
  <si>
    <t>Lebensphasen</t>
  </si>
  <si>
    <t>Junger Single (bis 34 J.)</t>
  </si>
  <si>
    <t>Mittlerer Single (35 bis 54 J.)</t>
  </si>
  <si>
    <t>Älterer Single (55+ J.)</t>
  </si>
  <si>
    <t>Junges Paar (bis 34 J.)</t>
  </si>
  <si>
    <t>Mittleres Paar (35 bis 54 J.)</t>
  </si>
  <si>
    <t>Älteres Paar (55+ J.)</t>
  </si>
  <si>
    <t>Familie mit Kindern (altersunabhängig)</t>
  </si>
  <si>
    <t>Einelternfamilie (altersunabhängig)</t>
  </si>
  <si>
    <t>Wohngemeinschaft (altersunabhängig)</t>
  </si>
  <si>
    <t>Junger Single</t>
  </si>
  <si>
    <t>Mittlerer Single</t>
  </si>
  <si>
    <t>Älterer Single</t>
  </si>
  <si>
    <t>Junges Paar</t>
  </si>
  <si>
    <t>Mittleres Paar</t>
  </si>
  <si>
    <t>Älteres Paar</t>
  </si>
  <si>
    <t>Familie mit Kindern</t>
  </si>
  <si>
    <t>Einelternfamilie</t>
  </si>
  <si>
    <t>Wohngemeinschaft</t>
  </si>
  <si>
    <t>Familien mit Kindern</t>
  </si>
  <si>
    <t>Einelternfamilien</t>
  </si>
  <si>
    <t>Wohngemeinschaften</t>
  </si>
  <si>
    <t>Soziale Schicht</t>
  </si>
  <si>
    <t>statushoch</t>
  </si>
  <si>
    <t>statusniedrig</t>
  </si>
  <si>
    <t>Lebensstil</t>
  </si>
  <si>
    <t>bürgerlich-traditionell</t>
  </si>
  <si>
    <t>individualisiert</t>
  </si>
  <si>
    <t>Junge</t>
  </si>
  <si>
    <t>Mittlere</t>
  </si>
  <si>
    <t>Ältere</t>
  </si>
  <si>
    <t>Singles</t>
  </si>
  <si>
    <t>Paare</t>
  </si>
  <si>
    <t>Verteilung der Lebensphasen in der Ortschaft</t>
  </si>
  <si>
    <t>Verteilung der Nachfragersegmente in der Ortschaft</t>
  </si>
  <si>
    <t>Einkommen, Kaufkraft und Steuern</t>
  </si>
  <si>
    <t>Ø Reines Einkommen</t>
  </si>
  <si>
    <t>Quelle: ESTV, Modellierungen Fahrländer Partner.</t>
  </si>
  <si>
    <t>Anmerkung: Bei den Postdaten handelt es sich um freiwillige Umzugsmeldungen. Sie decken also nicht alle effektiven Umzüge ab.</t>
  </si>
  <si>
    <t>Kennzahlen Wohnungsmarkt</t>
  </si>
  <si>
    <t>Wohnungsbestand</t>
  </si>
  <si>
    <t>Neubau</t>
  </si>
  <si>
    <t>Wohnungszugang (netto)</t>
  </si>
  <si>
    <t>Baubewilligte Wohnungen</t>
  </si>
  <si>
    <t>1-1.5 Zimmer</t>
  </si>
  <si>
    <t>2-2.5 Zimmer</t>
  </si>
  <si>
    <t>3-3.5 Zimmer</t>
  </si>
  <si>
    <t>4-4.5 Zimmer</t>
  </si>
  <si>
    <t>5+ Zimmer</t>
  </si>
  <si>
    <t>Quelle: BFS.</t>
  </si>
  <si>
    <t>Einfamilienhäuser</t>
  </si>
  <si>
    <t>Wohnungen in Mehrfamilienhäusern</t>
  </si>
  <si>
    <t xml:space="preserve">Median Wohnfläche </t>
  </si>
  <si>
    <t>Wohnungen in MFH</t>
  </si>
  <si>
    <t>Anmerkung: Bei einer zu geringen Anzahl Wohnungen pro Kategorie wird kein Median berechnet.</t>
  </si>
  <si>
    <t>Quelle: Gebäude- und Wohnungsstatistik (BFS).</t>
  </si>
  <si>
    <t>vor 1919</t>
  </si>
  <si>
    <t>nach 2015</t>
  </si>
  <si>
    <t>Altbau</t>
  </si>
  <si>
    <t>gross</t>
  </si>
  <si>
    <t>klein</t>
  </si>
  <si>
    <t>Anzahl Wohnungen</t>
  </si>
  <si>
    <t>Quelle: BFS, Modellierungen Fahrländer Partner.</t>
  </si>
  <si>
    <t>Haushalte</t>
  </si>
  <si>
    <t>Verteilung</t>
  </si>
  <si>
    <t>Schweiz</t>
  </si>
  <si>
    <t>Marktwerte, Marktmieten, Preisniveaus</t>
  </si>
  <si>
    <t>MWG</t>
  </si>
  <si>
    <t>Bauzonenreserven, öV-Güteklassen</t>
  </si>
  <si>
    <t>Quelle: ARE, Modellierungen Fahrländer Partner.</t>
  </si>
  <si>
    <t>Quelle: ARE, BFS, Modellierungen Fahrländer Partner.</t>
  </si>
  <si>
    <t>** 450m² Grundstückfläche, 710m³ SIA 416, freistehend, Neubau, durchschn. ausgebaut, durchschn.-gute Mikrolage, Dach nicht ausgebaut.</t>
  </si>
  <si>
    <t>Vergleich mit Schweiz</t>
  </si>
  <si>
    <t>Einschätzung des heutigen Preisniveaus</t>
  </si>
  <si>
    <t>Marktwerte/Marktmieten in der Region</t>
  </si>
  <si>
    <t>* 4.5 Zimmer, 120 m² HNF SIA 416, Neubau, im 1. OG, durchschn. ausgebaut, Balkon vorhanden, durchschn.-gute Mikrolage, 1 TG-Platz.</t>
  </si>
  <si>
    <t>*** 4.5 Zimmer, 110 m² HNF SIA 416, Neubau, im 1. OG, durchschn. ausgebaut, Balkon vorhanden, Hülle isoliert, durchschn. Mikrolage.</t>
  </si>
  <si>
    <t>* Glättung: Gleitend zentrierter Mittelwert über drei Quartale. Der aktuellste Datenpunkt ist provisorisch.</t>
  </si>
  <si>
    <t>Hilfsvariablen für Grafik</t>
  </si>
  <si>
    <t>Quelle: Kantonale Ämter, Modellierungen Fahrländer Partner.</t>
  </si>
  <si>
    <t>Freihand</t>
  </si>
  <si>
    <t>% EFH-Bestand</t>
  </si>
  <si>
    <t>Erreichbarkeit*</t>
  </si>
  <si>
    <t>* Erreichbare inländische Bevölkerung (2020) / inländische Beschäftigte (2020) mit öV (2010) / MIV (2010).</t>
  </si>
  <si>
    <t>Erreichbare Bevölkerung innert 15 bis 60 Minuten mit ÖV (in 1'000 Personen)</t>
  </si>
  <si>
    <t>Erreichbare Bevölkerung innert 15 bis 60 Minuten mit MIV (in 1'000 Personen)</t>
  </si>
  <si>
    <t>* Durchschnitt der erreichbaren Bevölkerung (2020) der Schweizer Gemeinden.</t>
  </si>
  <si>
    <t>von</t>
  </si>
  <si>
    <t>nach</t>
  </si>
  <si>
    <t>Anzahl Personen</t>
  </si>
  <si>
    <t>Total Zupendler (Inland)</t>
  </si>
  <si>
    <t>Total Wegpendler (Inland)</t>
  </si>
  <si>
    <t>Pendlersaldo (Inland)</t>
  </si>
  <si>
    <t>Ausländische Grenzgänger</t>
  </si>
  <si>
    <t>Anmerkung: Total Zu- und Wegpendler inkl. Binnenpendler. Zusammenhänge mit weniger als 5 Erwerbstätigen wurden zu «Andere Gemeinden» aggregiert.</t>
  </si>
  <si>
    <t>Grundflächen, Bauzonenflächen und Reserven (2022)</t>
  </si>
  <si>
    <t>in Hektaren</t>
  </si>
  <si>
    <t>Wohnungen/ Hektare</t>
  </si>
  <si>
    <t>Zusatzpotenzial Wohnungen*</t>
  </si>
  <si>
    <t>Zusatzpotenzial Bevölkerung*</t>
  </si>
  <si>
    <t>Gesamtfläche</t>
  </si>
  <si>
    <t>Besiedelbare Fläche</t>
  </si>
  <si>
    <t>Bauzonenfläche</t>
  </si>
  <si>
    <t>davon überbaut</t>
  </si>
  <si>
    <t>davon unüberbaut</t>
  </si>
  <si>
    <t>Bauzonenfläche Wohnen</t>
  </si>
  <si>
    <t>Bauzonenfläche Arbeitsnutzungen</t>
  </si>
  <si>
    <t>Wohnen</t>
  </si>
  <si>
    <t>* Bei konstanter mittlerer Ausnutzung und konstantem Flächenkonsum pro Wohnung bzw. pro Person auf Basis Datenstand 2022.</t>
  </si>
  <si>
    <t>1) In % der besiedelbaren Fläche; 2) In % der Bauzonenfläche; 3) In % der Bauzonenfläche Wohnen bzw. Arbeitsnutzungen.</t>
  </si>
  <si>
    <t>Anteil der Bauzonenfläche 2022 nach öV-Güteklassen</t>
  </si>
  <si>
    <t>Entwicklung der unüberbauten Bauzonenflächen 2017-2022</t>
  </si>
  <si>
    <t>Arbeitsnutzungen</t>
  </si>
  <si>
    <t>Rückgang (-1)*</t>
  </si>
  <si>
    <t>* starker Rückgang (-2), Rückgang (-1), Konstanz (0), Zunahme (1) der unüberbauten Bauzonenflächen.</t>
  </si>
  <si>
    <t>Nationalratswahlen 2023 und 2019 im Vergleich</t>
  </si>
  <si>
    <t>Resultate 2019</t>
  </si>
  <si>
    <t>Resultate 2023</t>
  </si>
  <si>
    <t>Volksinitiative (27. September 2020): «Für eine massvolle Zuwanderung»</t>
  </si>
  <si>
    <t>Volksinitiative (9. Februar 2020): «Mehr bezahlbare Wohnungen»</t>
  </si>
  <si>
    <t>Quelle: BFS, Fahrländer Partner.</t>
  </si>
  <si>
    <t>Abstimmung (18. Juni 2023): «Klima- und Innovationsgesetz»</t>
  </si>
  <si>
    <t>Ständige Wohnbevölkerung</t>
  </si>
  <si>
    <t>Bevölkerungswachstum (%)</t>
  </si>
  <si>
    <t>Leerwohnungen</t>
  </si>
  <si>
    <t>Leerstandsquote</t>
  </si>
  <si>
    <t>Lage (Erreichbarkeit und Pendler)</t>
  </si>
  <si>
    <t>Anteil der neu erstellten Wohnungen am Gesamtwohnungsbestand</t>
  </si>
  <si>
    <t xml:space="preserve">Anmerkung: Da für 2022 noch keine Zahlen zum Neubau publiziert sind, wird in diesem Jahr mit dem Wohnungszugang gerechnet. </t>
  </si>
  <si>
    <t>Unterschicht</t>
  </si>
  <si>
    <t>Mittelschicht</t>
  </si>
  <si>
    <t>Oberschicht</t>
  </si>
  <si>
    <t>Differenz zu schweizweiten Anteilen</t>
  </si>
  <si>
    <t>öffentlicher Verkehr</t>
  </si>
  <si>
    <t>motorisierter Individualverkehr</t>
  </si>
  <si>
    <t>Langsamverkehr</t>
  </si>
  <si>
    <t>Ø Haushaltsgrösse</t>
  </si>
  <si>
    <t>** Hochrechnung basierend auf Strukturerhebungen 2017 - 2021 (gepoolt).</t>
  </si>
  <si>
    <t>Ausländeranteil</t>
  </si>
  <si>
    <t>Bevölkerung im Rentenalter (abs.)</t>
  </si>
  <si>
    <t>Durchschnittliche Lebenserwartung in Jahren (Schweiz)*</t>
  </si>
  <si>
    <t>* Bevölkerung zwischen 65 und 99 Jahren; gewichteter Mittelwert innerhalb der jeweiligen Altersklasse.</t>
  </si>
  <si>
    <t>Wohnungsmarkt und Immobilien</t>
  </si>
  <si>
    <t>Quelle: IMBAS &amp; RESC Fahrländer Partner.</t>
  </si>
  <si>
    <t>EFH: mittleres Segment</t>
  </si>
  <si>
    <t>Preisentwicklung (indexiert, 1. Quartal 2000 = 100)</t>
  </si>
  <si>
    <t>Preisentwicklung (indexiert, 1. Quartal 2008 = 100)</t>
  </si>
  <si>
    <t>EWG: mittleres Segment</t>
  </si>
  <si>
    <t>Innere Werte von Bauland für MFH mit EWG (erschlossen)</t>
  </si>
  <si>
    <t>Innere Werte von Bauland für EFH (erschlossen)</t>
  </si>
  <si>
    <t>Quelle: Fahrländer Partner.</t>
  </si>
  <si>
    <t>Anmerkung: Veränderungsraten für die Schweiz stehen in Klammern.</t>
  </si>
  <si>
    <t>Transaktionspreis-, Marktmieten- und Baulandindizes: Preisentwicklung*</t>
  </si>
  <si>
    <t>keine öV-GK</t>
  </si>
  <si>
    <t>Umzugsmeldungen (Haushalte)</t>
  </si>
  <si>
    <t>Umzugsverhalten</t>
  </si>
  <si>
    <t>Zuzüge</t>
  </si>
  <si>
    <t>Wegzüge</t>
  </si>
  <si>
    <t>Wanderungssaldo</t>
  </si>
  <si>
    <t>Kennzahlen Wanderung (Bevölkerung)</t>
  </si>
  <si>
    <t>Prozent (%)</t>
  </si>
  <si>
    <t>Prozentpunkt (PP)</t>
  </si>
  <si>
    <t>* Mittlere Beförderungszeit unter Berücksichtigung der Quartiere (Fahrzeit zuzüglich Umsteigezeit), ohne Zu- und Abgangszeiten. Nur Schweizer Zentren werden berücksichtigt.</t>
  </si>
  <si>
    <t>* Reisezeit unter Belastung des mittleren Werktagverkehrs. Nur Schweizer Zentren werden berücksichtigt.</t>
  </si>
  <si>
    <t>netto, real (Neubau, durchschnittlicher Standard und durchschnittliche Mikrolage)</t>
  </si>
  <si>
    <t>Perspektiven 2040 (Wohnen)</t>
  </si>
  <si>
    <t xml:space="preserve">Bevölkerungswachstum </t>
  </si>
  <si>
    <t xml:space="preserve">Veränderung Anzahl Haushalte </t>
  </si>
  <si>
    <t xml:space="preserve">Zusatznachfrage MWG </t>
  </si>
  <si>
    <t xml:space="preserve">Zusatznachfrage Wohneigentum </t>
  </si>
  <si>
    <t>Stagnation</t>
  </si>
  <si>
    <t>Trend</t>
  </si>
  <si>
    <t>Prosperität</t>
  </si>
  <si>
    <t>Relatives Wertsteigerungspotenzial MWG</t>
  </si>
  <si>
    <t>Chancenreiche Nachfragersegmente im Wohnungsmarkt</t>
  </si>
  <si>
    <t>Hauptsegment</t>
  </si>
  <si>
    <t>Ja</t>
  </si>
  <si>
    <t>Nein</t>
  </si>
  <si>
    <t>Entwicklung Anzahl Haushalte</t>
  </si>
  <si>
    <t>p.a.</t>
  </si>
  <si>
    <t>Wohn- und Lebensqualität</t>
  </si>
  <si>
    <t>Zentralität</t>
  </si>
  <si>
    <t>Qualität Wohnumfeld</t>
  </si>
  <si>
    <t>Image</t>
  </si>
  <si>
    <t>Stabilität der Wohnverhältnisse</t>
  </si>
  <si>
    <t>Junge, bürgerlich-traditionelle Singles und Paare</t>
  </si>
  <si>
    <t>Mittlere und ältere bürgerlich-traditionelle Singles und Paare</t>
  </si>
  <si>
    <t>Bürgerlich-traditionelle Familien</t>
  </si>
  <si>
    <t>Junge, aufgeschlossene Singles und Paare</t>
  </si>
  <si>
    <t>Mittlere und ältere aufgeschlossene Singles und Paare</t>
  </si>
  <si>
    <t>Aufgeschlossene Familien</t>
  </si>
  <si>
    <t>Junge, individualisierte Singles und Paare</t>
  </si>
  <si>
    <t>Mittlere und ältere individualisierte Singles und Paare</t>
  </si>
  <si>
    <t>Individualisierte Familien</t>
  </si>
  <si>
    <t>Gesamtindex</t>
  </si>
  <si>
    <t>unterdurchschnittlich</t>
  </si>
  <si>
    <t>durchschnittlich</t>
  </si>
  <si>
    <t>überdurchschnittlich</t>
  </si>
  <si>
    <t>sehr gut</t>
  </si>
  <si>
    <t>WLQI für Nachfragegruppen</t>
  </si>
  <si>
    <t>EWG Neubau</t>
  </si>
  <si>
    <t>EWG Altbau*</t>
  </si>
  <si>
    <t>EFH Neubau</t>
  </si>
  <si>
    <t>EFH Altbau*</t>
  </si>
  <si>
    <t>MWG Neubau</t>
  </si>
  <si>
    <t>MWG Altbau*</t>
  </si>
  <si>
    <t>4.5-Zimmer-Wohnung (120 m² / 110 m² HNF SIA 416)</t>
  </si>
  <si>
    <t>Neubau*</t>
  </si>
  <si>
    <t>3.5-Zimmer-Wohnung (100 m² / 80 m² HNF SIA 416)</t>
  </si>
  <si>
    <t>2.5-Zimmer-Wohnung (80 m² / 60 m² HNF SIA 416)</t>
  </si>
  <si>
    <t>Freistehendes Einfamilienhaus (450m² Land, 710m³ SIA 416)*</t>
  </si>
  <si>
    <t>Einseitig angebautes Einfamilienhaus (370m² Land, 620m³ SIA 416)*</t>
  </si>
  <si>
    <t>4.5-Zimmer-Wohnung (110 m² / 100 m² HNF SIA 416)</t>
  </si>
  <si>
    <t>3.5-Zimmer-Wohnung (90 m² / 80 m² HNF SIA 416)</t>
  </si>
  <si>
    <t>2.5-Zimmer-Wohnung (70 m² / 60 m² HNF SIA 416)</t>
  </si>
  <si>
    <t>1.5-Zimmer-Wohnung (45 m² / 35 m² HNF SIA 416)</t>
  </si>
  <si>
    <t>* 1. OG, durchschnittlich ausgebaut, Balkon vorhanden, durchschnittliche-gute Mikrolage, 1 TG-Platz.</t>
  </si>
  <si>
    <t>** Baujahr vor 30 Jahren, Zustand intakt-gut, im 1. OG, Balkon vorhanden, durchschnittliche-gute Mikrolage, 1 TG-Platz.</t>
  </si>
  <si>
    <t>Marktwerte von Eigentumswohnungen</t>
  </si>
  <si>
    <t>Marktwerte von Einfamilienhäusern</t>
  </si>
  <si>
    <t>* durchschnittlich ausgebaut, durchschnittliche-gute Mikrolage, Dach nicht ausgebaut.</t>
  </si>
  <si>
    <t>** Baujahr vor 30 Jahren, Zustand intakt-gut, durchschnittliche-gute Mikrolage, Dach nicht ausgebaut.</t>
  </si>
  <si>
    <t>Marktmieten (netto) von Wohnungen</t>
  </si>
  <si>
    <t>Altbau**</t>
  </si>
  <si>
    <t>* im 1. OG, durchschnittlich ausgebaut, Balkon vorhanden, durchschnittliche Mikrolage.</t>
  </si>
  <si>
    <t>** Baujahr vor 30 Jahren, Zustand intakt-gut, im 1. OG, Balkon vorhanden, durchschnittliche Mikrolage.</t>
  </si>
  <si>
    <t>Transaktionsdaten</t>
  </si>
  <si>
    <t>Angebotsdaten</t>
  </si>
  <si>
    <t>CHF/Monat</t>
  </si>
  <si>
    <t>Innere Werte von Bauland für MFH mit MWG (erschlossen)</t>
  </si>
  <si>
    <t>günstig</t>
  </si>
  <si>
    <t>teuer</t>
  </si>
  <si>
    <t>Untergrenze</t>
  </si>
  <si>
    <t>1. Quartil</t>
  </si>
  <si>
    <t>Median</t>
  </si>
  <si>
    <t>3. Quartil</t>
  </si>
  <si>
    <t>Obergrenze</t>
  </si>
  <si>
    <t>Gute Lage</t>
  </si>
  <si>
    <t>Durchschnittliche Lage</t>
  </si>
  <si>
    <t>Beste Lage</t>
  </si>
  <si>
    <t>CHF/m² GF SIA 416 (oberirdisch)</t>
  </si>
  <si>
    <t>* Ab dem Jahr 2017 hat die Post ihre Bemühungen verstärkt, um über andere Kanäle Umzugsmeldungen zu erfassen.</t>
  </si>
  <si>
    <t>Marktvolumen für Eigentumswohnungen (2022)</t>
  </si>
  <si>
    <t>Anzahl Transaktionen</t>
  </si>
  <si>
    <t>Umsatz in Mio. CHF</t>
  </si>
  <si>
    <t>Marktvolumen für Einfamilienhäuser (2022)</t>
  </si>
  <si>
    <t>Anmerkung: Schätzung auf der Grundlage verschiedener Datenquellen und eigener Modelle.</t>
  </si>
  <si>
    <t xml:space="preserve">Quelle: IMBAS Fahrländer Partner, Amt für Statistik der Kantone Basel-Landschaft, Basel-Stadt, Freiburg, Genf, Tessin und Zürich, Modellierungen Fahrländer Partner. </t>
  </si>
  <si>
    <t>In Kürze</t>
  </si>
  <si>
    <t>Kennzahlen Gemeinde</t>
  </si>
  <si>
    <t>Steuerbelastung Familie</t>
  </si>
  <si>
    <t>Steuerbelastung Lediger</t>
  </si>
  <si>
    <t>Haushaltsstruktur</t>
  </si>
  <si>
    <t>Δ (in %p.)</t>
  </si>
  <si>
    <t>Wohnungsmarkt</t>
  </si>
  <si>
    <t>Leerstandsquote (LSQ) / Anteil neu erstellte Wohnungen (NW)</t>
  </si>
  <si>
    <t>Typische EWG Neubau, 4.5-Zimmer</t>
  </si>
  <si>
    <t>Typische EWG Altbau, 4.5-Zimmer</t>
  </si>
  <si>
    <t>Typisches freistehendes Neubau-EFH</t>
  </si>
  <si>
    <t>Typisches freistehendes Altbau-EFH</t>
  </si>
  <si>
    <t>Typische MWG Neubau, 4.5-Zimmer</t>
  </si>
  <si>
    <t>Typische MWG Altbau, 4.5-Zimmer</t>
  </si>
  <si>
    <t>Innere Werte von Bauland für MFH mit EWG</t>
  </si>
  <si>
    <t>Innere Werte von Bauland für EFH</t>
  </si>
  <si>
    <t>Innere Werte von Bauland für MFH mit MWG</t>
  </si>
  <si>
    <t>Perspektiven</t>
  </si>
  <si>
    <t>EWG (N)   EWG (A)  EFH (N)   EFH (A)</t>
  </si>
  <si>
    <t>MWG (N)  MWG (A)</t>
  </si>
  <si>
    <t>*Neubau, durchschnittlicher Standard und durchschnittliche Mikrolage.</t>
  </si>
  <si>
    <t>Impressum</t>
  </si>
  <si>
    <t>Nutzungsbedingungen</t>
  </si>
  <si>
    <t>Über FPRE</t>
  </si>
  <si>
    <t>https://fpre.ch/tools/imbas/gemeindechecks/</t>
  </si>
  <si>
    <t>Kontakt</t>
  </si>
  <si>
    <t>https://fpre.ch/</t>
  </si>
  <si>
    <t>Standorte</t>
  </si>
  <si>
    <t>Zürich</t>
  </si>
  <si>
    <t>8003 Zürich</t>
  </si>
  <si>
    <t>Bern</t>
  </si>
  <si>
    <t>Frankfurt</t>
  </si>
  <si>
    <t>Alle Rechte vorbehalten. Die Informationen sind Eigentum der Fahrländer Partner AG Raumentwicklung. Das vorliegende Produkt darf ohne vorherige schriftliche Genehmigung des Urhebers weder weiterverkauft noch vervielfältigt werden. Einzelne Textpassagen oder Daten dürfen zitiert werden, sofern Urheber und Quelle kenntlich gemacht werden.
Alle Informationen und Modelle in dieser Publikation werden von Fahrländer Partner AG Raumentwicklung mit grösster Sorgfalt basierend auf den neusten verfügbaren Daten erarbeitet beziehungsweise berechnet. Dennoch kann hinsichtlich der inhaltlichen Richtigkeit, Genauigkeit, Aktualität und Vollständigkeit dieser Informationen keine Gewährleistung übernommen werden. Die Inhalte dieser Publikation sind ausschliesslich zur Information bestimmt. Jede Haftung ist ausgeschlossen.</t>
  </si>
  <si>
    <t>Fahrländer Partner AG Raumentwicklung (FPRE) ist ein privates Beratungs- und Forschungsunternehmen mit Hauptsitz in Zürich und Niederlassungen in Bern und Frankfurt am Main. FPRE ist im Eigentum der geschäftsleitenden Partner und komplett unabhängig. Das Unternehmen ist einer der führenden digitalen Daten- und Modellprovider für die Immobilienbewertung und Raumentwicklung. Mit dem Immobilien Bewertungs- und Analysesystem IMBAS unterhält FPRE eine der grossen immobilienökonomischen Applikationen für die Schweiz, Deutschland und das Fürstentum Liechtenstein. FPRE stellt auch Marktdaten, Bewertungsmodelle und Benchmarks über standardisierte Schnittstellen (API) bereit und ermöglicht damit bruchfreie Integrationen in digitale Prozesse. Ratings, Benchmarks und automatisierte Bewertungen werden so für die Analyse und Bewertung von ganzen Hypotheken- oder Anlageportfolios in Nullzeit verfügbar gemacht.
Die Gemeindechecks bieten gut visualisierte Informationen zu sämtlichen für die Immobilienmärkte relevanten Themen auf Ebene Ortschaft/Stadtquartier. Es stehen Gemeindechecks für Wohn- und Geschäftsnutzungen zur Verfügung. Beziehen Sie Gemeindechecks für jeden Standort in der Schweiz auf Knopfdruck in der Applikation IMBAS. Oder nutzen Sie unsere API zur Integration der Gemeindechecks in Ihr Ökosystem. Die Gemeindechecks können einzeln bestellt oder pauschal lizenziert werden.</t>
  </si>
  <si>
    <t>Mehr Informationen:</t>
  </si>
  <si>
    <t>Kernstadt einer mittelgrossen Agglomeration</t>
  </si>
  <si>
    <t>Andere Agglomerationen</t>
  </si>
  <si>
    <t>Thun</t>
  </si>
  <si>
    <t>Spiez</t>
  </si>
  <si>
    <t>Mittelland</t>
  </si>
  <si>
    <t>FDP + LPS</t>
  </si>
  <si>
    <t>Die Mitte</t>
  </si>
  <si>
    <t>SP</t>
  </si>
  <si>
    <t>SVP</t>
  </si>
  <si>
    <t>GLP</t>
  </si>
  <si>
    <t>GPS</t>
  </si>
  <si>
    <t>Übrige</t>
  </si>
  <si>
    <t>eher hoch bewertet</t>
  </si>
  <si>
    <t>gut-sehr gut</t>
  </si>
  <si>
    <t>schlecht</t>
  </si>
  <si>
    <t>sehr schlecht</t>
  </si>
  <si>
    <t>Verteilung der Marktwerte (CHF/m²), 4-4.5 Zimmer</t>
  </si>
  <si>
    <t>Verteilung der Marktwerte (CHF), 4-4.5 Zimmer</t>
  </si>
  <si>
    <t>Verteilung der Marktwerte (CHF/m²), 5-5.5 Zimmer</t>
  </si>
  <si>
    <t>Verteilung der Marktwerte (CHF), 5-5.5 Zimmer</t>
  </si>
  <si>
    <t>Verteilung der Marktmieten (CHF/m²a netto), 4-4.5 Zimmer</t>
  </si>
  <si>
    <t>Verteilung der Marktmieten (CHF/Monat netto), 4-4.5 Zimmer</t>
  </si>
  <si>
    <t>Köniz</t>
  </si>
  <si>
    <t>Muri bei Bern</t>
  </si>
  <si>
    <t>Ittigen</t>
  </si>
  <si>
    <t>Münsingen</t>
  </si>
  <si>
    <t>Amsoldingen</t>
  </si>
  <si>
    <t>Heimberg</t>
  </si>
  <si>
    <t>Hilterfingen</t>
  </si>
  <si>
    <t>Oberhofen am Thunersee</t>
  </si>
  <si>
    <t>Sigriswil</t>
  </si>
  <si>
    <t>Steffisburg</t>
  </si>
  <si>
    <t>Thierachern</t>
  </si>
  <si>
    <t>Uetendorf</t>
  </si>
  <si>
    <t>Aarefeld (Thun)</t>
  </si>
  <si>
    <t>Buchholz (Thun)</t>
  </si>
  <si>
    <t>Dürrenast</t>
  </si>
  <si>
    <t>Dürrenast (Thun)</t>
  </si>
  <si>
    <t>Hohmad (Thun)</t>
  </si>
  <si>
    <t>Lauenen-Hofstetten-Ried (Thun)</t>
  </si>
  <si>
    <t>Neufeld (Thun)</t>
  </si>
  <si>
    <t>Seefeld (Thun)</t>
  </si>
  <si>
    <t>Westquartier (Thun)</t>
  </si>
  <si>
    <t>Altstadt (Thun)</t>
  </si>
  <si>
    <t>Bälliz-Freienhofgasse (Thun)</t>
  </si>
  <si>
    <t>Lerchenfeld (Thun)</t>
  </si>
  <si>
    <t>Allmendingen (Thun)</t>
  </si>
  <si>
    <t>Hünibach (Hilterfingen)</t>
  </si>
  <si>
    <t>Galgacher (Amsoldingen)</t>
  </si>
  <si>
    <t>Stäghalte (Amsoldingen)</t>
  </si>
  <si>
    <t>Stäghalte (Thierachern)</t>
  </si>
  <si>
    <t>Schwand (Thierachern)</t>
  </si>
  <si>
    <t>Buuchi (Thierachern)</t>
  </si>
  <si>
    <t>Zwieselberg (Reutigen)</t>
  </si>
  <si>
    <t>Gwatt (Thun)</t>
  </si>
  <si>
    <t>Gwattstutz (Spiez)</t>
  </si>
  <si>
    <t>Schoren (Thun)</t>
  </si>
  <si>
    <t>Einigen (Spiez)</t>
  </si>
  <si>
    <t>1</t>
  </si>
  <si>
    <t>1. Quartal 2024</t>
  </si>
  <si>
    <t>Stadt Thun, Quartier Dürrenast (Thun)</t>
  </si>
  <si>
    <t>Indexierte Entwicklung der Wohnbevölkerung (Index Jahr 2013 = 100)</t>
  </si>
  <si>
    <t>Bevölkerung nach Altersklasse (2022)</t>
  </si>
  <si>
    <t>Bevölkerung im Rentenalter und durchschnittliche Lebenserwartung nach Altersklasse (2022)</t>
  </si>
  <si>
    <t xml:space="preserve">        Stadt Thun</t>
  </si>
  <si>
    <t xml:space="preserve">        Männer</t>
  </si>
  <si>
    <t xml:space="preserve">        Frauen</t>
  </si>
  <si>
    <t>Gemeindecheck Wohnen: Stadt Thun</t>
  </si>
  <si>
    <t>Stadt Thun</t>
  </si>
  <si>
    <t>MS Thun</t>
  </si>
  <si>
    <t>FPRE-Region Mittelland</t>
  </si>
  <si>
    <t>* Index Jahr 2013 = 100</t>
  </si>
  <si>
    <t>7</t>
  </si>
  <si>
    <t>Kennzahlen Wohnungsmarkt, Quartier Dürrenast (Thun)</t>
  </si>
  <si>
    <t>Wohnungsbestand 1-1.5 Zimmer</t>
  </si>
  <si>
    <t>Wohnungsbestand 2-2.5 Zimmer</t>
  </si>
  <si>
    <t>Wohnungsbestand 3-3.5 Zimmer</t>
  </si>
  <si>
    <t>Wohnungsbestand 4-4.5 Zimmer</t>
  </si>
  <si>
    <t>Wohnungsbestand 5+ Zimmer</t>
  </si>
  <si>
    <t>Wohnungsbestand nach Zimmerzahl (2022)</t>
  </si>
  <si>
    <t>Wohnungsbestand nach Bauperiode (2022)</t>
  </si>
  <si>
    <t>8</t>
  </si>
  <si>
    <t xml:space="preserve">        davon Neubau</t>
  </si>
  <si>
    <t xml:space="preserve">        davon Einfamilienhäuser</t>
  </si>
  <si>
    <t>Leerwohnungen nach Zimmerzahl (2023)</t>
  </si>
  <si>
    <t>Verteilung der Leerwohnungen nach Altbau und Neubau (2023)</t>
  </si>
  <si>
    <t xml:space="preserve">        davon Eigentum</t>
  </si>
  <si>
    <t>9</t>
  </si>
  <si>
    <t>Marktwerte, Marktmieten, Preisniveaus (MWG)</t>
  </si>
  <si>
    <t>Stadt Thun, Quartier Dürrenast</t>
  </si>
  <si>
    <t>Quartier Dürrenast</t>
  </si>
  <si>
    <t>Quelle: IMBAS Fahrländer Partner. Datenstand: 31. Dezember 2023.</t>
  </si>
  <si>
    <t>Verteilung der Marktmieten von Wohnungen, Quartier Dürrenast</t>
  </si>
  <si>
    <t>Innere Werte von Bauland für Mehrfamilienhäuser mit MWG (erschlossen), Quartier Dürrenast*</t>
  </si>
  <si>
    <t>1'195 - 1'255</t>
  </si>
  <si>
    <t>1'665 - 1'840</t>
  </si>
  <si>
    <t>2'380 - 2'765</t>
  </si>
  <si>
    <t>1'315 - 1'380</t>
  </si>
  <si>
    <t>1'830 - 2'025</t>
  </si>
  <si>
    <t>2'620 - 3'045</t>
  </si>
  <si>
    <t>* Die inneren Werte für Bauland werden mittels der statischen Residualwertmethode berechnet. Dabei werden vom Marktwert einer hypothetischen Überbauung sämtliche Kosten, die für die Erstellung notwendig sind, abgezogen. Dabei werden zusätzliche Risiken (z.B. Kostenüberschreitungen, Marktveränderungen bis zur Fertigstellung) sowie der kalkulierte Entwicklergewinn berücksichtigt. Basis: Mehrfamilienhaus mit 8 Mietwohnungen als Anlageobjekt. Ausnützungsziffer: 0.9, Landfläche: 1'350m², Nutzfläche total: 920m².</t>
  </si>
  <si>
    <t>Diskontierungssatz MWG-Nutzung, Quartier Dürrenast</t>
  </si>
  <si>
    <t>MWG Neubau                    MWG Altbau*</t>
  </si>
  <si>
    <t>Anmerkung: Im Datensatz sind Objekte mit unterschiedlichen Merkmalen (Baujahr, Flächen, Mikrolage, Ausbaustandard etc.) enthalten. * Altbau: Objekte mit Baujahr vor 2017.</t>
  </si>
  <si>
    <t>EWG Neubau                    EWG Altbau*</t>
  </si>
  <si>
    <t>* Altbau: Objekte mit Baujahr vor 2017.</t>
  </si>
  <si>
    <t>EFH Neubau                    EFH Altbau*</t>
  </si>
  <si>
    <t>Thun, Quartier Dürrenast</t>
  </si>
  <si>
    <t>Innere Werte von Bauland für Mehrfamilienhäuser mit EWG (erschlossen), Quartier Dürrenast*</t>
  </si>
  <si>
    <t>1'725 - 1'815</t>
  </si>
  <si>
    <t>1'975 - 2'180</t>
  </si>
  <si>
    <t>2'490 - 2'895</t>
  </si>
  <si>
    <t>1'900 - 1'995</t>
  </si>
  <si>
    <t>2'170 - 2'400</t>
  </si>
  <si>
    <t>2'740 - 3'185</t>
  </si>
  <si>
    <t>Quelle: IMBAS Fahrländer Partner. Die Modelle basieren auf Transaktionsdaten mit Stand per 31. Dezember 2023.</t>
  </si>
  <si>
    <t>Innere Werte von Bauland für Einfamilienhäuser (erschlossen), Quartier Dürrenast*</t>
  </si>
  <si>
    <t>935 - 985</t>
  </si>
  <si>
    <t>980 - 1'085</t>
  </si>
  <si>
    <t>1'040 - 1'205</t>
  </si>
  <si>
    <t>3'490 - 3'670</t>
  </si>
  <si>
    <t>3'660 - 4'045</t>
  </si>
  <si>
    <t>3'975 - 4'620</t>
  </si>
  <si>
    <t>Thun (BFS: 942)</t>
  </si>
  <si>
    <t>Dürrenast (FPRE: CH-02-000223)</t>
  </si>
  <si>
    <t>Thun (BFS: 20)</t>
  </si>
  <si>
    <t xml:space="preserve">Marktwerte, Marktmieten, Preisniveaus </t>
  </si>
  <si>
    <t>2</t>
  </si>
  <si>
    <t>10</t>
  </si>
  <si>
    <t>3</t>
  </si>
  <si>
    <t>11</t>
  </si>
  <si>
    <t>4</t>
  </si>
  <si>
    <t>12</t>
  </si>
  <si>
    <t>Perspektiven 2040 (Szenario «Raumplanung wie bisher»)</t>
  </si>
  <si>
    <t>5</t>
  </si>
  <si>
    <t>6</t>
  </si>
  <si>
    <t>Seite 1 / 27</t>
  </si>
  <si>
    <t>Dürrenast ist ein Quartier in Thun, das gemäss BFS die «Kernstadt» der gleichnamigen mittelgrossen Agglomeration ist. Diese zählt 81'023 Einwohner (2022) und 38'618 Haushalte (2022). Die Stadt Thun selber hat 43'670 Einwohner (2022), verteilt auf 21'257 Haushalte (2022); die durchschnittliche Haushaltsgrösse beträgt 2.1 Personen. Der durchschnittliche Wanderungssaldo zwischen 2017 und 2022 beläuft sich auf 95 Personen. Gemäss Fahrländer Partner (FPRE) &amp; sotomo zählen 34.6% der Haushalte im Jahr 2021 zu den oberen Schichten (Schweiz: 35.1%), 26.8% der Haushalte zu den mittleren Schichten (Schweiz: 31.2%) und 38.6% der Haushalte zu den unteren Schichten (Schweiz: 33.7%). Zwischen 2017 und 2022 ist die durchschnittliche Steuerbelastung für Familien und Ledige stabil geblieben. Die Stadt Thun weist im Jahr 2021 gemäss Betriebszählung des BFS (STATENT) 3'277 Betriebe mit 28'449 Beschäftigten auf. Dies entspricht einer Zunahme von 170 Arbeitsstätten und einer Zunahme von 352 Beschäftigten seit 2012. Von den 21'072 vollzeitäquivalenten Stellen sind 44.3 (0%) im 1. Sektor, 5'213 (25%) im Industrie- und 15'815 (75%) im Dienstleistungssektor.
Thun ist ein Zentrum. Die am schnellsten mit dem motorisierten Individualverkehr erreichbaren weiteren Zentren sind Bern (24 Min.), Frutigen (25 Min.) und Schwarzenburg (28 Min.). Mit dem öffentlichen Verkehr gelangt man am schnellsten nach Frutigen (29 Min.), Visp (41 Min.) und Bern (43 Min.).
Die Stadt weist Ende 2022 einen Bestand von 23'729 Wohneinheiten auf, wovon 3'447 Einfamilienhäuser und 20'282 Wohnungen in Mehrfamilienhäusern sind. Die EFH-Quote ist mit 14.5% im landesweiten Vergleich (21.3%) unterdurchschnittlich.
Bei einer mittleren Bautätigkeit von 87 Wohnungen (2016 - 2021; das sind 0.37% des Bestandes 2016), ist die Leerstandsquote mit 0.09% im landesweiten Vergleich (1.15%) stark unterdurchschnittlich. Dies entspricht 22 Wohneinheiten, wovon 95% Altbauten und 86% Mietwohnungen sind. In den letzten 5 Jahren wurden in der Gemeinde jährlich 88 Wohnungen vom Markt absorbiert.
Gemäss Prospektivmodell Wohnen von FPRE ist im mittleren Szenario zwischen 2022 und 2040 in der Stadt Thun von einer negativen Zusatznachfrage von 1'164 Wohnungen (pro Jahr: 65) auszugehen. 
Das Preisniveau von Wohneigentum (durchschnittliche Neubauten) liegt gemäss den hedonischen Bewertungsmodellen von FPRE (Datenstand: 31. Dezember 2023) bei den EFH bei 11'126 CHF/m², bei den EWG bei 8'392 CHF/m², die Nettomarktmiete von MWG liegt an mittleren Lagen bei 244 CHF/m²a. Die inneren Werte von erschlossenem Bauland betragen, je nach Lage, für ein typisches EFH 935 - 1'205 CHF/m² und für ein typisches MFH 1'725 - 2'895 CHF/m² (EWG) bzw. 1'195 - 2'765 CHF/m² (MWG). Dies ist im regionalen Vergleich überdurchschnittlich.
In den letzten 5 Jahren haben die Preise mittlerer EFH in der MS-Region Thun um 13.4% zugelegt (Bauland für EFH: 12.1%). Die Preisveränderung mittlerer EWG liegt bei 10.7% (Bauland für MFH mit EWG: 6.5%). Die Marktmieten für MWG haben sich im gleichen Zeitraum um 2.9% verändert (Bauland für MFH mit MWG: -26.4%). Der Markt des Quartiers Dürrenast ist nach Einschätzung von FPRE heute eher hoch bewertet.</t>
  </si>
  <si>
    <t>Seite 2 / 27</t>
  </si>
  <si>
    <t>Am schnellsten erreichbare Zentren von  (öffentlicher Verkehr, öV) 2010</t>
  </si>
  <si>
    <t>Fahrzeit (öV) nach Frutigen</t>
  </si>
  <si>
    <t>29 Min.</t>
  </si>
  <si>
    <t>Fahrzeit (öV) nach Visp</t>
  </si>
  <si>
    <t>41 Min.</t>
  </si>
  <si>
    <t>Fahrzeit (öV) nach Bern</t>
  </si>
  <si>
    <t>43 Min.</t>
  </si>
  <si>
    <t>Fahrzeit (öV) nach Lyss</t>
  </si>
  <si>
    <t>51 Min.</t>
  </si>
  <si>
    <t>-0.1%p.</t>
  </si>
  <si>
    <t>-0.2%p.</t>
  </si>
  <si>
    <t>1.5%p.</t>
  </si>
  <si>
    <t>Ø Wanderungssaldo (2017-2022)</t>
  </si>
  <si>
    <t>Nachfragersegmente 2021</t>
  </si>
  <si>
    <t>Lebensphasen 2021</t>
  </si>
  <si>
    <t xml:space="preserve">  davon Einfamilienhäuser</t>
  </si>
  <si>
    <t xml:space="preserve">  EFH-Quote</t>
  </si>
  <si>
    <t>-0.4%p.</t>
  </si>
  <si>
    <t>Leerstandsquote (2023)</t>
  </si>
  <si>
    <t>Mittlere Bautätigkeit (2016 - 2021)</t>
  </si>
  <si>
    <t>Marktwerte/-mieten: Neubau (N) / Altbau (A), Transaktionsdaten</t>
  </si>
  <si>
    <t>CHF/m²(a)</t>
  </si>
  <si>
    <t>1'725 - 2'895</t>
  </si>
  <si>
    <t>935 - 1'205</t>
  </si>
  <si>
    <t>1'195 - 2'765</t>
  </si>
  <si>
    <t>Diskontierungssatz MWG-Nutzung (netto, real) *</t>
  </si>
  <si>
    <t>2022 - 2040</t>
  </si>
  <si>
    <t>Komplementärsegment 1</t>
  </si>
  <si>
    <t>Komplementärsegment 2</t>
  </si>
  <si>
    <t>Quellen: ARE, BFS, ESTV, FPRE &amp; Sotomo, Prospektivmodell FPRE, IMBAS FPRE (Datenstand: 31. Dezember 2023).</t>
  </si>
  <si>
    <t>Seite 3 / 27</t>
  </si>
  <si>
    <t>Stadt (abs.)</t>
  </si>
  <si>
    <t>Stadt (%)</t>
  </si>
  <si>
    <t>LSQ Stadt</t>
  </si>
  <si>
    <t>LSQ Schweiz</t>
  </si>
  <si>
    <t>NW Stadt</t>
  </si>
  <si>
    <t>NW Schweiz</t>
  </si>
  <si>
    <t xml:space="preserve">Perspektiven 2040 (Wohnen) Stadt </t>
  </si>
  <si>
    <t>Bevölkerungswachstum 2022 - 2040</t>
  </si>
  <si>
    <t>Veränderung Anzahl Haushalte  2022 - 2040</t>
  </si>
  <si>
    <t>Zusatznachfrage MWG  2022 - 2040</t>
  </si>
  <si>
    <t>Zusatznachfrage Wohneigentum  2022 - 2040</t>
  </si>
  <si>
    <t>Quelle: Prospektivmodell 2022 Fahrländer Partner.</t>
  </si>
  <si>
    <t xml:space="preserve">        MS-Region Thun</t>
  </si>
  <si>
    <t>Seite 4 / 27</t>
  </si>
  <si>
    <t>Bevölkerung (2)</t>
  </si>
  <si>
    <t>Seite 5 / 27</t>
  </si>
  <si>
    <t>Schweiz 2023</t>
  </si>
  <si>
    <t>Kanton Bern 2023</t>
  </si>
  <si>
    <t>Stadt Thun 2023</t>
  </si>
  <si>
    <t>Schweiz 2019</t>
  </si>
  <si>
    <t>Kanton Bern 2019</t>
  </si>
  <si>
    <t>Kanton Bern</t>
  </si>
  <si>
    <t>Verteilung der Nachfragersegmente in der Stadt</t>
  </si>
  <si>
    <t>Nachfragersegmente 1990 - 2021, Stadt Thun</t>
  </si>
  <si>
    <t xml:space="preserve">      Gemeindecheck Wohnen: Stadt Thun</t>
  </si>
  <si>
    <t>Seite 6 / 27</t>
  </si>
  <si>
    <t>Verteilung der Nachfragersegmente in der Stadt / Differenz zu schweizweiten Anteilen</t>
  </si>
  <si>
    <t>5 bis 10</t>
  </si>
  <si>
    <t>10 bis 15</t>
  </si>
  <si>
    <t>15 bis 20</t>
  </si>
  <si>
    <t>-10 bis -6</t>
  </si>
  <si>
    <t>-6 bis -2</t>
  </si>
  <si>
    <t>-2 bis 2</t>
  </si>
  <si>
    <t>2 bis 6</t>
  </si>
  <si>
    <t>6 bis 10</t>
  </si>
  <si>
    <t>Differenz der Anteile der Ortschaft zur Stadt</t>
  </si>
  <si>
    <t>Seite 7 / 27</t>
  </si>
  <si>
    <t>Verteilung der Nachfragersegmente in der Ortschaft / Differenz der Anteile der Ortschaft zur Stadt</t>
  </si>
  <si>
    <t>Anteile der Haushalte nach sozialer Schicht (Kaufkraftpotenzial, 2021)</t>
  </si>
  <si>
    <t>Unterschicht*</t>
  </si>
  <si>
    <t>Mittelschicht**</t>
  </si>
  <si>
    <t>Oberschicht***</t>
  </si>
  <si>
    <t>MS-Region Thun</t>
  </si>
  <si>
    <t>Ø Reines Einkommen; Alle Natürlichen Personen*</t>
  </si>
  <si>
    <t>* Ø Reines Einkommen (Bund) pro steuerlicher Normalfall.</t>
  </si>
  <si>
    <t>Ø Reines Einkommen; Erwerbstätige*</t>
  </si>
  <si>
    <t>Ø Reines Einkommen; Nichterwerbstätige / Rentner*</t>
  </si>
  <si>
    <t>Seite 8 / 27</t>
  </si>
  <si>
    <t>* Nachfragersegmente 1-3, ** Nachfragersegmente 4-6, *** Nachfragersegmente 7-9.</t>
  </si>
  <si>
    <t>Einkommen, Kaufkraft und Steuern (2)</t>
  </si>
  <si>
    <t>Steuerbelastung Familie (%)*</t>
  </si>
  <si>
    <t>Stadt Thun**</t>
  </si>
  <si>
    <t>Gemeinde Deisswil bei Münchenbuchsee (tiefste Steuerbelastung im Kt.)***</t>
  </si>
  <si>
    <t>Gemeinde Schelten (höchste Steuerbelastung im Kt.)***</t>
  </si>
  <si>
    <t>Stadt Bern (Kantonshauptort)</t>
  </si>
  <si>
    <t>* Familie mit zwei Kindern, Bruttoarbeitseinkommen CHF 100'000.</t>
  </si>
  <si>
    <t>** Strukturbruch: Die Steuerbelastungsstatistik bis 2018 basierte auf anderen Berechnungsgrundlagen als die Daten ab dem Jahr 2017 (insb. exkl. Bundessteuer).</t>
  </si>
  <si>
    <t>*** Referenzjahr 2022 (Fusionsgemeinden: Gewichteter Mittelwert).</t>
  </si>
  <si>
    <t>Steuerbelastung Lediger (%)*</t>
  </si>
  <si>
    <t>* Lediger Steuerpflichtiger, Bruttoarbeitseinkommen CHF 70'000.</t>
  </si>
  <si>
    <t>Steuerbelastung Familien (%) nach Bruttoarbeitseinkommen in CHF 1'000*</t>
  </si>
  <si>
    <t>Steuerbelastung Lediger (%) nach Bruttoarbeitseinkommen in CHF 1'000*</t>
  </si>
  <si>
    <t>Seite 9 / 27</t>
  </si>
  <si>
    <t>Min-Max Kanton</t>
  </si>
  <si>
    <t>Min-Max Schweiz</t>
  </si>
  <si>
    <t>* Referenzjahr 2022 (Fusionsgemeinden: Gewichteter Mittelwert).</t>
  </si>
  <si>
    <t>Verteilung der Lebensphasen in der Stadt</t>
  </si>
  <si>
    <t>Lebensphasen 1990 - 2021, Stadt Thun</t>
  </si>
  <si>
    <t xml:space="preserve">  Gemeindecheck Wohnen: Stadt Thun</t>
  </si>
  <si>
    <t>Seite 10 / 27</t>
  </si>
  <si>
    <t>Seite 11 / 27</t>
  </si>
  <si>
    <t>Wohn- und Lebensqualitäts-Index (WLQI) 2024</t>
  </si>
  <si>
    <t xml:space="preserve">        Reisezeit zum nächsten Zentrum mit überregionaler Bedeutung</t>
  </si>
  <si>
    <t xml:space="preserve">        Reisezeit zum nächsten Agglomerationszentrum (motorisierter Individualverkehr)</t>
  </si>
  <si>
    <t xml:space="preserve">        Reisezeit zum nächsten Agglomerationszentrum (öffentlicher Verkehr)</t>
  </si>
  <si>
    <t xml:space="preserve">        Exposition (Hangneigung, Besonnung)</t>
  </si>
  <si>
    <t xml:space="preserve">        Landschaftsqualität</t>
  </si>
  <si>
    <t xml:space="preserve">        Anteil Oberschicht-Haushalte</t>
  </si>
  <si>
    <t xml:space="preserve">         Zusatznachfrage und Bauzonenreserven</t>
  </si>
  <si>
    <t>+</t>
  </si>
  <si>
    <t>+/-</t>
  </si>
  <si>
    <t>++</t>
  </si>
  <si>
    <t>Stark unterdurchschnittlich (- -), unterdurchschnittlich (-), durchschnittlich (+/-), überdurchschnittlich (+), gut (++), sehr gut (+++), exzellent (++++).</t>
  </si>
  <si>
    <t>überdurchschnittlich (+), gut (++), sehr gut (+++), exzellent (++++).</t>
  </si>
  <si>
    <t>Seite 12 / 27</t>
  </si>
  <si>
    <t>2017*</t>
  </si>
  <si>
    <t>2018*</t>
  </si>
  <si>
    <t>2019*</t>
  </si>
  <si>
    <t>2020*</t>
  </si>
  <si>
    <t>2021*</t>
  </si>
  <si>
    <t>2022*</t>
  </si>
  <si>
    <t xml:space="preserve">        Schweizer aus der Schweiz</t>
  </si>
  <si>
    <t xml:space="preserve">        Schweizer aus dem Ausland</t>
  </si>
  <si>
    <t xml:space="preserve">        Ausländer aus der Schweiz</t>
  </si>
  <si>
    <t xml:space="preserve">        Ausländer aus dem Ausland</t>
  </si>
  <si>
    <t xml:space="preserve">        Schweizer in die Schweiz</t>
  </si>
  <si>
    <t xml:space="preserve">        Schweizer ins Ausland</t>
  </si>
  <si>
    <t xml:space="preserve">        Ausländer in die Schweiz</t>
  </si>
  <si>
    <t xml:space="preserve">        Ausländer ins Ausland</t>
  </si>
  <si>
    <t>Seite 13 / 27</t>
  </si>
  <si>
    <t>Herkunft der Zuzüger, jährlicher Mittelwert 2020 - 2022 (MS-Regionen)</t>
  </si>
  <si>
    <t>1 - 12</t>
  </si>
  <si>
    <t>13 - 15</t>
  </si>
  <si>
    <t>16 - 30</t>
  </si>
  <si>
    <t>31 - 251</t>
  </si>
  <si>
    <t>252 - 1'791</t>
  </si>
  <si>
    <t xml:space="preserve">        davon Zweitwohnungen</t>
  </si>
  <si>
    <t xml:space="preserve">        Zweitwohnungsanteil (%)</t>
  </si>
  <si>
    <t>Quelle: BFS, ARE Wohnungsinventar, Modellierungen Fahrländer Partner.</t>
  </si>
  <si>
    <t>Wohnungsbestand nach Zimmerzahl: Wohnungen in Mehrfamilienhäusern (2022)</t>
  </si>
  <si>
    <t>Wohnungsbestand nach Zimmerzahl: Einfamilienhäuser (2022)</t>
  </si>
  <si>
    <t>Seite 14 / 27</t>
  </si>
  <si>
    <t>1-3.5 Zimmer</t>
  </si>
  <si>
    <t>5-5.5 Zimmer</t>
  </si>
  <si>
    <t>6-6.5 Zimmer</t>
  </si>
  <si>
    <t>7+ Zimmer</t>
  </si>
  <si>
    <t>Seite 15 / 27</t>
  </si>
  <si>
    <t>Wohnungsmarkt und Immobilien (2)</t>
  </si>
  <si>
    <t>Wohnflächen (m²) nach Haushaltstyp (2022)</t>
  </si>
  <si>
    <t xml:space="preserve">    Singles</t>
  </si>
  <si>
    <t xml:space="preserve">    Paare</t>
  </si>
  <si>
    <t xml:space="preserve">    Familien</t>
  </si>
  <si>
    <t>Verteilung der Wohnfläche nach Zimmerzahl (2022)</t>
  </si>
  <si>
    <t>Wohnungsbestand nach Bauperiode: Wohnungen in Mehrfamilienhäusern (Bestand Stadt 2022: 16'256)</t>
  </si>
  <si>
    <t>Wohnungsbestand nach Bauperiode: Einfamilienhäuser (Bestand Stadt 2022: 3'447)</t>
  </si>
  <si>
    <t>Seite 16 / 27</t>
  </si>
  <si>
    <t>1 Zi. Neubau</t>
  </si>
  <si>
    <t>1 Zi. Altbau</t>
  </si>
  <si>
    <t>2 Zi. Neubau</t>
  </si>
  <si>
    <t>2 Zi. Altbau</t>
  </si>
  <si>
    <t>3 Zi. Neubau</t>
  </si>
  <si>
    <t>3 Zi. Altbau</t>
  </si>
  <si>
    <t>4 Zi. Neubau</t>
  </si>
  <si>
    <t>4 Zi. Altbau</t>
  </si>
  <si>
    <t xml:space="preserve">Stadt </t>
  </si>
  <si>
    <t>10. Perzentil</t>
  </si>
  <si>
    <t>90. Perzentil</t>
  </si>
  <si>
    <t>#NV</t>
  </si>
  <si>
    <t>Altbau: Objekte mit Baujahr vor 2017.</t>
  </si>
  <si>
    <t>5 Zi. Neubau</t>
  </si>
  <si>
    <t>5 Zi. Altbau</t>
  </si>
  <si>
    <t>6 Zi. Neubau</t>
  </si>
  <si>
    <t>6 Zi. Altbau</t>
  </si>
  <si>
    <t>Seite 17 / 27</t>
  </si>
  <si>
    <t>Marktwerte, Marktmieten, Preisniveaus (EWG)</t>
  </si>
  <si>
    <t>Verteilung der Marktwerte von Eigentumswohnungen, Quartier Dürrenast</t>
  </si>
  <si>
    <t>* Die inneren Werte für Bauland werden mittels der statischen Residualwertmethode berechnet. Dabei werden vom Marktwert einer hypothetischen Überbauung sämtliche Kosten, die für die Erstellung notwendig sind, abgezogen. Dabei werden zusätzliche Risiken (z.B. Kostenüberschreitungen, Marktveränderungen bis zur Fertigstellung) sowie der kalkulierte Entwicklergewinn berücksichtigt. Basis: Mehrfamilienhaus mit 8 Wohnungen, die im Stockwerkeigentum verkauft werden. Ausnützungsziffer: 0.9, Landfläche: 1'350m², Nutzfläche total: 920m².</t>
  </si>
  <si>
    <t>Seite 18 / 27</t>
  </si>
  <si>
    <t>Marktwerte, Marktmieten, Preisniveaus (EFH)</t>
  </si>
  <si>
    <t>Verteilung der Marktwerte von Einfamilienhäusern, Quartier Dürrenast</t>
  </si>
  <si>
    <t>* Die inneren Werte für Bauland werden mittels der statischen Residualwertmethode berechnet. Dabei werden vom Marktwert einer hypothetischen Überbauung sämtliche Kosten, die für die Erstellung notwendig sind, abgezogen. Dabei werden zusätzliche Risiken (z.B. Kostenüberschreitungen, Marktveränderungen bis zur Fertigstellung) sowie der kalkulierte Entwicklergewinn berücksichtigt. Basis: Freistehendes EFH mit Landfläche von 750 m² (850 m² an bester Lage), Gebäudevolumen von 950 m³ (1'050 m³ an bester Lage) und typischem Ausbaustandard an der entsprechenden Lage.</t>
  </si>
  <si>
    <t>Perspektive: Anzahl EFH-Transaktionen (Altbau) aufgrund demografischer Entwicklung (2024-2028)</t>
  </si>
  <si>
    <t>Seite 19 / 27</t>
  </si>
  <si>
    <t>Seite 20 / 27</t>
  </si>
  <si>
    <t>Marktwerte, Marktmieten, Preisniveaus (4)</t>
  </si>
  <si>
    <t>Eigentumswohnungen*</t>
  </si>
  <si>
    <t>Einfamilienhäuser**</t>
  </si>
  <si>
    <t>Mietwohnungen***</t>
  </si>
  <si>
    <t>8'392</t>
  </si>
  <si>
    <t>11'126</t>
  </si>
  <si>
    <t>8'250</t>
  </si>
  <si>
    <t xml:space="preserve"> (-2%)</t>
  </si>
  <si>
    <t>10'733</t>
  </si>
  <si>
    <t xml:space="preserve"> (-4%)</t>
  </si>
  <si>
    <t xml:space="preserve"> (-10%)</t>
  </si>
  <si>
    <t>9'550</t>
  </si>
  <si>
    <t xml:space="preserve"> (+14%)</t>
  </si>
  <si>
    <t>12'015</t>
  </si>
  <si>
    <t xml:space="preserve"> (+8%)</t>
  </si>
  <si>
    <t>7'958</t>
  </si>
  <si>
    <t xml:space="preserve"> (-5%)</t>
  </si>
  <si>
    <t xml:space="preserve"> (0%)</t>
  </si>
  <si>
    <t xml:space="preserve"> (+16%)</t>
  </si>
  <si>
    <t>7'300</t>
  </si>
  <si>
    <t xml:space="preserve"> (-13%)</t>
  </si>
  <si>
    <t>9'459</t>
  </si>
  <si>
    <t xml:space="preserve"> (-15%)</t>
  </si>
  <si>
    <t xml:space="preserve"> (-11%)</t>
  </si>
  <si>
    <t>8'750</t>
  </si>
  <si>
    <t xml:space="preserve"> (+4%)</t>
  </si>
  <si>
    <t>10'163</t>
  </si>
  <si>
    <t xml:space="preserve"> (-9%)</t>
  </si>
  <si>
    <t xml:space="preserve"> (-8%)</t>
  </si>
  <si>
    <t>8'808</t>
  </si>
  <si>
    <t xml:space="preserve"> (+5%)</t>
  </si>
  <si>
    <t>11'104</t>
  </si>
  <si>
    <t xml:space="preserve"> (-7%)</t>
  </si>
  <si>
    <t>9'725</t>
  </si>
  <si>
    <t>13'030</t>
  </si>
  <si>
    <t xml:space="preserve"> (+17%)</t>
  </si>
  <si>
    <t>7'608</t>
  </si>
  <si>
    <t>10'437</t>
  </si>
  <si>
    <t xml:space="preserve"> (-6%)</t>
  </si>
  <si>
    <t xml:space="preserve"> (+9%)</t>
  </si>
  <si>
    <t>11'333</t>
  </si>
  <si>
    <t xml:space="preserve"> (+35%)</t>
  </si>
  <si>
    <t>14'748</t>
  </si>
  <si>
    <t xml:space="preserve"> (+33%)</t>
  </si>
  <si>
    <t>8'050</t>
  </si>
  <si>
    <t>10'600</t>
  </si>
  <si>
    <t>8'125</t>
  </si>
  <si>
    <t xml:space="preserve"> (-3%)</t>
  </si>
  <si>
    <t>9'074</t>
  </si>
  <si>
    <t xml:space="preserve"> (-18%)</t>
  </si>
  <si>
    <t>7'550</t>
  </si>
  <si>
    <t>9'393</t>
  </si>
  <si>
    <t xml:space="preserve"> (-16%)</t>
  </si>
  <si>
    <t>8'650</t>
  </si>
  <si>
    <t xml:space="preserve"> (+3%)</t>
  </si>
  <si>
    <t>10'422</t>
  </si>
  <si>
    <t>10'417</t>
  </si>
  <si>
    <t xml:space="preserve"> (+24%)</t>
  </si>
  <si>
    <t>13'711</t>
  </si>
  <si>
    <t xml:space="preserve"> (+23%)</t>
  </si>
  <si>
    <t xml:space="preserve"> (+7%)</t>
  </si>
  <si>
    <t>8'267</t>
  </si>
  <si>
    <t xml:space="preserve"> (-1%)</t>
  </si>
  <si>
    <t>10'563</t>
  </si>
  <si>
    <t xml:space="preserve"> (+6%)</t>
  </si>
  <si>
    <t>7'883</t>
  </si>
  <si>
    <t>9'030</t>
  </si>
  <si>
    <t xml:space="preserve"> (-19%)</t>
  </si>
  <si>
    <t xml:space="preserve"> (-12%)</t>
  </si>
  <si>
    <t>10'192</t>
  </si>
  <si>
    <t xml:space="preserve"> (+21%)</t>
  </si>
  <si>
    <t>13'281</t>
  </si>
  <si>
    <t xml:space="preserve"> (+19%)</t>
  </si>
  <si>
    <t>7'417</t>
  </si>
  <si>
    <t>9'400</t>
  </si>
  <si>
    <t>9'117</t>
  </si>
  <si>
    <t>10'985</t>
  </si>
  <si>
    <t>6'600</t>
  </si>
  <si>
    <t xml:space="preserve"> (-21%)</t>
  </si>
  <si>
    <t>6'237</t>
  </si>
  <si>
    <t xml:space="preserve"> (-44%)</t>
  </si>
  <si>
    <t xml:space="preserve"> (-14%)</t>
  </si>
  <si>
    <t>7'825</t>
  </si>
  <si>
    <t>9'630</t>
  </si>
  <si>
    <t>7'025</t>
  </si>
  <si>
    <t>8'674</t>
  </si>
  <si>
    <t xml:space="preserve"> (-22%)</t>
  </si>
  <si>
    <t>7'408</t>
  </si>
  <si>
    <t>9'607</t>
  </si>
  <si>
    <t>Preisniveau, Stadt Thun, Quartier Dürrenast</t>
  </si>
  <si>
    <t>Vergleich mit MS-Region Thun</t>
  </si>
  <si>
    <t>Vergleich mit Kanton Bern</t>
  </si>
  <si>
    <t>Seite 21 / 27</t>
  </si>
  <si>
    <t>Marktwerte, Marktmieten, Preisniveaus (5)</t>
  </si>
  <si>
    <t>Transaktionspreis- und Marktmietenindizes: Veränderungsraten MS Thun</t>
  </si>
  <si>
    <t>1 Quartal</t>
  </si>
  <si>
    <t>1 Jahr</t>
  </si>
  <si>
    <t>3 Jahre</t>
  </si>
  <si>
    <t>5 Jahre</t>
  </si>
  <si>
    <t>0.7%</t>
  </si>
  <si>
    <t>1.9%</t>
  </si>
  <si>
    <t>11.6%</t>
  </si>
  <si>
    <t>21.6%</t>
  </si>
  <si>
    <t>-0.6%</t>
  </si>
  <si>
    <t>3.6%</t>
  </si>
  <si>
    <t>14.3%</t>
  </si>
  <si>
    <t>23.4%</t>
  </si>
  <si>
    <t>2.5%</t>
  </si>
  <si>
    <t>5%</t>
  </si>
  <si>
    <t>5.6%</t>
  </si>
  <si>
    <t>Quelle: Fahrländer Partner. Datenstand: 31. Dezember 2023.</t>
  </si>
  <si>
    <t>Seite 22 / 27</t>
  </si>
  <si>
    <t>MS Thun**</t>
  </si>
  <si>
    <t xml:space="preserve"> *Indexiert, 1. Quartal 2000 = 100. ** Glättung: Gleitend zentrierter Mittelwert über drei Quartale. Der aktuellste Datenpunkt ist provisorisch.</t>
  </si>
  <si>
    <t xml:space="preserve"> * Indexiert, 1. Quartal 2000 = 100 resp. 1. Quartal 2008 = 100. ** Glättung: Gleitend zentrierter Mittelwert über drei Quartale. Der aktuellste Datenpunkt ist provisorisch.</t>
  </si>
  <si>
    <t>Am schnellsten erreichbare Zentren von Thun (öffentlicher Verkehr, öV)</t>
  </si>
  <si>
    <t>Fahrzeit nach Frutigen*</t>
  </si>
  <si>
    <t>Fahrzeit nach Visp*</t>
  </si>
  <si>
    <t>Fahrzeit nach Bern*</t>
  </si>
  <si>
    <t>Fahrzeit nach Lyss*</t>
  </si>
  <si>
    <t>Am schnellsten erreichbare Zentren von Thun (motorisierter Individualverkehr, MIV)</t>
  </si>
  <si>
    <t>24 Min.</t>
  </si>
  <si>
    <t>25 Min.</t>
  </si>
  <si>
    <t>Fahrzeit nach Schwarzenburg*</t>
  </si>
  <si>
    <t>28 Min.</t>
  </si>
  <si>
    <t>Fahrzeit nach Zweisimmen*</t>
  </si>
  <si>
    <t>34 Min.</t>
  </si>
  <si>
    <t>15 Min.</t>
  </si>
  <si>
    <t>20 Min.</t>
  </si>
  <si>
    <t>30 Min.</t>
  </si>
  <si>
    <t>45 Min.</t>
  </si>
  <si>
    <t>60 Min.</t>
  </si>
  <si>
    <t>Bevölkerung (öV)</t>
  </si>
  <si>
    <t>Bevölkerung (MIV)</t>
  </si>
  <si>
    <t>Beschäftigte (öV)</t>
  </si>
  <si>
    <t>Beschäftigte (MIV)</t>
  </si>
  <si>
    <t>Seite 23 / 27</t>
  </si>
  <si>
    <t>(Ø*) MS Thun</t>
  </si>
  <si>
    <t>(Ø*) FPRE-Region Mittelland</t>
  </si>
  <si>
    <t>(Ø*) Schweiz</t>
  </si>
  <si>
    <t>Lage (Erreichbarkeit und Pendler) (2)</t>
  </si>
  <si>
    <t>Pendlerbeziehungen (2020)</t>
  </si>
  <si>
    <t>Zupendler nach Thun</t>
  </si>
  <si>
    <t>Wegpendler von Thun</t>
  </si>
  <si>
    <t>Pendler: Modal Split (Arbeitsort in Wohngemeinde)</t>
  </si>
  <si>
    <t>Pendler: Modal Split (Arbeitsort ausserhalb Wohngemeinde)</t>
  </si>
  <si>
    <t>Seite 24 / 27</t>
  </si>
  <si>
    <t>Stadt Thun*</t>
  </si>
  <si>
    <t>*Anzahl Beobachtungen: 1'136.</t>
  </si>
  <si>
    <t>*Anzahl Beobachtungen: 1'706.</t>
  </si>
  <si>
    <t>30'269 - 32'970</t>
  </si>
  <si>
    <t>55'576 - 60'536</t>
  </si>
  <si>
    <t xml:space="preserve">        davon überbaut</t>
  </si>
  <si>
    <t>991 - 1'024</t>
  </si>
  <si>
    <t>92% - 96%</t>
  </si>
  <si>
    <t xml:space="preserve">        davon unüberbaut</t>
  </si>
  <si>
    <t>48 - 81</t>
  </si>
  <si>
    <t>4% - 8%</t>
  </si>
  <si>
    <t>2'203 - 3'887</t>
  </si>
  <si>
    <t>4'044 - 7'137</t>
  </si>
  <si>
    <t>495 - 513</t>
  </si>
  <si>
    <t>93% - 96%</t>
  </si>
  <si>
    <t>46 - 48</t>
  </si>
  <si>
    <t>19 - 37</t>
  </si>
  <si>
    <t>4% - 7%</t>
  </si>
  <si>
    <t>880 - 1'772</t>
  </si>
  <si>
    <t>1'616 - 3'253</t>
  </si>
  <si>
    <t>153 - 168</t>
  </si>
  <si>
    <t>78% - 85%</t>
  </si>
  <si>
    <t>29 - 44</t>
  </si>
  <si>
    <t>15% - 22%</t>
  </si>
  <si>
    <t>Seite 25 / 27</t>
  </si>
  <si>
    <t>öV-GK A</t>
  </si>
  <si>
    <t>öV-GK B</t>
  </si>
  <si>
    <t>öV-GK C</t>
  </si>
  <si>
    <t>öV-GK D</t>
  </si>
  <si>
    <t>Perspektiven 2040 (Wohnen) Stadt Thun</t>
  </si>
  <si>
    <t xml:space="preserve">        unteres Segment</t>
  </si>
  <si>
    <t xml:space="preserve"> -5% bis -1% (-1)</t>
  </si>
  <si>
    <t xml:space="preserve">        mittleres Segment</t>
  </si>
  <si>
    <t xml:space="preserve"> -10% bis -5% (-2)</t>
  </si>
  <si>
    <t xml:space="preserve">        gehobenes Segment</t>
  </si>
  <si>
    <t>Potenzielles Verlustrisiko (-2)*</t>
  </si>
  <si>
    <t>*-5 bis -2: Potenzielles Verlustrisiko, -1: Unter-Performance, 0: Neutral, 1 bis 2: Potenzial vorhanden, 3 bis 4: Erhebliches Potenzial, 5: Hohes Potenzial.</t>
  </si>
  <si>
    <t>Perspektiven 2040 (Wohnen) MS-Region Thun</t>
  </si>
  <si>
    <t xml:space="preserve"> +5% bis +10% (2)</t>
  </si>
  <si>
    <t xml:space="preserve"> +1% bis +5% (1)</t>
  </si>
  <si>
    <t>Perspektiven 2040 (Wohnen) pro Jahr, Trend</t>
  </si>
  <si>
    <t>Bevölkerungswachstum p.a.</t>
  </si>
  <si>
    <t>Veränderung Anzahl Haushalte  p.a.</t>
  </si>
  <si>
    <t>Zusatznachfrage MWG  p.a.</t>
  </si>
  <si>
    <t>Zusatznachfrage Wohneigentum  p.a.</t>
  </si>
  <si>
    <t>Chancenreiche Nachfragersegmente im Wohnungsmarkt (Stadt Thun)</t>
  </si>
  <si>
    <t>Seite 26 / 27</t>
  </si>
  <si>
    <t>14</t>
  </si>
  <si>
    <t>Seite 27 /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</si>
</sst>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 #,##0_ ;_ * \-#,##0_ ;_ * &quot;-&quot;_ ;_ @_ "/>
    <numFmt numFmtId="43" formatCode="_ * #,##0.00_ ;_ * \-#,##0.00_ ;_ * &quot;-&quot;??_ ;_ @_ "/>
    <numFmt numFmtId="164" formatCode="_ &quot;SFr.&quot;\ * #,##0_ ;_ &quot;SFr.&quot;\ * \-#,##0_ ;_ &quot;SFr.&quot;\ * &quot;-&quot;_ ;_ @_ "/>
    <numFmt numFmtId="165" formatCode="0.000"/>
    <numFmt numFmtId="166" formatCode="0.0"/>
    <numFmt numFmtId="167" formatCode="0.0%"/>
    <numFmt numFmtId="168" formatCode="#,##0.0"/>
    <numFmt numFmtId="169" formatCode="0.000000"/>
    <numFmt numFmtId="170" formatCode="0.0000"/>
    <numFmt numFmtId="171" formatCode=";;;"/>
    <numFmt numFmtId="172" formatCode="0.000%"/>
    <numFmt numFmtId="173" formatCode="0.00000"/>
    <numFmt numFmtId="174" formatCode="#,##0.0000"/>
    <numFmt numFmtId="175" formatCode="_ &quot;Fr.&quot;\ * #,##0_ ;_ &quot;Fr.&quot;\ * \-#,##0_ ;_ &quot;Fr.&quot;\ * &quot;-&quot;_ ;_ @_ "/>
    <numFmt numFmtId="176" formatCode="#,##0.0;\ \-#,##0.0;&quot;–&quot;;@"/>
    <numFmt numFmtId="177" formatCode="#,##0.00;\ \-#,##0.00;&quot;–&quot;;@"/>
    <numFmt numFmtId="178" formatCode="#,##0;\ \-#,##0;&quot;–&quot;;@"/>
    <numFmt numFmtId="179" formatCode="#,##0.000;\ \-#,##0.000;&quot;–&quot;;@"/>
    <numFmt numFmtId="180" formatCode="#,##0%"/>
    <numFmt numFmtId="181" formatCode="#,##0.0%"/>
    <numFmt numFmtId="182" formatCode="#,##0.0000;\ \-#,##0.0000;&quot;–&quot;;@"/>
    <numFmt numFmtId="183" formatCode="#,##0,;\-#,##0,;\ &quot;–&quot;\ ;\ @\ "/>
    <numFmt numFmtId="184" formatCode="#,##0.0%;\ \-#,##0.0%;&quot;–&quot;;@"/>
  </numFmts>
  <fonts count="203">
    <font>
      <sz val="11"/>
      <name val="Arial"/>
      <family val="2"/>
    </font>
    <font>
      <sz val="10"/>
      <color rgb="FF000000"/>
      <name val="Arial"/>
      <family val="2"/>
    </font>
    <font>
      <sz val="11"/>
      <color rgb="FF000000"/>
      <name val="Arial"/>
      <family val="2"/>
    </font>
    <font>
      <sz val="11"/>
      <color rgb="FF000000"/>
      <name val="Calibri"/>
      <family val="2"/>
      <scheme val="minor"/>
    </font>
    <font>
      <sz val="11"/>
      <color rgb="FF000000"/>
      <name val="Calibri"/>
      <family val="2"/>
    </font>
    <font>
      <u val="single"/>
      <sz val="11"/>
      <color rgb="FF0000FF"/>
      <name val="Arial"/>
      <family val="2"/>
    </font>
    <font>
      <sz val="11"/>
      <name val="Helvetica"/>
      <family val="2"/>
    </font>
    <font>
      <sz val="11"/>
      <name val="Verdana"/>
      <family val="2"/>
    </font>
    <font>
      <sz val="8"/>
      <name val="Arial"/>
      <family val="2"/>
    </font>
    <font>
      <b/>
      <sz val="11"/>
      <name val="Arial"/>
      <family val="2"/>
    </font>
    <font>
      <sz val="11"/>
      <color rgb="FFFF0000"/>
      <name val="Arial"/>
      <family val="2"/>
    </font>
    <font>
      <sz val="11"/>
      <color rgb="FFFFFFFF"/>
      <name val="Arial"/>
      <family val="2"/>
    </font>
    <font>
      <sz val="5"/>
      <color rgb="FFFFFFFF"/>
      <name val="Arial"/>
      <family val="2"/>
    </font>
    <font>
      <sz val="14"/>
      <name val="Arial"/>
      <family val="2"/>
    </font>
    <font>
      <b/>
      <sz val="16"/>
      <color rgb="FFFFFFFF"/>
      <name val="Arial"/>
      <family val="2"/>
    </font>
    <font>
      <b/>
      <sz val="12"/>
      <name val="Arial"/>
      <family val="2"/>
    </font>
    <font>
      <b/>
      <sz val="10"/>
      <name val="Arial"/>
      <family val="2"/>
    </font>
    <font>
      <sz val="10"/>
      <name val="Arial"/>
      <family val="2"/>
    </font>
    <font>
      <sz val="10"/>
      <color rgb="FFFF0000"/>
      <name val="Arial"/>
      <family val="2"/>
    </font>
    <font>
      <b/>
      <sz val="16"/>
      <name val="Arial"/>
      <family val="2"/>
    </font>
    <font>
      <b/>
      <sz val="10"/>
      <color rgb="FFFF0000"/>
      <name val="Arial"/>
      <family val="2"/>
    </font>
    <font>
      <u val="single"/>
      <sz val="10"/>
      <color rgb="FFFF0000"/>
      <name val="Arial"/>
      <family val="2"/>
    </font>
    <font>
      <sz val="9"/>
      <name val="Arial"/>
      <family val="2"/>
    </font>
    <font>
      <sz val="9"/>
      <color rgb="FFFF0000"/>
      <name val="Arial"/>
      <family val="2"/>
    </font>
    <font>
      <vertAlign val="superscript"/>
      <sz val="10"/>
      <name val="Arial"/>
      <family val="2"/>
    </font>
    <font>
      <b/>
      <sz val="11"/>
      <name val="Verdana"/>
      <family val="2"/>
    </font>
    <font>
      <b/>
      <sz val="11"/>
      <color rgb="FFFF0000"/>
      <name val="Verdana"/>
      <family val="2"/>
    </font>
    <font>
      <b/>
      <sz val="11"/>
      <color rgb="FFFFFFFF"/>
      <name val="Verdana"/>
      <family val="2"/>
    </font>
    <font>
      <sz val="5"/>
      <name val="Arial"/>
      <family val="2"/>
    </font>
    <font>
      <b/>
      <sz val="9"/>
      <name val="Arial"/>
      <family val="2"/>
    </font>
    <font>
      <b/>
      <sz val="1"/>
      <name val="Arial"/>
      <family val="2"/>
    </font>
    <font>
      <sz val="12"/>
      <name val="Arial"/>
      <family val="2"/>
    </font>
    <font>
      <sz val="1"/>
      <name val="Arial"/>
      <family val="2"/>
    </font>
    <font>
      <sz val="10"/>
      <color rgb="FFFFFFFF"/>
      <name val="Arial"/>
      <family val="2"/>
    </font>
    <font>
      <sz val="9"/>
      <color rgb="FF000000"/>
      <name val="Arial"/>
      <family val="2"/>
    </font>
    <font>
      <sz val="8"/>
      <color rgb="FF000000"/>
      <name val="Arial"/>
      <family val="2"/>
    </font>
    <font>
      <sz val="11"/>
      <color rgb="FFFFFFFF"/>
      <name val="Calibri"/>
      <family val="2"/>
      <scheme val="minor"/>
    </font>
    <font>
      <sz val="9"/>
      <color rgb="FFFFFFFF"/>
      <name val="Arial"/>
      <family val="2"/>
    </font>
    <font>
      <sz val="8"/>
      <color rgb="FFFFFFFF"/>
      <name val="Arial"/>
      <family val="2"/>
    </font>
    <font>
      <b/>
      <sz val="11"/>
      <color rgb="FF3F3F3F"/>
      <name val="Calibri"/>
      <family val="2"/>
      <scheme val="minor"/>
    </font>
    <font>
      <b/>
      <sz val="9"/>
      <color rgb="FF3F3F3F"/>
      <name val="Arial"/>
      <family val="2"/>
    </font>
    <font>
      <b/>
      <sz val="8"/>
      <color rgb="FF3F3F3F"/>
      <name val="Arial"/>
      <family val="2"/>
    </font>
    <font>
      <b/>
      <sz val="11"/>
      <color rgb="FFFA7D00"/>
      <name val="Calibri"/>
      <family val="2"/>
      <scheme val="minor"/>
    </font>
    <font>
      <b/>
      <sz val="9"/>
      <color rgb="FFFA7D00"/>
      <name val="Arial"/>
      <family val="2"/>
    </font>
    <font>
      <b/>
      <sz val="8"/>
      <color rgb="FFFA7D00"/>
      <name val="Arial"/>
      <family val="2"/>
    </font>
    <font>
      <sz val="11"/>
      <color rgb="FF3F3F76"/>
      <name val="Calibri"/>
      <family val="2"/>
      <scheme val="minor"/>
    </font>
    <font>
      <sz val="9"/>
      <color rgb="FF3F3F76"/>
      <name val="Arial"/>
      <family val="2"/>
    </font>
    <font>
      <sz val="8"/>
      <color rgb="FF3F3F76"/>
      <name val="Arial"/>
      <family val="2"/>
    </font>
    <font>
      <b/>
      <sz val="11"/>
      <color rgb="FF000000"/>
      <name val="Calibri"/>
      <family val="2"/>
      <scheme val="minor"/>
    </font>
    <font>
      <b/>
      <sz val="9"/>
      <color rgb="FF000000"/>
      <name val="Arial"/>
      <family val="2"/>
    </font>
    <font>
      <b/>
      <sz val="8"/>
      <color rgb="FF000000"/>
      <name val="Arial"/>
      <family val="2"/>
    </font>
    <font>
      <i/>
      <sz val="11"/>
      <color rgb="FF7F7F7F"/>
      <name val="Calibri"/>
      <family val="2"/>
      <scheme val="minor"/>
    </font>
    <font>
      <i/>
      <sz val="9"/>
      <color rgb="FF7F7F7F"/>
      <name val="Arial"/>
      <family val="2"/>
    </font>
    <font>
      <i/>
      <sz val="8"/>
      <color rgb="FF7F7F7F"/>
      <name val="Arial"/>
      <family val="2"/>
    </font>
    <font>
      <sz val="11"/>
      <color rgb="FF006100"/>
      <name val="Calibri"/>
      <family val="2"/>
      <scheme val="minor"/>
    </font>
    <font>
      <sz val="9"/>
      <color rgb="FF006100"/>
      <name val="Arial"/>
      <family val="2"/>
    </font>
    <font>
      <sz val="8"/>
      <color rgb="FF006100"/>
      <name val="Arial"/>
      <family val="2"/>
    </font>
    <font>
      <sz val="11"/>
      <color rgb="FF9C6500"/>
      <name val="Calibri"/>
      <family val="2"/>
      <scheme val="minor"/>
    </font>
    <font>
      <sz val="9"/>
      <color rgb="FF9C6500"/>
      <name val="Arial"/>
      <family val="2"/>
    </font>
    <font>
      <sz val="8"/>
      <color rgb="FF9C6500"/>
      <name val="Arial"/>
      <family val="2"/>
    </font>
    <font>
      <sz val="11"/>
      <color rgb="FF9C0006"/>
      <name val="Calibri"/>
      <family val="2"/>
      <scheme val="minor"/>
    </font>
    <font>
      <sz val="9"/>
      <color rgb="FF9C0006"/>
      <name val="Arial"/>
      <family val="2"/>
    </font>
    <font>
      <sz val="8"/>
      <color rgb="FF9C0006"/>
      <name val="Arial"/>
      <family val="2"/>
    </font>
    <font>
      <b/>
      <sz val="15"/>
      <color rgb="FF1F497D"/>
      <name val="Calibri"/>
      <family val="2"/>
      <scheme val="minor"/>
    </font>
    <font>
      <b/>
      <sz val="15"/>
      <color rgb="FF1F497D"/>
      <name val="Arial"/>
      <family val="2"/>
    </font>
    <font>
      <b/>
      <sz val="13"/>
      <color rgb="FF1F497D"/>
      <name val="Calibri"/>
      <family val="2"/>
      <scheme val="minor"/>
    </font>
    <font>
      <b/>
      <sz val="13"/>
      <color rgb="FF1F497D"/>
      <name val="Arial"/>
      <family val="2"/>
    </font>
    <font>
      <b/>
      <sz val="11"/>
      <color rgb="FF1F497D"/>
      <name val="Calibri"/>
      <family val="2"/>
      <scheme val="minor"/>
    </font>
    <font>
      <b/>
      <sz val="11"/>
      <color rgb="FF1F497D"/>
      <name val="Arial"/>
      <family val="2"/>
    </font>
    <font>
      <b/>
      <sz val="18"/>
      <color rgb="FF1F497D"/>
      <name val="Cambria"/>
      <family val="2"/>
      <scheme val="major"/>
    </font>
    <font>
      <sz val="11"/>
      <color rgb="FFFA7D00"/>
      <name val="Calibri"/>
      <family val="2"/>
      <scheme val="minor"/>
    </font>
    <font>
      <sz val="9"/>
      <color rgb="FFFA7D00"/>
      <name val="Arial"/>
      <family val="2"/>
    </font>
    <font>
      <sz val="8"/>
      <color rgb="FFFA7D00"/>
      <name val="Arial"/>
      <family val="2"/>
    </font>
    <font>
      <sz val="11"/>
      <color rgb="FFFF0000"/>
      <name val="Calibri"/>
      <family val="2"/>
      <scheme val="minor"/>
    </font>
    <font>
      <sz val="8"/>
      <color rgb="FFFF0000"/>
      <name val="Arial"/>
      <family val="2"/>
    </font>
    <font>
      <b/>
      <sz val="11"/>
      <color rgb="FFFFFFFF"/>
      <name val="Calibri"/>
      <family val="2"/>
      <scheme val="minor"/>
    </font>
    <font>
      <b/>
      <sz val="9"/>
      <color rgb="FFFFFFFF"/>
      <name val="Arial"/>
      <family val="2"/>
    </font>
    <font>
      <b/>
      <sz val="8"/>
      <color rgb="FFFFFFFF"/>
      <name val="Arial"/>
      <family val="2"/>
    </font>
    <font>
      <b/>
      <sz val="1"/>
      <color rgb="FFFFFFFF"/>
      <name val="Arial"/>
      <family val="2"/>
    </font>
    <font>
      <sz val="7"/>
      <color rgb="FFFFFFFF"/>
      <name val="Arial"/>
      <family val="2"/>
    </font>
    <font>
      <b/>
      <sz val="11"/>
      <color rgb="FFFF0000"/>
      <name val="Arial"/>
      <family val="2"/>
    </font>
    <font>
      <sz val="10"/>
      <color rgb="FF558ED5"/>
      <name val="Arial"/>
      <family val="2"/>
    </font>
    <font>
      <sz val="10"/>
      <color rgb="FF00B0F0"/>
      <name val="Arial"/>
      <family val="2"/>
    </font>
    <font>
      <sz val="10"/>
      <color rgb="FF95B3D7"/>
      <name val="Arial"/>
      <family val="2"/>
    </font>
    <font>
      <sz val="11"/>
      <color rgb="FF000000"/>
      <name val="Verdana"/>
      <family val="2"/>
    </font>
    <font>
      <sz val="10"/>
      <name val="Geneva"/>
      <family val="2"/>
    </font>
    <font>
      <sz val="10"/>
      <name val="Verdana"/>
      <family val="2"/>
    </font>
    <font>
      <b/>
      <sz val="10"/>
      <color rgb="FF000000"/>
      <name val="Arial"/>
      <family val="2"/>
    </font>
    <font>
      <sz val="5"/>
      <color rgb="FF000000"/>
      <name val="Arial"/>
      <family val="2"/>
    </font>
    <font>
      <sz val="14"/>
      <color rgb="FF000000"/>
      <name val="Arial"/>
      <family val="2"/>
    </font>
    <font>
      <b/>
      <sz val="16"/>
      <color rgb="FF000000"/>
      <name val="Arial"/>
      <family val="2"/>
    </font>
    <font>
      <sz val="10"/>
      <color rgb="FF000000"/>
      <name val="Geneva"/>
      <family val="2"/>
    </font>
    <font>
      <sz val="10"/>
      <color rgb="FFFFFFFF"/>
      <name val="Geneva"/>
      <family val="2"/>
    </font>
    <font>
      <sz val="10"/>
      <color rgb="FF02DC00"/>
      <name val="Arial"/>
      <family val="2"/>
    </font>
    <font>
      <b/>
      <sz val="10"/>
      <color rgb="FFF79646"/>
      <name val="Arial"/>
      <family val="2"/>
    </font>
    <font>
      <sz val="7"/>
      <color rgb="FF558ED5"/>
      <name val="Arial"/>
      <family val="2"/>
    </font>
    <font>
      <i/>
      <sz val="10"/>
      <name val="Arial"/>
      <family val="2"/>
    </font>
    <font>
      <i/>
      <sz val="11"/>
      <name val="Arial"/>
      <family val="2"/>
    </font>
    <font>
      <i/>
      <sz val="9"/>
      <name val="Arial"/>
      <family val="2"/>
    </font>
    <font>
      <u val="single"/>
      <sz val="10"/>
      <color rgb="FF0000FF"/>
      <name val="Arial"/>
      <family val="2"/>
    </font>
    <font>
      <u val="single"/>
      <sz val="10"/>
      <color rgb="FF0200DC"/>
      <name val="Arial"/>
      <family val="2"/>
    </font>
    <font>
      <i/>
      <sz val="10"/>
      <color rgb="FF000000"/>
      <name val="Arial"/>
      <family val="2"/>
    </font>
    <font>
      <u val="single"/>
      <sz val="9"/>
      <color rgb="FF0000FF"/>
      <name val="Arial"/>
      <family val="2"/>
    </font>
    <font>
      <sz val="11"/>
      <color rgb="FFC0C0C0"/>
      <name val="Arial"/>
      <family val="2"/>
    </font>
    <font>
      <b/>
      <sz val="18"/>
      <name val="Arial"/>
      <family val="2"/>
    </font>
    <font>
      <sz val="10"/>
      <color rgb="FFC0C0C0"/>
      <name val="Arial"/>
      <family val="2"/>
    </font>
    <font>
      <sz val="10"/>
      <color rgb="FF7030A0"/>
      <name val="Arial"/>
      <family val="2"/>
    </font>
    <font>
      <sz val="7"/>
      <name val="Arial"/>
      <family val="2"/>
    </font>
    <font>
      <sz val="15"/>
      <name val="Arial"/>
      <family val="2"/>
    </font>
    <font>
      <sz val="7"/>
      <color rgb="FFFF0000"/>
      <name val="Arial"/>
      <family val="2"/>
    </font>
    <font>
      <sz val="16"/>
      <color rgb="FFFFFFFF"/>
      <name val="Arial"/>
      <family val="2"/>
    </font>
    <font>
      <sz val="22"/>
      <color rgb="FFFFFFFF"/>
      <name val="Arial"/>
      <family val="2"/>
    </font>
    <font>
      <sz val="26"/>
      <name val="Arial"/>
      <family val="2"/>
    </font>
    <font>
      <sz val="20"/>
      <name val="Arial"/>
      <family val="2"/>
    </font>
    <font>
      <sz val="20"/>
      <color rgb="FFFFFFFF"/>
      <name val="Arial"/>
      <family val="2"/>
    </font>
    <font>
      <sz val="22"/>
      <name val="Arial"/>
      <family val="2"/>
    </font>
    <font>
      <i/>
      <sz val="7"/>
      <name val="Arial"/>
      <family val="2"/>
    </font>
    <font>
      <sz val="20"/>
      <color rgb="FF000000"/>
      <name val="Arial"/>
      <family val="2"/>
    </font>
    <font>
      <sz val="12"/>
      <color rgb="FF000000"/>
      <name val="Arial"/>
      <family val="2"/>
    </font>
    <font>
      <sz val="7"/>
      <color rgb="FF000000"/>
      <name val="Arial"/>
      <family val="2"/>
    </font>
    <font>
      <b/>
      <sz val="7"/>
      <name val="Arial"/>
      <family val="2"/>
    </font>
    <font>
      <u val="single"/>
      <sz val="7"/>
      <color rgb="FF0000FF"/>
      <name val="Arial"/>
      <family val="2"/>
    </font>
    <font>
      <sz val="12"/>
      <color rgb="FFFF0000"/>
      <name val="Arial"/>
      <family val="2"/>
    </font>
    <font>
      <vertAlign val="superscript"/>
      <sz val="9"/>
      <name val="Arial"/>
      <family val="2"/>
    </font>
    <font>
      <u val="single"/>
      <sz val="11"/>
      <name val="Arial"/>
      <family val="2"/>
    </font>
    <font>
      <u val="single"/>
      <sz val="11"/>
      <color rgb="FF800080"/>
      <name val="Arial"/>
      <family val="2"/>
    </font>
    <font>
      <sz val="26"/>
      <color rgb="FF000000"/>
      <name val="Arial"/>
      <family val="2"/>
    </font>
    <font>
      <sz val="9"/>
      <name val="Segoe UI"/>
      <family val="2"/>
    </font>
    <font>
      <b/>
      <sz val="9"/>
      <name val="Segoe UI"/>
      <family val="2"/>
    </font>
    <font>
      <i/>
      <sz val="12"/>
      <color rgb="FF000000"/>
      <name val="Arial"/>
      <family val="2"/>
    </font>
    <font>
      <sz val="16"/>
      <name val="Arial"/>
      <family val="2"/>
    </font>
    <font>
      <sz val="16"/>
      <color rgb="FF000000"/>
      <name val="Arial"/>
      <family val="2"/>
    </font>
    <font>
      <i/>
      <sz val="12"/>
      <name val="Arial"/>
      <family val="2"/>
    </font>
    <font>
      <u val="single"/>
      <sz val="11"/>
      <color rgb="FF0000FF"/>
      <name val="Verdana"/>
      <family val="2"/>
    </font>
    <font>
      <b/>
      <sz val="10"/>
      <color rgb="FF3F3F3F"/>
      <name val="Arial"/>
      <family val="2"/>
    </font>
    <font>
      <b/>
      <sz val="10"/>
      <color rgb="FFFA7D00"/>
      <name val="Arial"/>
      <family val="2"/>
    </font>
    <font>
      <sz val="10"/>
      <color rgb="FF3F3F76"/>
      <name val="Arial"/>
      <family val="2"/>
    </font>
    <font>
      <i/>
      <sz val="10"/>
      <color rgb="FF7F7F7F"/>
      <name val="Arial"/>
      <family val="2"/>
    </font>
    <font>
      <sz val="10"/>
      <color rgb="FF006100"/>
      <name val="Arial"/>
      <family val="2"/>
    </font>
    <font>
      <sz val="10"/>
      <color rgb="FF9C6500"/>
      <name val="Arial"/>
      <family val="2"/>
    </font>
    <font>
      <sz val="10"/>
      <color rgb="FF9C0006"/>
      <name val="Arial"/>
      <family val="2"/>
    </font>
    <font>
      <sz val="10"/>
      <color rgb="FFFA7D00"/>
      <name val="Arial"/>
      <family val="2"/>
    </font>
    <font>
      <b/>
      <sz val="10"/>
      <color rgb="FFFFFFFF"/>
      <name val="Arial"/>
      <family val="2"/>
    </font>
    <font>
      <b/>
      <sz val="10"/>
      <color rgb="FF00B050"/>
      <name val="Arial"/>
      <family val="2"/>
    </font>
    <font>
      <b/>
      <sz val="12"/>
      <color rgb="FFFF0000"/>
      <name val="Arial"/>
      <family val="2"/>
    </font>
    <font>
      <b/>
      <sz val="14"/>
      <name val="Arial"/>
      <family val="2"/>
    </font>
    <font>
      <b/>
      <i/>
      <sz val="11"/>
      <name val="Arial"/>
      <family val="2"/>
    </font>
    <font>
      <sz val="10"/>
      <color rgb="FF31859C"/>
      <name val="Arial"/>
      <family val="2"/>
    </font>
    <font>
      <i/>
      <sz val="9"/>
      <color rgb="FF0070C0"/>
      <name val="Arial"/>
      <family val="2"/>
    </font>
    <font>
      <sz val="11"/>
      <color rgb="FFEEECE1"/>
      <name val="Arial"/>
      <family val="2"/>
    </font>
    <font>
      <sz val="10"/>
      <color rgb="FFEEECE1"/>
      <name val="Arial"/>
      <family val="2"/>
    </font>
    <font>
      <i/>
      <sz val="8"/>
      <color rgb="FF4F81BD"/>
      <name val="Arial"/>
      <family val="2"/>
    </font>
    <font>
      <i/>
      <sz val="8"/>
      <color rgb="FF1F497D"/>
      <name val="Arial"/>
      <family val="2"/>
    </font>
    <font>
      <sz val="11"/>
      <name val="Helv"/>
      <family val="2"/>
    </font>
    <font>
      <sz val="10"/>
      <color rgb="FF000000"/>
      <name val="MS Sans Serif"/>
      <family val="2"/>
    </font>
    <font>
      <u val="single"/>
      <sz val="10"/>
      <color rgb="FF0000FF"/>
      <name val="MS Sans Serif"/>
      <family val="2"/>
    </font>
    <font>
      <sz val="9"/>
      <name val="Calibri"/>
      <family val="2"/>
    </font>
    <font>
      <sz val="14"/>
      <color rgb="FFFF0000"/>
      <name val="Arial"/>
      <family val="2"/>
    </font>
    <font>
      <i/>
      <sz val="10"/>
      <color rgb="FF00B050"/>
      <name val="Arial"/>
      <family val="2"/>
    </font>
    <font>
      <sz val="14"/>
      <color rgb="FFFFFF00"/>
      <name val="Arial"/>
      <family val="2"/>
    </font>
    <font>
      <sz val="9"/>
      <color rgb="FF808080"/>
      <name val="Arial"/>
      <family val="2"/>
    </font>
    <font>
      <i/>
      <sz val="10"/>
      <color rgb="FF0070C0"/>
      <name val="Arial"/>
      <family val="2"/>
    </font>
    <font>
      <i/>
      <sz val="8"/>
      <color rgb="FFFF0000"/>
      <name val="Arial"/>
      <family val="2"/>
    </font>
    <font>
      <i/>
      <sz val="8"/>
      <color rgb="FF0070C0"/>
      <name val="Arial"/>
      <family val="2"/>
    </font>
    <font>
      <sz val="18"/>
      <color rgb="FF1F497D"/>
      <name val="Cambria"/>
      <family val="2"/>
      <scheme val="major"/>
    </font>
    <font>
      <sz val="11"/>
      <color rgb="FF9C5700"/>
      <name val="Calibri"/>
      <family val="2"/>
      <scheme val="minor"/>
    </font>
    <font>
      <i/>
      <sz val="10"/>
      <color rgb="FF4F81BD"/>
      <name val="Arial"/>
      <family val="2"/>
    </font>
    <font>
      <u val="single"/>
      <sz val="11"/>
      <color rgb="FF0000FF"/>
      <name val="Calibri"/>
      <family val="2"/>
      <scheme val="minor"/>
    </font>
    <font>
      <sz val="8"/>
      <name val="Courier New"/>
      <family val="3"/>
    </font>
    <font>
      <b/>
      <sz val="15"/>
      <color rgb="FF333399"/>
      <name val="Calibri"/>
      <family val="2"/>
    </font>
    <font>
      <b/>
      <sz val="18"/>
      <color rgb="FF333399"/>
      <name val="Cambria"/>
      <family val="2"/>
    </font>
    <font>
      <b/>
      <sz val="13"/>
      <color rgb="FF333399"/>
      <name val="Calibri"/>
      <family val="2"/>
    </font>
    <font>
      <b/>
      <sz val="11"/>
      <color rgb="FF333399"/>
      <name val="Calibri"/>
      <family val="2"/>
    </font>
    <font>
      <sz val="6"/>
      <name val="Arial"/>
      <family val="2"/>
    </font>
    <font>
      <b/>
      <sz val="6"/>
      <name val="Arial"/>
      <family val="2"/>
    </font>
    <font>
      <i/>
      <sz val="6"/>
      <name val="Arial"/>
      <family val="2"/>
    </font>
    <font>
      <sz val="6"/>
      <name val="Arial Black"/>
      <family val="2"/>
    </font>
    <font>
      <sz val="2"/>
      <name val="Arial"/>
      <family val="2"/>
    </font>
    <font>
      <sz val="8"/>
      <name val="Arial Black"/>
      <family val="2"/>
    </font>
    <font>
      <sz val="4"/>
      <name val="Arial"/>
      <family val="2"/>
    </font>
    <font>
      <sz val="8"/>
      <name val="Arial Narrow"/>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rgb="FFFFFFFF"/>
      <name val="Arial"/>
      <family val="2"/>
    </font>
    <font>
      <i/>
      <sz val="11"/>
      <color rgb="FF7F7F7F"/>
      <name val="Arial"/>
      <family val="2"/>
    </font>
    <font>
      <b/>
      <sz val="11"/>
      <color rgb="FF000000"/>
      <name val="Arial"/>
      <family val="2"/>
    </font>
    <font>
      <b/>
      <sz val="10"/>
      <color rgb="FF4F81BD"/>
      <name val="Arial"/>
      <family val="2"/>
    </font>
    <font>
      <sz val="10"/>
      <name val="Helv"/>
      <family val="2"/>
    </font>
    <font>
      <sz val="9"/>
      <color rgb="FF558ED5"/>
      <name val="Arial"/>
      <family val="2"/>
    </font>
    <font>
      <sz val="8"/>
      <name val="Arial"/>
      <family val="2"/>
    </font>
    <font>
      <sz val="9"/>
      <name val="Arial"/>
      <family val="2"/>
    </font>
    <font>
      <sz val="9"/>
      <color rgb="FF000000"/>
      <name val="Arial"/>
      <family val="2"/>
    </font>
    <font>
      <sz val="9"/>
      <name val="Arial"/>
      <family val="2"/>
    </font>
    <font>
      <sz val="10"/>
      <color theme="2" tint="-0.9"/>
      <name val="Arial"/>
      <family val="2"/>
    </font>
    <font>
      <sz val="9"/>
      <color theme="2" tint="-0.9"/>
      <name val="Arial"/>
      <family val="2"/>
    </font>
    <font>
      <sz val="8"/>
      <color rgb="FF000000"/>
      <name val="Arial"/>
      <family val="2"/>
    </font>
    <font>
      <sz val="10"/>
      <color rgb="FF000000"/>
      <name val="Arial"/>
      <family val="2"/>
    </font>
    <font>
      <sz val="9"/>
      <name val="Arial"/>
      <family val="2"/>
    </font>
  </fonts>
  <fills count="74">
    <fill>
      <patternFill patternType="none"/>
    </fill>
    <fill>
      <patternFill patternType="gray125"/>
    </fill>
    <fill>
      <patternFill patternType="solid">
        <fgColor rgb="FFDCE6F2"/>
        <bgColor indexed="64"/>
      </patternFill>
    </fill>
    <fill>
      <patternFill patternType="solid">
        <fgColor rgb="FFF2DCDB"/>
        <bgColor indexed="64"/>
      </patternFill>
    </fill>
    <fill>
      <patternFill patternType="solid">
        <fgColor rgb="FFEBF1DE"/>
        <bgColor indexed="64"/>
      </patternFill>
    </fill>
    <fill>
      <patternFill patternType="solid">
        <fgColor rgb="FFE6E0EC"/>
        <bgColor indexed="64"/>
      </patternFill>
    </fill>
    <fill>
      <patternFill patternType="solid">
        <fgColor rgb="FFDBEEF4"/>
        <bgColor indexed="64"/>
      </patternFill>
    </fill>
    <fill>
      <patternFill patternType="solid">
        <fgColor rgb="FFFDEADA"/>
        <bgColor indexed="64"/>
      </patternFill>
    </fill>
    <fill>
      <patternFill patternType="solid">
        <fgColor rgb="FFB9CDE5"/>
        <bgColor indexed="64"/>
      </patternFill>
    </fill>
    <fill>
      <patternFill patternType="solid">
        <fgColor rgb="FFE6B9B8"/>
        <bgColor indexed="64"/>
      </patternFill>
    </fill>
    <fill>
      <patternFill patternType="solid">
        <fgColor rgb="FFD7E4BD"/>
        <bgColor indexed="64"/>
      </patternFill>
    </fill>
    <fill>
      <patternFill patternType="solid">
        <fgColor rgb="FFCCC1DA"/>
        <bgColor indexed="64"/>
      </patternFill>
    </fill>
    <fill>
      <patternFill patternType="solid">
        <fgColor rgb="FFB7DEE8"/>
        <bgColor indexed="64"/>
      </patternFill>
    </fill>
    <fill>
      <patternFill patternType="solid">
        <fgColor rgb="FFFCD5B5"/>
        <bgColor indexed="64"/>
      </patternFill>
    </fill>
    <fill>
      <patternFill patternType="solid">
        <fgColor rgb="FF95B3D7"/>
        <bgColor indexed="64"/>
      </patternFill>
    </fill>
    <fill>
      <patternFill patternType="solid">
        <fgColor rgb="FFD99694"/>
        <bgColor indexed="64"/>
      </patternFill>
    </fill>
    <fill>
      <patternFill patternType="solid">
        <fgColor rgb="FFC3D69B"/>
        <bgColor indexed="64"/>
      </patternFill>
    </fill>
    <fill>
      <patternFill patternType="solid">
        <fgColor rgb="FFB3A2C7"/>
        <bgColor indexed="64"/>
      </patternFill>
    </fill>
    <fill>
      <patternFill patternType="solid">
        <fgColor rgb="FF93CDDD"/>
        <bgColor indexed="64"/>
      </patternFill>
    </fill>
    <fill>
      <patternFill patternType="solid">
        <fgColor rgb="FFFAC090"/>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rgb="FFFFFF99"/>
        <bgColor indexed="64"/>
      </patternFill>
    </fill>
    <fill>
      <patternFill patternType="solid">
        <fgColor rgb="FF333333"/>
        <bgColor indexed="64"/>
      </patternFill>
    </fill>
    <fill>
      <patternFill patternType="solid">
        <fgColor rgb="FFFFFFFF"/>
        <bgColor indexed="64"/>
      </patternFill>
    </fill>
    <fill>
      <patternFill patternType="solid">
        <fgColor rgb="FFC0C0C0"/>
        <bgColor indexed="64"/>
      </patternFill>
    </fill>
    <fill>
      <patternFill patternType="solid">
        <fgColor rgb="FFFFCC00"/>
        <bgColor indexed="64"/>
      </patternFill>
    </fill>
    <fill>
      <patternFill patternType="solid">
        <fgColor rgb="FF99CCFF"/>
        <bgColor indexed="64"/>
      </patternFill>
    </fill>
    <fill>
      <patternFill patternType="solid">
        <fgColor rgb="FF00B0F0"/>
        <bgColor indexed="64"/>
      </patternFill>
    </fill>
    <fill>
      <patternFill patternType="solid">
        <fgColor rgb="FFBFBFBF"/>
        <bgColor indexed="64"/>
      </patternFill>
    </fill>
    <fill>
      <patternFill patternType="solid">
        <fgColor rgb="FFFFC000"/>
        <bgColor indexed="64"/>
      </patternFill>
    </fill>
    <fill>
      <patternFill patternType="solid">
        <fgColor rgb="FFFF0000"/>
        <bgColor indexed="64"/>
      </patternFill>
    </fill>
    <fill>
      <patternFill patternType="solid">
        <fgColor rgb="FF339966"/>
        <bgColor indexed="64"/>
      </patternFill>
    </fill>
    <fill>
      <patternFill patternType="solid">
        <fgColor rgb="FFFF9900"/>
        <bgColor indexed="64"/>
      </patternFill>
    </fill>
    <fill>
      <patternFill patternType="solid">
        <fgColor rgb="FF984807"/>
        <bgColor indexed="64"/>
      </patternFill>
    </fill>
    <fill>
      <patternFill patternType="solid">
        <fgColor rgb="FF00B050"/>
        <bgColor indexed="64"/>
      </patternFill>
    </fill>
    <fill>
      <patternFill patternType="solid">
        <fgColor rgb="FFC6D9F1"/>
        <bgColor indexed="64"/>
      </patternFill>
    </fill>
    <fill>
      <patternFill patternType="solid">
        <fgColor rgb="FFFFFF00"/>
        <bgColor indexed="64"/>
      </patternFill>
    </fill>
    <fill>
      <patternFill patternType="solid">
        <fgColor rgb="FFE46C0A"/>
        <bgColor indexed="64"/>
      </patternFill>
    </fill>
    <fill>
      <patternFill patternType="solid">
        <fgColor rgb="FFC4BD97"/>
        <bgColor indexed="64"/>
      </patternFill>
    </fill>
    <fill>
      <patternFill patternType="solid">
        <fgColor rgb="FFFFBF00"/>
        <bgColor indexed="64"/>
      </patternFill>
    </fill>
    <fill>
      <patternFill patternType="solid">
        <fgColor rgb="FF000000"/>
        <bgColor indexed="64"/>
      </patternFill>
    </fill>
    <fill>
      <patternFill patternType="solid">
        <fgColor rgb="FF92D050"/>
        <bgColor indexed="64"/>
      </patternFill>
    </fill>
    <fill>
      <patternFill patternType="solid">
        <fgColor rgb="FF02DC00"/>
        <bgColor indexed="64"/>
      </patternFill>
    </fill>
    <fill>
      <patternFill patternType="solid">
        <fgColor rgb="FF5AB5E1"/>
        <bgColor indexed="64"/>
      </patternFill>
    </fill>
    <fill>
      <patternFill patternType="solid">
        <fgColor rgb="FFE5E5E5"/>
        <bgColor indexed="64"/>
      </patternFill>
    </fill>
    <fill>
      <patternFill patternType="solid">
        <fgColor rgb="FFC5D9F1"/>
        <bgColor indexed="64"/>
      </patternFill>
    </fill>
    <fill>
      <patternFill patternType="solid">
        <fgColor rgb="FFD9D9D9"/>
        <bgColor indexed="64"/>
      </patternFill>
    </fill>
    <fill>
      <patternFill patternType="solid">
        <fgColor rgb="FF8DB4E2"/>
        <bgColor indexed="64"/>
      </patternFill>
    </fill>
    <fill>
      <patternFill patternType="solid">
        <fgColor rgb="FF7030A0"/>
        <bgColor indexed="64"/>
      </patternFill>
    </fill>
    <fill>
      <patternFill patternType="solid">
        <fgColor rgb="FF77933C"/>
        <bgColor indexed="64"/>
      </patternFill>
    </fill>
    <fill>
      <patternFill patternType="solid">
        <fgColor rgb="FFFFFFD1"/>
        <bgColor indexed="64"/>
      </patternFill>
    </fill>
    <fill>
      <patternFill patternType="solid">
        <fgColor rgb="FFFFFF0D"/>
        <bgColor indexed="64"/>
      </patternFill>
    </fill>
    <fill>
      <patternFill patternType="solid">
        <fgColor rgb="FFC00000"/>
        <bgColor indexed="64"/>
      </patternFill>
    </fill>
    <fill>
      <patternFill patternType="solid">
        <fgColor rgb="FF84DB82"/>
        <bgColor indexed="64"/>
      </patternFill>
    </fill>
    <fill>
      <patternFill patternType="solid">
        <fgColor rgb="FFA6A6A6"/>
        <bgColor indexed="64"/>
      </patternFill>
    </fill>
    <fill>
      <patternFill patternType="solid">
        <fgColor rgb="FF7F7F7F"/>
        <bgColor indexed="64"/>
      </patternFill>
    </fill>
    <fill>
      <patternFill patternType="solid">
        <fgColor rgb="FFAEDBAD"/>
        <bgColor indexed="64"/>
      </patternFill>
    </fill>
    <fill>
      <patternFill patternType="solid">
        <fgColor rgb="FFFF7373"/>
        <bgColor indexed="64"/>
      </patternFill>
    </fill>
    <fill>
      <patternFill patternType="solid">
        <fgColor rgb="FFFFB3B3"/>
        <bgColor indexed="64"/>
      </patternFill>
    </fill>
    <fill>
      <patternFill patternType="solid">
        <fgColor rgb="FFFFE3E3"/>
        <bgColor indexed="64"/>
      </patternFill>
    </fill>
    <fill>
      <patternFill patternType="solid">
        <fgColor rgb="FFCEDBCE"/>
        <bgColor indexed="64"/>
      </patternFill>
    </fill>
    <fill>
      <patternFill patternType="solid">
        <fgColor rgb="FF404040"/>
        <bgColor indexed="64"/>
      </patternFill>
    </fill>
  </fills>
  <borders count="72">
    <border>
      <left/>
      <right/>
      <top/>
      <bottom/>
      <diagonal/>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style="thin">
        <color rgb="FF4F81BD"/>
      </top>
      <bottom style="double">
        <color rgb="FF4F81BD"/>
      </bottom>
    </border>
    <border>
      <left style="thin">
        <color rgb="FFB2B2B2"/>
      </left>
      <right style="thin">
        <color rgb="FFB2B2B2"/>
      </right>
      <top style="thin">
        <color rgb="FFB2B2B2"/>
      </top>
      <bottom style="thin">
        <color rgb="FFB2B2B2"/>
      </bottom>
    </border>
    <border>
      <left/>
      <right/>
      <top/>
      <bottom style="thick">
        <color rgb="FF4F81BD"/>
      </bottom>
    </border>
    <border>
      <left/>
      <right/>
      <top/>
      <bottom style="thick">
        <color rgb="FFA7C0DE"/>
      </bottom>
    </border>
    <border>
      <left/>
      <right/>
      <top/>
      <bottom style="medium">
        <color rgb="FF95B3D7"/>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A5A5A5"/>
      </left>
      <right style="thin">
        <color rgb="FFA5A5A5"/>
      </right>
      <top style="thin">
        <color rgb="FFA5A5A5"/>
      </top>
      <bottom style="thin">
        <color rgb="FFA5A5A5"/>
      </bottom>
    </border>
    <border>
      <left/>
      <right/>
      <top/>
      <bottom style="thick">
        <color rgb="FF33CCCC"/>
      </bottom>
    </border>
    <border>
      <left/>
      <right/>
      <top/>
      <bottom style="thick">
        <color rgb="FFC0C0C0"/>
      </bottom>
    </border>
    <border>
      <left/>
      <right/>
      <top/>
      <bottom style="medium">
        <color rgb="FF33CCCC"/>
      </bottom>
    </border>
    <border>
      <left/>
      <right/>
      <top style="thin">
        <color auto="1"/>
      </top>
      <bottom style="medium">
        <color auto="1"/>
      </bottom>
    </border>
    <border>
      <left/>
      <right/>
      <top/>
      <bottom style="thin">
        <color auto="1"/>
      </bottom>
    </border>
    <border>
      <left/>
      <right/>
      <top style="medium">
        <color auto="1"/>
      </top>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style="thin">
        <color auto="1"/>
      </left>
      <right style="thin">
        <color auto="1"/>
      </right>
      <top style="thin">
        <color auto="1"/>
      </top>
      <bottom/>
    </border>
    <border>
      <left style="thin">
        <color auto="1"/>
      </left>
      <right/>
      <top style="thin">
        <color auto="1"/>
      </top>
      <bottom/>
    </border>
    <border>
      <left/>
      <right/>
      <top style="thin">
        <color auto="1"/>
      </top>
      <bottom/>
    </border>
    <border>
      <left/>
      <right style="thin">
        <color auto="1"/>
      </right>
      <top style="thin">
        <color auto="1"/>
      </top>
      <bottom/>
    </border>
    <border>
      <left style="thin">
        <color auto="1"/>
      </left>
      <right/>
      <top/>
      <bottom/>
    </border>
    <border>
      <left/>
      <right style="thin">
        <color auto="1"/>
      </right>
      <top/>
      <bottom/>
    </border>
    <border>
      <left style="thin">
        <color auto="1"/>
      </left>
      <right/>
      <top/>
      <bottom style="thin">
        <color auto="1"/>
      </bottom>
    </border>
    <border>
      <left/>
      <right style="thin">
        <color auto="1"/>
      </right>
      <top/>
      <bottom style="thin">
        <color auto="1"/>
      </bottom>
    </border>
    <border>
      <left style="thin">
        <color auto="1"/>
      </left>
      <right style="thin">
        <color auto="1"/>
      </right>
      <top/>
      <bottom style="thin">
        <color auto="1"/>
      </bottom>
    </border>
    <border>
      <left style="medium">
        <color auto="1"/>
      </left>
      <right style="medium">
        <color auto="1"/>
      </right>
      <top style="medium">
        <color auto="1"/>
      </top>
      <bottom style="medium">
        <color auto="1"/>
      </bottom>
    </border>
    <border>
      <left/>
      <right style="thin">
        <color auto="1"/>
      </right>
      <top style="thin">
        <color auto="1"/>
      </top>
      <bottom style="thin">
        <color auto="1"/>
      </bottom>
    </border>
    <border>
      <left/>
      <right/>
      <top style="thin">
        <color rgb="FFBFBFBF"/>
      </top>
      <bottom/>
    </border>
    <border>
      <left style="thin">
        <color rgb="FFFFFFFF"/>
      </left>
      <right/>
      <top/>
      <bottom style="thin">
        <color rgb="FFFFFFFF"/>
      </bottom>
    </border>
    <border>
      <left/>
      <right/>
      <top/>
      <bottom style="thin">
        <color rgb="FFFFFFFF"/>
      </bottom>
    </border>
    <border>
      <left/>
      <right style="thin">
        <color rgb="FFFFFFFF"/>
      </right>
      <top/>
      <bottom style="thin">
        <color rgb="FFFFFFFF"/>
      </bottom>
    </border>
    <border>
      <left style="thin">
        <color auto="1"/>
      </left>
      <right style="thin">
        <color auto="1"/>
      </right>
      <top/>
      <bottom/>
    </border>
    <border>
      <left style="hair">
        <color auto="1"/>
      </left>
      <right/>
      <top style="hair">
        <color auto="1"/>
      </top>
      <bottom style="hair">
        <color auto="1"/>
      </bottom>
    </border>
    <border>
      <left/>
      <right style="hair">
        <color auto="1"/>
      </right>
      <top style="hair">
        <color auto="1"/>
      </top>
      <bottom style="hair">
        <color auto="1"/>
      </bottom>
    </border>
    <border>
      <left style="hair">
        <color auto="1"/>
      </left>
      <right style="hair">
        <color auto="1"/>
      </right>
      <top style="hair">
        <color auto="1"/>
      </top>
      <bottom style="hair">
        <color auto="1"/>
      </bottom>
    </border>
    <border>
      <left/>
      <right/>
      <top style="thin">
        <color auto="1"/>
      </top>
      <bottom style="thin">
        <color auto="1"/>
      </bottom>
    </border>
    <border>
      <left/>
      <right/>
      <top/>
      <bottom style="hair">
        <color auto="1"/>
      </bottom>
    </border>
    <border>
      <left style="hair">
        <color auto="1"/>
      </left>
      <right/>
      <top/>
      <bottom/>
    </border>
    <border>
      <left style="thin">
        <color rgb="FFD9D9D9"/>
      </left>
      <right style="thin">
        <color rgb="FFD9D9D9"/>
      </right>
      <top style="thin">
        <color auto="1"/>
      </top>
      <bottom style="thin">
        <color auto="1"/>
      </bottom>
    </border>
    <border>
      <left style="hair">
        <color rgb="FFD9D9D9"/>
      </left>
      <right style="hair">
        <color rgb="FFD9D9D9"/>
      </right>
      <top style="thin">
        <color auto="1"/>
      </top>
      <bottom style="thin">
        <color auto="1"/>
      </bottom>
    </border>
    <border>
      <left style="thin">
        <color rgb="FFBFBFBF"/>
      </left>
      <right style="thin">
        <color rgb="FFBFBFBF"/>
      </right>
      <top style="thin">
        <color rgb="FFBFBFBF"/>
      </top>
      <bottom style="thin">
        <color rgb="FFBFBFBF"/>
      </bottom>
    </border>
    <border>
      <left style="thin">
        <color rgb="FFFFFFFF"/>
      </left>
      <right style="thin">
        <color rgb="FFFFFFFF"/>
      </right>
      <top style="thick">
        <color rgb="FFFFFFFF"/>
      </top>
      <bottom style="thick">
        <color rgb="FFFFFFFF"/>
      </bottom>
    </border>
    <border>
      <left/>
      <right/>
      <top/>
      <bottom style="thick">
        <color rgb="FFFFFFFF"/>
      </bottom>
    </border>
    <border>
      <left style="thin">
        <color rgb="FFFFFFFF"/>
      </left>
      <right/>
      <top/>
      <bottom/>
    </border>
    <border>
      <left style="thin">
        <color rgb="FFFFFFFF"/>
      </left>
      <right style="thin">
        <color rgb="FFFFFFFF"/>
      </right>
      <top style="thin">
        <color rgb="FFFFFFFF"/>
      </top>
      <bottom style="thin">
        <color rgb="FFFFFFFF"/>
      </bottom>
    </border>
    <border>
      <left style="thin">
        <color rgb="FFFFFFFF"/>
      </left>
      <right/>
      <top style="thin">
        <color rgb="FFFFFFFF"/>
      </top>
      <bottom style="thin">
        <color rgb="FFFFFFFF"/>
      </bottom>
    </border>
    <border>
      <left/>
      <right/>
      <top style="thin">
        <color rgb="FFFFFFFF"/>
      </top>
      <bottom style="thin">
        <color rgb="FFFFFFFF"/>
      </bottom>
    </border>
    <border>
      <left/>
      <right style="thin">
        <color rgb="FFFFFFFF"/>
      </right>
      <top style="thin">
        <color rgb="FFFFFFFF"/>
      </top>
      <bottom style="thin">
        <color rgb="FFFFFFFF"/>
      </bottom>
    </border>
    <border>
      <left/>
      <right/>
      <top style="hair">
        <color auto="1"/>
      </top>
      <bottom/>
    </border>
    <border>
      <left/>
      <right/>
      <top style="hair">
        <color auto="1"/>
      </top>
      <bottom style="hair">
        <color auto="1"/>
      </bottom>
    </border>
    <border>
      <left/>
      <right/>
      <top style="thick">
        <color rgb="FFFFFFFF"/>
      </top>
      <bottom style="thick">
        <color rgb="FFFFFFFF"/>
      </bottom>
    </border>
    <border>
      <left style="thin">
        <color rgb="FFFFFFFF"/>
      </left>
      <right/>
      <top style="thin">
        <color rgb="FFFFFFFF"/>
      </top>
      <bottom/>
    </border>
    <border>
      <left/>
      <right/>
      <top style="thin">
        <color rgb="FFFFFFFF"/>
      </top>
      <bottom/>
    </border>
    <border>
      <left/>
      <right style="thin">
        <color rgb="FFFFFFFF"/>
      </right>
      <top style="thin">
        <color rgb="FFFFFFFF"/>
      </top>
      <bottom/>
    </border>
    <border>
      <left/>
      <right style="thin">
        <color rgb="FFFFFFFF"/>
      </right>
      <top/>
      <bottom/>
    </border>
    <border>
      <left style="hair">
        <color auto="1"/>
      </left>
      <right/>
      <top style="hair">
        <color auto="1"/>
      </top>
      <bottom/>
    </border>
    <border>
      <left style="hair">
        <color auto="1"/>
      </left>
      <right/>
      <top/>
      <bottom style="hair">
        <color auto="1"/>
      </bottom>
    </border>
    <border>
      <left/>
      <right style="hair">
        <color auto="1"/>
      </right>
      <top/>
      <bottom/>
    </border>
    <border>
      <left/>
      <right style="hair">
        <color auto="1"/>
      </right>
      <top/>
      <bottom style="hair">
        <color auto="1"/>
      </bottom>
    </border>
    <border>
      <left/>
      <right style="hair">
        <color auto="1"/>
      </right>
      <top style="hair">
        <color auto="1"/>
      </top>
      <bottom/>
    </border>
    <border>
      <left style="hair">
        <color auto="1"/>
      </left>
      <right style="hair">
        <color auto="1"/>
      </right>
      <top/>
      <bottom style="hair">
        <color auto="1"/>
      </bottom>
    </border>
    <border>
      <left style="hair">
        <color auto="1"/>
      </left>
      <right style="hair">
        <color auto="1"/>
      </right>
      <top/>
      <bottom/>
    </border>
    <border>
      <left style="thin">
        <color rgb="FFD9D9D9"/>
      </left>
      <right/>
      <top style="thin">
        <color auto="1"/>
      </top>
      <bottom style="thin">
        <color auto="1"/>
      </bottom>
    </border>
    <border>
      <left style="thick">
        <color rgb="FFFFFFFF"/>
      </left>
      <right style="thick">
        <color rgb="FFFFFFFF"/>
      </right>
      <top/>
      <bottom style="thick">
        <color rgb="FFFFFFFF"/>
      </bottom>
    </border>
    <border>
      <left/>
      <right style="thin">
        <color rgb="FFFFFFFF"/>
      </right>
      <top style="thick">
        <color rgb="FFFFFFFF"/>
      </top>
      <bottom style="thick">
        <color rgb="FFFFFFFF"/>
      </bottom>
    </border>
    <border>
      <left/>
      <right/>
      <top/>
      <bottom style="medium">
        <color rgb="FFFFFFFF"/>
      </bottom>
    </border>
    <border>
      <left/>
      <right/>
      <top style="medium">
        <color rgb="FFFFFFFF"/>
      </top>
      <bottom/>
    </border>
    <border>
      <left style="hair">
        <color auto="1"/>
      </left>
      <right style="hair">
        <color auto="1"/>
      </right>
      <top style="hair">
        <color auto="1"/>
      </top>
      <bottom/>
    </border>
    <border>
      <left/>
      <right/>
      <top style="thick">
        <color rgb="FFFFFFFF"/>
      </top>
      <bottom/>
    </border>
  </borders>
  <cellStyleXfs count="12235">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4" fillId="2" borderId="0" applyNumberFormat="0" applyBorder="0" applyAlignment="0" applyProtection="0"/>
    <xf numFmtId="0" fontId="35"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5"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5"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0" fontId="35"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5" fillId="6" borderId="0" applyNumberFormat="0" applyBorder="0" applyAlignment="0" applyProtection="0"/>
    <xf numFmtId="0" fontId="3"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 fillId="7" borderId="0" applyNumberFormat="0" applyBorder="0" applyAlignment="0" applyProtection="0"/>
    <xf numFmtId="0" fontId="35"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5"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5"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5"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5"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8"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8"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8"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8" fillId="17" borderId="0" applyNumberFormat="0" applyBorder="0" applyAlignment="0" applyProtection="0"/>
    <xf numFmtId="0" fontId="36"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6" fillId="18" borderId="0" applyNumberFormat="0" applyBorder="0" applyAlignment="0" applyProtection="0"/>
    <xf numFmtId="0" fontId="38"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8"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8" fillId="20" borderId="0" applyNumberFormat="0" applyBorder="0" applyAlignment="0" applyProtection="0"/>
    <xf numFmtId="0" fontId="36"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6" fillId="21" borderId="0" applyNumberFormat="0" applyBorder="0" applyAlignment="0" applyProtection="0"/>
    <xf numFmtId="0" fontId="38"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6" fillId="22" borderId="0" applyNumberFormat="0" applyBorder="0" applyAlignment="0" applyProtection="0"/>
    <xf numFmtId="0" fontId="38"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8" fillId="23" borderId="0" applyNumberFormat="0" applyBorder="0" applyAlignment="0" applyProtection="0"/>
    <xf numFmtId="0" fontId="36"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6" fillId="24" borderId="0" applyNumberFormat="0" applyBorder="0" applyAlignment="0" applyProtection="0"/>
    <xf numFmtId="0" fontId="38"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6" fillId="25" borderId="0" applyNumberFormat="0" applyBorder="0" applyAlignment="0" applyProtection="0"/>
    <xf numFmtId="0" fontId="38"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39"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0" fillId="26" borderId="1" applyNumberFormat="0" applyAlignment="0" applyProtection="0"/>
    <xf numFmtId="0" fontId="41" fillId="26" borderId="1"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3" fillId="26" borderId="2" applyNumberFormat="0" applyAlignment="0" applyProtection="0"/>
    <xf numFmtId="0" fontId="44" fillId="26" borderId="2" applyNumberFormat="0" applyAlignment="0" applyProtection="0"/>
    <xf numFmtId="43" fontId="0" fillId="0" borderId="0" applyFont="0" applyFill="0" applyBorder="0" applyAlignment="0" applyProtection="0"/>
    <xf numFmtId="0" fontId="45"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6" fillId="27" borderId="2" applyNumberFormat="0" applyAlignment="0" applyProtection="0"/>
    <xf numFmtId="0" fontId="45" fillId="27" borderId="2" applyNumberFormat="0" applyAlignment="0" applyProtection="0"/>
    <xf numFmtId="0" fontId="47" fillId="27" borderId="2" applyNumberFormat="0" applyAlignment="0" applyProtection="0"/>
    <xf numFmtId="0" fontId="45" fillId="27" borderId="2" applyNumberFormat="0" applyAlignment="0" applyProtection="0"/>
    <xf numFmtId="0" fontId="45" fillId="2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50" fillId="0" borderId="3"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6" fillId="28" borderId="0" applyNumberFormat="0" applyBorder="0" applyAlignment="0" applyProtection="0"/>
    <xf numFmtId="0" fontId="5" fillId="0" borderId="0" applyNumberFormat="0" applyFill="0" applyBorder="0">
      <alignment/>
      <protection locked="0"/>
    </xf>
    <xf numFmtId="0" fontId="57"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7" fillId="29" borderId="0" applyNumberFormat="0" applyBorder="0" applyAlignment="0" applyProtection="0"/>
    <xf numFmtId="0" fontId="59"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4" fillId="30" borderId="4" applyNumberFormat="0" applyFont="0" applyAlignment="0" applyProtection="0"/>
    <xf numFmtId="0" fontId="4" fillId="30" borderId="4" applyNumberFormat="0" applyFont="0" applyAlignment="0" applyProtection="0"/>
    <xf numFmtId="0" fontId="4" fillId="30" borderId="4" applyNumberFormat="0" applyFont="0" applyAlignment="0" applyProtection="0"/>
    <xf numFmtId="0" fontId="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0" fontId="3" fillId="30" borderId="4" applyNumberFormat="0" applyFont="0" applyAlignment="0" applyProtection="0"/>
    <xf numFmtId="0" fontId="35"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0" fontId="17" fillId="0" borderId="0" applyNumberForma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60"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0" fillId="31" borderId="0" applyNumberFormat="0" applyBorder="0" applyAlignment="0" applyProtection="0"/>
    <xf numFmtId="0" fontId="62"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17" fillId="0" borderId="0" applyNumberFormat="0" applyFill="0" applyBorder="0" applyAlignment="0" applyProtection="0"/>
    <xf numFmtId="0" fontId="34" fillId="0" borderId="0">
      <alignment/>
      <protection/>
    </xf>
    <xf numFmtId="0" fontId="34" fillId="0" borderId="0">
      <alignment/>
      <protection/>
    </xf>
    <xf numFmtId="0" fontId="34" fillId="0" borderId="0">
      <alignment/>
      <protection/>
    </xf>
    <xf numFmtId="0" fontId="34" fillId="0" borderId="0">
      <alignment/>
      <protection/>
    </xf>
    <xf numFmtId="0" fontId="3" fillId="0" borderId="0">
      <alignment/>
      <protection/>
    </xf>
    <xf numFmtId="0" fontId="17" fillId="0" borderId="0" applyNumberFormat="0" applyFill="0" applyBorder="0" applyAlignment="0" applyProtection="0"/>
    <xf numFmtId="0" fontId="35" fillId="0" borderId="0">
      <alignment/>
      <protection/>
    </xf>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3"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5"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7"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8" fillId="0" borderId="7"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1" fillId="0" borderId="8" applyNumberFormat="0" applyFill="0" applyAlignment="0" applyProtection="0"/>
    <xf numFmtId="0" fontId="70" fillId="0" borderId="8" applyNumberFormat="0" applyFill="0" applyAlignment="0" applyProtection="0"/>
    <xf numFmtId="0" fontId="72"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7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5"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6" fillId="32" borderId="9" applyNumberFormat="0" applyAlignment="0" applyProtection="0"/>
    <xf numFmtId="0" fontId="77" fillId="32" borderId="9" applyNumberFormat="0" applyAlignment="0" applyProtection="0"/>
    <xf numFmtId="0" fontId="17" fillId="0" borderId="0">
      <alignment/>
      <protection/>
    </xf>
    <xf numFmtId="0" fontId="34" fillId="0" borderId="0">
      <alignment/>
      <protection/>
    </xf>
    <xf numFmtId="0" fontId="34" fillId="0" borderId="0">
      <alignment/>
      <protection/>
    </xf>
    <xf numFmtId="0" fontId="34" fillId="0" borderId="0">
      <alignment/>
      <protection/>
    </xf>
    <xf numFmtId="0" fontId="17" fillId="0" borderId="0">
      <alignment/>
      <protection/>
    </xf>
    <xf numFmtId="9" fontId="0" fillId="0" borderId="0" applyFont="0" applyFill="0" applyBorder="0" applyAlignment="0" applyProtection="0"/>
    <xf numFmtId="0" fontId="17" fillId="0" borderId="0">
      <alignment/>
      <protection/>
    </xf>
    <xf numFmtId="0" fontId="34" fillId="0" borderId="0">
      <alignment/>
      <protection/>
    </xf>
    <xf numFmtId="0" fontId="34" fillId="0" borderId="0">
      <alignment/>
      <protection/>
    </xf>
    <xf numFmtId="0" fontId="35" fillId="0" borderId="0">
      <alignment/>
      <protection/>
    </xf>
    <xf numFmtId="164" fontId="0" fillId="0" borderId="0" applyFont="0" applyFill="0" applyBorder="0" applyAlignment="0" applyProtection="0"/>
    <xf numFmtId="0" fontId="3" fillId="0" borderId="0">
      <alignment/>
      <protection/>
    </xf>
    <xf numFmtId="0" fontId="3" fillId="7"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17" fillId="0" borderId="0">
      <alignment/>
      <protection/>
    </xf>
    <xf numFmtId="0" fontId="17" fillId="0" borderId="0">
      <alignment/>
      <protection/>
    </xf>
    <xf numFmtId="0" fontId="85" fillId="0" borderId="0">
      <alignment/>
      <protection/>
    </xf>
    <xf numFmtId="0" fontId="3" fillId="0" borderId="0">
      <alignment/>
      <protection/>
    </xf>
    <xf numFmtId="0" fontId="85" fillId="0" borderId="0">
      <alignment/>
      <protection/>
    </xf>
    <xf numFmtId="0" fontId="17" fillId="0" borderId="0">
      <alignment/>
      <protection/>
    </xf>
    <xf numFmtId="0" fontId="0"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4" fillId="30" borderId="4" applyNumberFormat="0" applyFont="0" applyAlignment="0" applyProtection="0"/>
    <xf numFmtId="0" fontId="4"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17" fillId="0" borderId="0" applyNumberFormat="0" applyFill="0" applyBorder="0" applyAlignment="0" applyProtection="0"/>
    <xf numFmtId="0" fontId="34" fillId="0" borderId="0">
      <alignment/>
      <protection/>
    </xf>
    <xf numFmtId="0" fontId="3"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7" fillId="0" borderId="0">
      <alignment/>
      <protection/>
    </xf>
    <xf numFmtId="0" fontId="3" fillId="0" borderId="0">
      <alignment/>
      <protection/>
    </xf>
    <xf numFmtId="0" fontId="0"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86" fillId="0" borderId="0">
      <alignment/>
      <protection/>
    </xf>
    <xf numFmtId="9" fontId="86" fillId="0" borderId="0" applyFont="0" applyFill="0" applyBorder="0" applyAlignment="0" applyProtection="0"/>
    <xf numFmtId="0" fontId="69" fillId="0" borderId="0" applyNumberFormat="0" applyFill="0" applyBorder="0" applyAlignment="0" applyProtection="0"/>
    <xf numFmtId="0" fontId="63" fillId="0" borderId="5" applyNumberFormat="0" applyFill="0" applyAlignment="0" applyProtection="0"/>
    <xf numFmtId="0" fontId="65" fillId="0" borderId="6" applyNumberFormat="0" applyFill="0" applyAlignment="0" applyProtection="0"/>
    <xf numFmtId="0" fontId="67" fillId="0" borderId="7" applyNumberFormat="0" applyFill="0" applyAlignment="0" applyProtection="0"/>
    <xf numFmtId="0" fontId="67" fillId="0" borderId="0" applyNumberFormat="0" applyFill="0" applyBorder="0" applyAlignment="0" applyProtection="0"/>
    <xf numFmtId="0" fontId="54" fillId="28" borderId="0" applyNumberFormat="0" applyBorder="0" applyAlignment="0" applyProtection="0"/>
    <xf numFmtId="0" fontId="39" fillId="26" borderId="1" applyNumberFormat="0" applyAlignment="0" applyProtection="0"/>
    <xf numFmtId="0" fontId="42" fillId="26" borderId="2" applyNumberFormat="0" applyAlignment="0" applyProtection="0"/>
    <xf numFmtId="0" fontId="75" fillId="32" borderId="9" applyNumberFormat="0" applyAlignment="0" applyProtection="0"/>
    <xf numFmtId="0" fontId="48" fillId="0" borderId="3" applyNumberFormat="0" applyFill="0" applyAlignment="0" applyProtection="0"/>
    <xf numFmtId="0" fontId="36" fillId="2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6"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6"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6" fillId="16" borderId="0" applyNumberFormat="0" applyBorder="0" applyAlignment="0" applyProtection="0"/>
    <xf numFmtId="0" fontId="36" fillId="2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6"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6" fillId="19" borderId="0" applyNumberFormat="0" applyBorder="0" applyAlignment="0" applyProtection="0"/>
    <xf numFmtId="0" fontId="3" fillId="0" borderId="0">
      <alignment/>
      <protection/>
    </xf>
    <xf numFmtId="0" fontId="3" fillId="30" borderId="4" applyNumberFormat="0" applyFont="0" applyAlignment="0" applyProtection="0"/>
    <xf numFmtId="0" fontId="3" fillId="7" borderId="0" applyNumberFormat="0" applyBorder="0" applyAlignment="0" applyProtection="0"/>
    <xf numFmtId="0" fontId="0"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4" fillId="0" borderId="0">
      <alignment/>
      <protection/>
    </xf>
    <xf numFmtId="0" fontId="4" fillId="0" borderId="0">
      <alignment/>
      <protection/>
    </xf>
    <xf numFmtId="0" fontId="86" fillId="0" borderId="0">
      <alignment/>
      <protection/>
    </xf>
    <xf numFmtId="9" fontId="86" fillId="0" borderId="0" applyFont="0" applyFill="0" applyBorder="0" applyAlignment="0" applyProtection="0"/>
    <xf numFmtId="0" fontId="125" fillId="0" borderId="0" applyNumberFormat="0" applyFill="0" applyBorder="0" applyAlignment="0" applyProtection="0"/>
    <xf numFmtId="0" fontId="7" fillId="0" borderId="0">
      <alignment/>
      <protection/>
    </xf>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34" fillId="26" borderId="1" applyNumberFormat="0" applyAlignment="0" applyProtection="0"/>
    <xf numFmtId="0" fontId="135" fillId="26" borderId="2" applyNumberFormat="0" applyAlignment="0" applyProtection="0"/>
    <xf numFmtId="0" fontId="136" fillId="27" borderId="2" applyNumberFormat="0" applyAlignment="0" applyProtection="0"/>
    <xf numFmtId="0" fontId="87" fillId="0" borderId="3" applyNumberFormat="0" applyFill="0" applyAlignment="0" applyProtection="0"/>
    <xf numFmtId="0" fontId="137" fillId="0" borderId="0" applyNumberFormat="0" applyFill="0" applyBorder="0" applyAlignment="0" applyProtection="0"/>
    <xf numFmtId="0" fontId="138" fillId="28" borderId="0" applyNumberFormat="0" applyBorder="0" applyAlignment="0" applyProtection="0"/>
    <xf numFmtId="0" fontId="133" fillId="0" borderId="0" applyNumberFormat="0" applyFill="0" applyBorder="0">
      <alignment/>
      <protection locked="0"/>
    </xf>
    <xf numFmtId="0" fontId="139" fillId="29"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1"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7" fillId="0" borderId="0" applyFont="0" applyFill="0" applyBorder="0" applyAlignment="0" applyProtection="0"/>
    <xf numFmtId="0" fontId="140" fillId="31" borderId="0" applyNumberFormat="0" applyBorder="0" applyAlignment="0" applyProtection="0"/>
    <xf numFmtId="0" fontId="3" fillId="0" borderId="0">
      <alignment/>
      <protection/>
    </xf>
    <xf numFmtId="0" fontId="3" fillId="0" borderId="0">
      <alignment/>
      <protection/>
    </xf>
    <xf numFmtId="0" fontId="1" fillId="0" borderId="0">
      <alignment/>
      <protection/>
    </xf>
    <xf numFmtId="0" fontId="64" fillId="0" borderId="5" applyNumberFormat="0" applyFill="0" applyAlignment="0" applyProtection="0"/>
    <xf numFmtId="0" fontId="66" fillId="0" borderId="6" applyNumberFormat="0" applyFill="0" applyAlignment="0" applyProtection="0"/>
    <xf numFmtId="0" fontId="68" fillId="0" borderId="7" applyNumberFormat="0" applyFill="0" applyAlignment="0" applyProtection="0"/>
    <xf numFmtId="0" fontId="68" fillId="0" borderId="0" applyNumberFormat="0" applyFill="0" applyBorder="0" applyAlignment="0" applyProtection="0"/>
    <xf numFmtId="0" fontId="141" fillId="0" borderId="8" applyNumberFormat="0" applyFill="0" applyAlignment="0" applyProtection="0"/>
    <xf numFmtId="0" fontId="18" fillId="0" borderId="0" applyNumberFormat="0" applyFill="0" applyBorder="0" applyAlignment="0" applyProtection="0"/>
    <xf numFmtId="0" fontId="142" fillId="32" borderId="9" applyNumberFormat="0" applyAlignment="0" applyProtection="0"/>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5"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5"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5"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5"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5"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5"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5"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5"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5"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5"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5"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5"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6" fillId="18"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6" fillId="21" borderId="0" applyNumberFormat="0" applyBorder="0" applyAlignment="0" applyProtection="0"/>
    <xf numFmtId="0" fontId="38" fillId="21" borderId="0" applyNumberFormat="0" applyBorder="0" applyAlignment="0" applyProtection="0"/>
    <xf numFmtId="0" fontId="36" fillId="22"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6" fillId="24" borderId="0" applyNumberFormat="0" applyBorder="0" applyAlignment="0" applyProtection="0"/>
    <xf numFmtId="0" fontId="38" fillId="24" borderId="0" applyNumberFormat="0" applyBorder="0" applyAlignment="0" applyProtection="0"/>
    <xf numFmtId="0" fontId="36" fillId="25" borderId="0" applyNumberFormat="0" applyBorder="0" applyAlignment="0" applyProtection="0"/>
    <xf numFmtId="0" fontId="38" fillId="25" borderId="0" applyNumberFormat="0" applyBorder="0" applyAlignment="0" applyProtection="0"/>
    <xf numFmtId="0" fontId="41" fillId="26" borderId="1" applyNumberFormat="0" applyAlignment="0" applyProtection="0"/>
    <xf numFmtId="0" fontId="44" fillId="26" borderId="2" applyNumberFormat="0" applyAlignment="0" applyProtection="0"/>
    <xf numFmtId="43" fontId="0" fillId="0" borderId="0" applyFont="0" applyFill="0" applyBorder="0" applyAlignment="0" applyProtection="0"/>
    <xf numFmtId="43" fontId="0" fillId="0" borderId="0" applyFont="0" applyFill="0" applyBorder="0" applyAlignment="0" applyProtection="0"/>
    <xf numFmtId="0" fontId="45" fillId="27" borderId="2" applyNumberFormat="0" applyAlignment="0" applyProtection="0"/>
    <xf numFmtId="0" fontId="47" fillId="27" borderId="2" applyNumberFormat="0" applyAlignment="0" applyProtection="0"/>
    <xf numFmtId="0" fontId="50" fillId="0" borderId="3" applyNumberFormat="0" applyFill="0" applyAlignment="0" applyProtection="0"/>
    <xf numFmtId="0" fontId="51" fillId="0" borderId="0" applyNumberFormat="0" applyFill="0" applyBorder="0" applyAlignment="0" applyProtection="0"/>
    <xf numFmtId="0" fontId="53" fillId="0" borderId="0" applyNumberFormat="0" applyFill="0" applyBorder="0" applyAlignment="0" applyProtection="0"/>
    <xf numFmtId="0" fontId="56" fillId="28" borderId="0" applyNumberFormat="0" applyBorder="0" applyAlignment="0" applyProtection="0"/>
    <xf numFmtId="0" fontId="155" fillId="0" borderId="0" applyNumberFormat="0" applyFill="0" applyBorder="0">
      <alignment/>
      <protection locked="0"/>
    </xf>
    <xf numFmtId="0" fontId="57" fillId="29" borderId="0" applyNumberFormat="0" applyBorder="0" applyAlignment="0" applyProtection="0"/>
    <xf numFmtId="0" fontId="59" fillId="29" borderId="0" applyNumberFormat="0" applyBorder="0" applyAlignment="0" applyProtection="0"/>
    <xf numFmtId="0" fontId="3" fillId="30" borderId="4" applyNumberFormat="0" applyFont="0" applyAlignment="0" applyProtection="0"/>
    <xf numFmtId="0" fontId="35" fillId="30" borderId="4" applyNumberFormat="0" applyFont="0" applyAlignment="0" applyProtection="0"/>
    <xf numFmtId="9" fontId="3" fillId="0" borderId="0" applyFont="0" applyFill="0" applyBorder="0" applyAlignment="0" applyProtection="0"/>
    <xf numFmtId="0" fontId="60" fillId="31" borderId="0" applyNumberFormat="0" applyBorder="0" applyAlignment="0" applyProtection="0"/>
    <xf numFmtId="0" fontId="62" fillId="31" borderId="0" applyNumberFormat="0" applyBorder="0" applyAlignment="0" applyProtection="0"/>
    <xf numFmtId="0" fontId="0" fillId="0" borderId="0">
      <alignment/>
      <protection/>
    </xf>
    <xf numFmtId="0" fontId="34" fillId="0" borderId="0">
      <alignment/>
      <protection/>
    </xf>
    <xf numFmtId="0" fontId="154" fillId="0" borderId="0">
      <alignment/>
      <protection/>
    </xf>
    <xf numFmtId="0" fontId="35" fillId="0" borderId="0">
      <alignment/>
      <protection/>
    </xf>
    <xf numFmtId="0" fontId="3" fillId="0" borderId="0">
      <alignment/>
      <protection/>
    </xf>
    <xf numFmtId="0" fontId="64" fillId="0" borderId="5" applyNumberFormat="0" applyFill="0" applyAlignment="0" applyProtection="0"/>
    <xf numFmtId="0" fontId="66" fillId="0" borderId="6" applyNumberFormat="0" applyFill="0" applyAlignment="0" applyProtection="0"/>
    <xf numFmtId="0" fontId="68" fillId="0" borderId="7" applyNumberFormat="0" applyFill="0" applyAlignment="0" applyProtection="0"/>
    <xf numFmtId="0" fontId="68" fillId="0" borderId="0" applyNumberFormat="0" applyFill="0" applyBorder="0" applyAlignment="0" applyProtection="0"/>
    <xf numFmtId="0" fontId="70" fillId="0" borderId="8" applyNumberFormat="0" applyFill="0" applyAlignment="0" applyProtection="0"/>
    <xf numFmtId="0" fontId="72" fillId="0" borderId="8"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7" fillId="32" borderId="9" applyNumberFormat="0" applyAlignment="0" applyProtection="0"/>
    <xf numFmtId="0" fontId="5" fillId="0" borderId="0" applyNumberFormat="0" applyFill="0" applyBorder="0" applyAlignment="0" applyProtection="0"/>
    <xf numFmtId="0" fontId="5" fillId="0" borderId="0" applyNumberFormat="0" applyFill="0" applyBorder="0">
      <alignment/>
      <protection locked="0"/>
    </xf>
    <xf numFmtId="0" fontId="7" fillId="0" borderId="0">
      <alignment/>
      <protection/>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7" fillId="0" borderId="0">
      <alignment/>
      <protection/>
    </xf>
    <xf numFmtId="0" fontId="7" fillId="0" borderId="0">
      <alignment/>
      <protection/>
    </xf>
    <xf numFmtId="0" fontId="2" fillId="0" borderId="0">
      <alignment/>
      <protection/>
    </xf>
    <xf numFmtId="0" fontId="153" fillId="0" borderId="0">
      <alignment/>
      <protection/>
    </xf>
    <xf numFmtId="43" fontId="0" fillId="0" borderId="0" applyFont="0" applyFill="0" applyBorder="0" applyAlignment="0" applyProtection="0"/>
    <xf numFmtId="43" fontId="0" fillId="0" borderId="0" applyFont="0" applyFill="0" applyBorder="0" applyAlignment="0" applyProtection="0"/>
    <xf numFmtId="0" fontId="69" fillId="0" borderId="0" applyNumberFormat="0" applyFill="0" applyBorder="0" applyAlignment="0" applyProtection="0"/>
    <xf numFmtId="0" fontId="3" fillId="0" borderId="0">
      <alignment/>
      <protection/>
    </xf>
    <xf numFmtId="0" fontId="164" fillId="0" borderId="0" applyNumberFormat="0" applyFill="0" applyBorder="0" applyAlignment="0" applyProtection="0"/>
    <xf numFmtId="0" fontId="165" fillId="29"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2"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1" fillId="0" borderId="0">
      <alignment/>
      <protection/>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2" fillId="0" borderId="0">
      <alignment/>
      <protection/>
    </xf>
    <xf numFmtId="0" fontId="3" fillId="0" borderId="0">
      <alignment/>
      <protection/>
    </xf>
    <xf numFmtId="0" fontId="3" fillId="0" borderId="0">
      <alignment/>
      <protection/>
    </xf>
    <xf numFmtId="0" fontId="2" fillId="0" borderId="0">
      <alignment/>
      <protection/>
    </xf>
    <xf numFmtId="9" fontId="2" fillId="0" borderId="0" applyFont="0" applyFill="0" applyBorder="0" applyAlignment="0" applyProtection="0"/>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1" fillId="0" borderId="0">
      <alignment/>
      <protection/>
    </xf>
    <xf numFmtId="9" fontId="1" fillId="0" borderId="0" applyFont="0" applyFill="0" applyBorder="0" applyAlignment="0" applyProtection="0"/>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0" fillId="0" borderId="0">
      <alignment/>
      <protection/>
    </xf>
    <xf numFmtId="0" fontId="35"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alignment/>
      <protection/>
    </xf>
    <xf numFmtId="9" fontId="17" fillId="0" borderId="0" applyFont="0" applyFill="0" applyBorder="0" applyAlignment="0" applyProtection="0"/>
    <xf numFmtId="0" fontId="3" fillId="7" borderId="0" applyNumberFormat="0" applyBorder="0" applyAlignment="0" applyProtection="0"/>
    <xf numFmtId="0" fontId="0" fillId="0" borderId="0">
      <alignment/>
      <protection/>
    </xf>
    <xf numFmtId="0" fontId="17" fillId="0" borderId="0" applyNumberForma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5" fillId="0" borderId="0" applyNumberFormat="0" applyFill="0" applyBorder="0">
      <alignment/>
      <protection locked="0"/>
    </xf>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0" fontId="0" fillId="0" borderId="0">
      <alignment/>
      <protection/>
    </xf>
    <xf numFmtId="0" fontId="0" fillId="0" borderId="0">
      <alignment/>
      <protection/>
    </xf>
    <xf numFmtId="0" fontId="34" fillId="0" borderId="0">
      <alignment/>
      <protection/>
    </xf>
    <xf numFmtId="0" fontId="3" fillId="0" borderId="0">
      <alignment/>
      <protection/>
    </xf>
    <xf numFmtId="164"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17"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1" fillId="0" borderId="0">
      <alignment/>
      <protection/>
    </xf>
    <xf numFmtId="0" fontId="17" fillId="0" borderId="0" applyNumberFormat="0" applyFill="0" applyBorder="0" applyAlignment="0" applyProtection="0"/>
    <xf numFmtId="0" fontId="0" fillId="0" borderId="0">
      <alignment/>
      <protection/>
    </xf>
    <xf numFmtId="0" fontId="1" fillId="0" borderId="0">
      <alignment/>
      <protection/>
    </xf>
    <xf numFmtId="0" fontId="168" fillId="0" borderId="0">
      <alignment vertical="center"/>
      <protection/>
    </xf>
    <xf numFmtId="9" fontId="17" fillId="0" borderId="0" applyFont="0" applyFill="0" applyBorder="0" applyAlignment="0" applyProtection="0"/>
    <xf numFmtId="0" fontId="17" fillId="0" borderId="0">
      <alignment/>
      <protection/>
    </xf>
    <xf numFmtId="9" fontId="17" fillId="0" borderId="0" applyFont="0" applyFill="0" applyBorder="0" applyAlignment="0" applyProtection="0"/>
    <xf numFmtId="9" fontId="17"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0" fillId="0" borderId="0">
      <alignment/>
      <protection/>
    </xf>
    <xf numFmtId="9" fontId="17" fillId="0" borderId="0" applyFont="0" applyFill="0" applyBorder="0" applyAlignment="0" applyProtection="0"/>
    <xf numFmtId="0" fontId="17" fillId="0" borderId="0">
      <alignment/>
      <protection/>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alignment/>
      <protection/>
    </xf>
    <xf numFmtId="0" fontId="17" fillId="0" borderId="0" applyNumberFormat="0" applyFill="0" applyBorder="0" applyAlignment="0" applyProtection="0"/>
    <xf numFmtId="9" fontId="7" fillId="0" borderId="0" applyFont="0" applyFill="0" applyBorder="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0" fontId="7" fillId="0" borderId="0">
      <alignment/>
      <protection/>
    </xf>
    <xf numFmtId="0" fontId="17" fillId="0" borderId="0" applyNumberFormat="0" applyFill="0" applyBorder="0" applyAlignment="0" applyProtection="0"/>
    <xf numFmtId="0" fontId="17" fillId="0" borderId="0" applyNumberFormat="0" applyFill="0" applyBorder="0" applyAlignment="0" applyProtection="0"/>
    <xf numFmtId="0" fontId="0" fillId="0" borderId="0">
      <alignment/>
      <protection/>
    </xf>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5" fillId="0" borderId="0" applyNumberFormat="0" applyFill="0" applyBorder="0">
      <alignment/>
      <protection locked="0"/>
    </xf>
    <xf numFmtId="0" fontId="5" fillId="0" borderId="0" applyNumberFormat="0" applyFill="0" applyBorder="0">
      <alignment/>
      <protection locked="0"/>
    </xf>
    <xf numFmtId="0" fontId="5" fillId="0" borderId="0" applyNumberFormat="0" applyFill="0" applyBorder="0">
      <alignment/>
      <protection locked="0"/>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0" borderId="4" applyNumberFormat="0" applyFont="0" applyAlignment="0" applyProtection="0"/>
    <xf numFmtId="0" fontId="4" fillId="33" borderId="10"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4" fillId="0" borderId="0">
      <alignment/>
      <protection/>
    </xf>
    <xf numFmtId="0" fontId="3" fillId="0" borderId="0">
      <alignment/>
      <protection/>
    </xf>
    <xf numFmtId="0" fontId="0" fillId="0" borderId="0">
      <alignment/>
      <protection/>
    </xf>
    <xf numFmtId="0" fontId="0" fillId="0" borderId="0">
      <alignment/>
      <protection/>
    </xf>
    <xf numFmtId="0" fontId="34" fillId="0" borderId="0">
      <alignment/>
      <protection/>
    </xf>
    <xf numFmtId="0" fontId="34"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34" fillId="0" borderId="0">
      <alignment/>
      <protection/>
    </xf>
    <xf numFmtId="0" fontId="0" fillId="0" borderId="0">
      <alignment/>
      <protection/>
    </xf>
    <xf numFmtId="0" fontId="34"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3" fillId="0" borderId="0">
      <alignment/>
      <protection/>
    </xf>
    <xf numFmtId="0" fontId="3" fillId="0" borderId="0">
      <alignment/>
      <protection/>
    </xf>
    <xf numFmtId="0" fontId="0"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169" fillId="0" borderId="11" applyNumberFormat="0" applyFill="0" applyAlignment="0" applyProtection="0"/>
    <xf numFmtId="0" fontId="170" fillId="0" borderId="0" applyNumberFormat="0" applyFill="0" applyBorder="0" applyAlignment="0" applyProtection="0"/>
    <xf numFmtId="0" fontId="171" fillId="0" borderId="12" applyNumberFormat="0" applyFill="0" applyAlignment="0" applyProtection="0"/>
    <xf numFmtId="0" fontId="172" fillId="0" borderId="13" applyNumberFormat="0" applyFill="0" applyAlignment="0" applyProtection="0"/>
    <xf numFmtId="0" fontId="172" fillId="0" borderId="0" applyNumberFormat="0" applyFill="0" applyBorder="0" applyAlignment="0" applyProtection="0"/>
    <xf numFmtId="0" fontId="17" fillId="0" borderId="0">
      <alignment/>
      <protection/>
    </xf>
    <xf numFmtId="0" fontId="167" fillId="0" borderId="0" applyNumberFormat="0" applyFill="0" applyBorder="0" applyAlignment="0" applyProtection="0"/>
    <xf numFmtId="9" fontId="17" fillId="0" borderId="0" applyFont="0" applyFill="0" applyBorder="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4"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4" fillId="0" borderId="0" applyFont="0" applyFill="0" applyBorder="0" applyAlignment="0" applyProtection="0"/>
    <xf numFmtId="9" fontId="3" fillId="0" borderId="0" applyFont="0" applyFill="0" applyBorder="0" applyAlignment="0" applyProtection="0"/>
    <xf numFmtId="0" fontId="3" fillId="0" borderId="0">
      <alignment/>
      <protection/>
    </xf>
    <xf numFmtId="0" fontId="0"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4" fillId="30" borderId="4" applyNumberFormat="0" applyFont="0" applyAlignment="0" applyProtection="0"/>
    <xf numFmtId="0" fontId="4" fillId="30" borderId="4"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alignment/>
      <protection/>
    </xf>
    <xf numFmtId="0" fontId="3" fillId="0" borderId="0">
      <alignment/>
      <protection/>
    </xf>
    <xf numFmtId="0" fontId="17" fillId="0" borderId="0">
      <alignment/>
      <protection/>
    </xf>
    <xf numFmtId="0" fontId="17" fillId="0" borderId="0">
      <alignment/>
      <protection/>
    </xf>
    <xf numFmtId="0" fontId="17"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4" fillId="30" borderId="4" applyNumberFormat="0" applyFont="0" applyAlignment="0" applyProtection="0"/>
    <xf numFmtId="0" fontId="34" fillId="30" borderId="4" applyNumberFormat="0" applyFont="0" applyAlignment="0" applyProtection="0"/>
    <xf numFmtId="0" fontId="34" fillId="30" borderId="4" applyNumberFormat="0" applyFont="0" applyAlignment="0" applyProtection="0"/>
    <xf numFmtId="9" fontId="0" fillId="0" borderId="0" applyFont="0" applyFill="0" applyBorder="0" applyAlignment="0" applyProtection="0"/>
    <xf numFmtId="0" fontId="4" fillId="0" borderId="0">
      <alignment/>
      <protection/>
    </xf>
    <xf numFmtId="0" fontId="0" fillId="0" borderId="0">
      <alignment/>
      <protection/>
    </xf>
    <xf numFmtId="0" fontId="0" fillId="0" borderId="0">
      <alignment/>
      <protection/>
    </xf>
    <xf numFmtId="0" fontId="0" fillId="0" borderId="0">
      <alignment/>
      <protection/>
    </xf>
    <xf numFmtId="0" fontId="34" fillId="0" borderId="0">
      <alignment/>
      <protection/>
    </xf>
    <xf numFmtId="0" fontId="17"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17" fillId="0" borderId="0">
      <alignment/>
      <protection/>
    </xf>
    <xf numFmtId="0" fontId="34" fillId="0" borderId="0">
      <alignment/>
      <protection/>
    </xf>
    <xf numFmtId="0" fontId="34" fillId="0" borderId="0">
      <alignment/>
      <protection/>
    </xf>
    <xf numFmtId="0" fontId="17" fillId="0" borderId="0">
      <alignment/>
      <protection/>
    </xf>
    <xf numFmtId="0" fontId="17"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0" fillId="0" borderId="0">
      <alignment/>
      <protection/>
    </xf>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2"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1" fillId="0" borderId="0">
      <alignment/>
      <protection/>
    </xf>
    <xf numFmtId="9" fontId="1" fillId="0" borderId="0" applyFont="0" applyFill="0" applyBorder="0" applyAlignment="0" applyProtection="0"/>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55" fillId="0" borderId="0" applyNumberFormat="0" applyFill="0" applyBorder="0">
      <alignment/>
      <protection locked="0"/>
    </xf>
    <xf numFmtId="0" fontId="3" fillId="30" borderId="4" applyNumberFormat="0" applyFont="0" applyAlignment="0" applyProtection="0"/>
    <xf numFmtId="9" fontId="3" fillId="0" borderId="0" applyFont="0" applyFill="0" applyBorder="0" applyAlignment="0" applyProtection="0"/>
    <xf numFmtId="0" fontId="0" fillId="0" borderId="0">
      <alignment/>
      <protection/>
    </xf>
    <xf numFmtId="0" fontId="154" fillId="0" borderId="0">
      <alignment/>
      <protection/>
    </xf>
    <xf numFmtId="0" fontId="3" fillId="0" borderId="0">
      <alignment/>
      <protection/>
    </xf>
    <xf numFmtId="0" fontId="64" fillId="0" borderId="5" applyNumberFormat="0" applyFill="0" applyAlignment="0" applyProtection="0"/>
    <xf numFmtId="0" fontId="66" fillId="0" borderId="6" applyNumberFormat="0" applyFill="0" applyAlignment="0" applyProtection="0"/>
    <xf numFmtId="0" fontId="68" fillId="0" borderId="7" applyNumberFormat="0" applyFill="0" applyAlignment="0" applyProtection="0"/>
    <xf numFmtId="0" fontId="68" fillId="0" borderId="0" applyNumberFormat="0" applyFill="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0" fontId="17" fillId="0" borderId="0" applyNumberForma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4" fillId="0" borderId="0">
      <alignment/>
      <protection/>
    </xf>
    <xf numFmtId="0" fontId="3" fillId="0" borderId="0">
      <alignment/>
      <protection/>
    </xf>
    <xf numFmtId="0" fontId="1"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0" borderId="0">
      <alignment/>
      <protection/>
    </xf>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4" fillId="33" borderId="10" applyNumberFormat="0" applyFont="0" applyAlignment="0" applyProtection="0"/>
    <xf numFmtId="0" fontId="4" fillId="0" borderId="0">
      <alignment/>
      <protection/>
    </xf>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4"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0" borderId="0">
      <alignment/>
      <protection/>
    </xf>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17" fillId="0" borderId="0">
      <alignment/>
      <protection/>
    </xf>
    <xf numFmtId="183" fontId="8" fillId="0" borderId="0" applyFont="0" applyFill="0" applyBorder="0" applyProtection="0">
      <alignment/>
    </xf>
    <xf numFmtId="17" fontId="17" fillId="0" borderId="0" applyFont="0" applyFill="0" applyBorder="0" applyAlignment="0" applyProtection="0"/>
    <xf numFmtId="176" fontId="173" fillId="0" borderId="0" applyFill="0" applyBorder="0" applyProtection="0">
      <alignment horizontal="right" vertical="top"/>
    </xf>
    <xf numFmtId="177" fontId="173" fillId="0" borderId="0" applyFill="0" applyBorder="0" applyProtection="0">
      <alignment horizontal="right" vertical="top"/>
    </xf>
    <xf numFmtId="179" fontId="173" fillId="0" borderId="0" applyFill="0" applyBorder="0" applyProtection="0">
      <alignment horizontal="right" vertical="top"/>
    </xf>
    <xf numFmtId="178" fontId="173" fillId="0" borderId="0">
      <alignment horizontal="right" vertical="top"/>
      <protection/>
    </xf>
    <xf numFmtId="182" fontId="173" fillId="0" borderId="0" applyFill="0" applyBorder="0" applyProtection="0">
      <alignment horizontal="right" vertical="top"/>
    </xf>
    <xf numFmtId="180" fontId="173" fillId="0" borderId="0" applyFill="0" applyBorder="0">
      <alignment horizontal="right" vertical="top"/>
      <protection/>
    </xf>
    <xf numFmtId="181" fontId="173" fillId="0" borderId="0" applyFill="0" applyBorder="0">
      <alignment horizontal="right" vertical="top"/>
      <protection/>
    </xf>
    <xf numFmtId="178" fontId="173" fillId="0" borderId="14">
      <alignment horizontal="left" vertical="top"/>
      <protection/>
    </xf>
    <xf numFmtId="0" fontId="173" fillId="0" borderId="0" applyNumberFormat="0" applyFill="0" applyBorder="0">
      <alignment horizontal="left" vertical="top"/>
      <protection/>
    </xf>
    <xf numFmtId="0" fontId="173" fillId="0" borderId="0" applyNumberFormat="0" applyFill="0" applyBorder="0">
      <alignment horizontal="left" vertical="top" indent="1"/>
      <protection/>
    </xf>
    <xf numFmtId="0" fontId="173" fillId="0" borderId="0" applyNumberFormat="0" applyFill="0" applyBorder="0">
      <alignment horizontal="left" vertical="top" indent="2"/>
      <protection/>
    </xf>
    <xf numFmtId="0" fontId="176" fillId="0" borderId="0" applyNumberFormat="0" applyFill="0" applyBorder="0">
      <alignment horizontal="left" vertical="center"/>
      <protection/>
    </xf>
    <xf numFmtId="0" fontId="107" fillId="0" borderId="15" applyNumberFormat="0">
      <alignment horizontal="left"/>
      <protection/>
    </xf>
    <xf numFmtId="0" fontId="173" fillId="0" borderId="16" applyNumberFormat="0">
      <alignment horizontal="right" vertical="top"/>
      <protection/>
    </xf>
    <xf numFmtId="0" fontId="173" fillId="0" borderId="0" applyNumberFormat="0" applyFill="0" applyBorder="0">
      <alignment horizontal="right" vertical="top"/>
      <protection/>
    </xf>
    <xf numFmtId="0" fontId="176" fillId="0" borderId="0" applyNumberFormat="0" applyFill="0" applyBorder="0">
      <alignment horizontal="right" vertical="center"/>
      <protection/>
    </xf>
    <xf numFmtId="176" fontId="174" fillId="0" borderId="0" applyFill="0" applyBorder="0" applyProtection="0">
      <alignment horizontal="right" vertical="top"/>
    </xf>
    <xf numFmtId="177" fontId="174" fillId="0" borderId="0" applyFill="0" applyBorder="0" applyProtection="0">
      <alignment horizontal="right" vertical="top"/>
    </xf>
    <xf numFmtId="179" fontId="174" fillId="0" borderId="0" applyFill="0" applyBorder="0" applyProtection="0">
      <alignment horizontal="right" vertical="top"/>
    </xf>
    <xf numFmtId="178" fontId="174" fillId="0" borderId="0" applyFill="0" applyBorder="0" applyProtection="0">
      <alignment horizontal="right" vertical="top"/>
    </xf>
    <xf numFmtId="0" fontId="174" fillId="0" borderId="0" applyNumberFormat="0" applyFill="0" applyBorder="0">
      <alignment horizontal="right" vertical="top"/>
      <protection/>
    </xf>
    <xf numFmtId="0" fontId="107" fillId="0" borderId="15" applyNumberFormat="0">
      <alignment horizontal="right"/>
      <protection/>
    </xf>
    <xf numFmtId="176" fontId="107" fillId="0" borderId="15">
      <alignment horizontal="right"/>
      <protection/>
    </xf>
    <xf numFmtId="0" fontId="178" fillId="0" borderId="0">
      <alignment horizontal="right" vertical="top"/>
      <protection/>
    </xf>
    <xf numFmtId="178" fontId="179" fillId="34" borderId="0" applyFont="0">
      <alignment horizontal="left" vertical="top"/>
      <protection/>
    </xf>
    <xf numFmtId="0" fontId="99" fillId="0" borderId="0" applyNumberFormat="0" applyFill="0" applyBorder="0" applyAlignment="0" applyProtection="0"/>
    <xf numFmtId="178" fontId="175" fillId="0" borderId="0" applyFill="0" applyBorder="0" applyProtection="0">
      <alignment horizontal="right" vertical="top"/>
    </xf>
    <xf numFmtId="181" fontId="174" fillId="0" borderId="0" applyFill="0" applyBorder="0">
      <alignment horizontal="right" vertical="center"/>
      <protection/>
    </xf>
    <xf numFmtId="176" fontId="173" fillId="0" borderId="0" applyFill="0" applyBorder="0" applyProtection="0">
      <alignment horizontal="right" vertical="center"/>
    </xf>
    <xf numFmtId="176" fontId="174" fillId="0" borderId="0" applyFill="0" applyBorder="0" applyProtection="0">
      <alignment horizontal="right" vertical="center"/>
    </xf>
    <xf numFmtId="177" fontId="173" fillId="0" borderId="0" applyFill="0" applyBorder="0" applyProtection="0">
      <alignment horizontal="right" vertical="center"/>
    </xf>
    <xf numFmtId="177" fontId="174" fillId="0" borderId="0" applyFill="0" applyBorder="0" applyProtection="0">
      <alignment horizontal="right" vertical="center"/>
    </xf>
    <xf numFmtId="179" fontId="173" fillId="0" borderId="0" applyFill="0" applyBorder="0" applyProtection="0">
      <alignment horizontal="right" vertical="center"/>
    </xf>
    <xf numFmtId="182" fontId="173" fillId="0" borderId="0" applyFill="0" applyBorder="0" applyProtection="0">
      <alignment horizontal="right" vertical="center"/>
    </xf>
    <xf numFmtId="178" fontId="173" fillId="0" borderId="0" applyFill="0" applyBorder="0" applyProtection="0">
      <alignment horizontal="right" vertical="center"/>
    </xf>
    <xf numFmtId="178" fontId="174" fillId="0" borderId="0" applyFill="0" applyBorder="0">
      <alignment horizontal="right" vertical="center"/>
      <protection locked="0"/>
    </xf>
    <xf numFmtId="178" fontId="173" fillId="0" borderId="0" applyFill="0" applyBorder="0">
      <alignment horizontal="right" vertical="center"/>
      <protection locked="0"/>
    </xf>
    <xf numFmtId="182" fontId="173" fillId="0" borderId="0" applyFill="0" applyBorder="0" applyProtection="0">
      <alignment horizontal="right" vertical="center"/>
    </xf>
    <xf numFmtId="181" fontId="173" fillId="0" borderId="0" applyFill="0" applyBorder="0">
      <alignment horizontal="right" vertical="center"/>
      <protection/>
    </xf>
    <xf numFmtId="178" fontId="175" fillId="0" borderId="14">
      <alignment horizontal="left" vertical="top"/>
      <protection/>
    </xf>
    <xf numFmtId="0" fontId="173" fillId="0" borderId="0" applyBorder="0">
      <alignment horizontal="left" vertical="center"/>
      <protection/>
    </xf>
    <xf numFmtId="178" fontId="173" fillId="0" borderId="0" applyBorder="0">
      <alignment horizontal="right" vertical="center"/>
      <protection/>
    </xf>
    <xf numFmtId="0" fontId="173" fillId="0" borderId="0" applyBorder="0">
      <alignment horizontal="right"/>
      <protection/>
    </xf>
    <xf numFmtId="0" fontId="173" fillId="0" borderId="0" applyBorder="0">
      <alignment horizontal="left"/>
      <protection/>
    </xf>
    <xf numFmtId="178" fontId="177" fillId="35" borderId="0">
      <alignment horizontal="left" vertical="top"/>
      <protection/>
    </xf>
    <xf numFmtId="0" fontId="175" fillId="0" borderId="0" applyNumberFormat="0" applyFill="0" applyBorder="0">
      <alignment horizontal="left" vertical="top"/>
      <protection/>
    </xf>
    <xf numFmtId="0" fontId="175" fillId="0" borderId="0" applyNumberFormat="0" applyFill="0" applyBorder="0">
      <alignment horizontal="right" vertical="top"/>
      <protection/>
    </xf>
    <xf numFmtId="0" fontId="178" fillId="0" borderId="0">
      <alignment horizontal="left" vertical="top"/>
      <protection/>
    </xf>
    <xf numFmtId="178" fontId="176" fillId="0" borderId="0">
      <alignment horizontal="right" vertical="center"/>
      <protection/>
    </xf>
    <xf numFmtId="184" fontId="176" fillId="0" borderId="0">
      <alignment horizontal="right" vertical="center"/>
      <protection/>
    </xf>
    <xf numFmtId="0" fontId="180" fillId="0" borderId="0">
      <alignment/>
      <protection/>
    </xf>
    <xf numFmtId="0" fontId="29" fillId="0" borderId="0" applyNumberFormat="0" applyFont="0" applyBorder="0" applyAlignment="0">
      <protection/>
    </xf>
    <xf numFmtId="0" fontId="17" fillId="0" borderId="0">
      <alignment/>
      <protection/>
    </xf>
    <xf numFmtId="0" fontId="2" fillId="0" borderId="0">
      <alignment/>
      <protection/>
    </xf>
    <xf numFmtId="0" fontId="2" fillId="0" borderId="0">
      <alignment/>
      <protection/>
    </xf>
    <xf numFmtId="0" fontId="99" fillId="0" borderId="0" applyNumberFormat="0" applyFill="0" applyBorder="0">
      <alignment/>
      <protection locked="0"/>
    </xf>
    <xf numFmtId="0" fontId="17" fillId="0" borderId="0">
      <alignment/>
      <protection/>
    </xf>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5" fillId="0" borderId="0" applyNumberFormat="0" applyFill="0" applyBorder="0">
      <alignment/>
      <protection locked="0"/>
    </xf>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7"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125" fillId="0" borderId="0" applyNumberFormat="0" applyFill="0" applyBorder="0" applyAlignment="0" applyProtection="0"/>
    <xf numFmtId="0" fontId="7" fillId="0" borderId="0">
      <alignment/>
      <protection/>
    </xf>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33" fillId="0" borderId="0" applyNumberFormat="0" applyFill="0" applyBorder="0">
      <alignment/>
      <protection locked="0"/>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7" fillId="0" borderId="0" applyFont="0" applyFill="0" applyBorder="0" applyAlignment="0" applyProtection="0"/>
    <xf numFmtId="0" fontId="3" fillId="0" borderId="0">
      <alignment/>
      <protection/>
    </xf>
    <xf numFmtId="0" fontId="3" fillId="0" borderId="0">
      <alignment/>
      <protection/>
    </xf>
    <xf numFmtId="0" fontId="15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5"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 fillId="33" borderId="10" applyNumberFormat="0" applyFont="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4"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0" borderId="0">
      <alignment/>
      <protection/>
    </xf>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7"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5" fontId="3" fillId="0" borderId="0" applyFont="0" applyFill="0" applyBorder="0" applyAlignment="0" applyProtection="0"/>
    <xf numFmtId="43" fontId="0"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4"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4" fillId="33" borderId="10" applyNumberFormat="0" applyFont="0" applyAlignment="0" applyProtection="0"/>
    <xf numFmtId="0" fontId="3" fillId="3" borderId="0" applyNumberFormat="0" applyBorder="0" applyAlignment="0" applyProtection="0"/>
    <xf numFmtId="0" fontId="3" fillId="0" borderId="0">
      <alignment/>
      <protection/>
    </xf>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17" fillId="0" borderId="0">
      <alignment/>
      <protection/>
    </xf>
    <xf numFmtId="0" fontId="17" fillId="0" borderId="0">
      <alignment/>
      <protection/>
    </xf>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7"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4" fillId="33" borderId="10" applyNumberFormat="0" applyFont="0" applyAlignment="0" applyProtection="0"/>
    <xf numFmtId="0" fontId="5" fillId="0" borderId="0" applyNumberFormat="0" applyFill="0" applyBorder="0" applyAlignment="0" applyProtection="0"/>
    <xf numFmtId="0" fontId="2" fillId="0" borderId="0">
      <alignment/>
      <protection/>
    </xf>
    <xf numFmtId="43" fontId="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7" fillId="0" borderId="0">
      <alignment/>
      <protection/>
    </xf>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7" fillId="0" borderId="0">
      <alignment/>
      <protection/>
    </xf>
    <xf numFmtId="0" fontId="7" fillId="0" borderId="0">
      <alignment/>
      <protection/>
    </xf>
    <xf numFmtId="0" fontId="2" fillId="0" borderId="0">
      <alignment/>
      <protection/>
    </xf>
    <xf numFmtId="0" fontId="153" fillId="0" borderId="0">
      <alignment/>
      <protection/>
    </xf>
    <xf numFmtId="43" fontId="0" fillId="0" borderId="0" applyFont="0" applyFill="0" applyBorder="0" applyAlignment="0" applyProtection="0"/>
    <xf numFmtId="43" fontId="0" fillId="0" borderId="0" applyFont="0" applyFill="0" applyBorder="0" applyAlignment="0" applyProtection="0"/>
    <xf numFmtId="0" fontId="69" fillId="0" borderId="0" applyNumberFormat="0" applyFill="0" applyBorder="0" applyAlignment="0" applyProtection="0"/>
    <xf numFmtId="0" fontId="2" fillId="0" borderId="0">
      <alignment/>
      <protection/>
    </xf>
    <xf numFmtId="0" fontId="2" fillId="0" borderId="0">
      <alignment/>
      <protection/>
    </xf>
    <xf numFmtId="0" fontId="181" fillId="28" borderId="0" applyNumberFormat="0" applyBorder="0" applyAlignment="0" applyProtection="0"/>
    <xf numFmtId="0" fontId="182" fillId="31" borderId="0" applyNumberFormat="0" applyBorder="0" applyAlignment="0" applyProtection="0"/>
    <xf numFmtId="0" fontId="183" fillId="29" borderId="0" applyNumberFormat="0" applyBorder="0" applyAlignment="0" applyProtection="0"/>
    <xf numFmtId="0" fontId="184" fillId="27" borderId="2" applyNumberFormat="0" applyAlignment="0" applyProtection="0"/>
    <xf numFmtId="0" fontId="185" fillId="26" borderId="1" applyNumberFormat="0" applyAlignment="0" applyProtection="0"/>
    <xf numFmtId="0" fontId="186" fillId="26" borderId="2" applyNumberFormat="0" applyAlignment="0" applyProtection="0"/>
    <xf numFmtId="0" fontId="187" fillId="0" borderId="8" applyNumberFormat="0" applyFill="0" applyAlignment="0" applyProtection="0"/>
    <xf numFmtId="0" fontId="188" fillId="32" borderId="9" applyNumberFormat="0" applyAlignment="0" applyProtection="0"/>
    <xf numFmtId="0" fontId="10" fillId="0" borderId="0" applyNumberFormat="0" applyFill="0" applyBorder="0" applyAlignment="0" applyProtection="0"/>
    <xf numFmtId="0" fontId="2" fillId="30" borderId="4" applyNumberFormat="0" applyFont="0" applyAlignment="0" applyProtection="0"/>
    <xf numFmtId="0" fontId="189" fillId="0" borderId="0" applyNumberFormat="0" applyFill="0" applyBorder="0" applyAlignment="0" applyProtection="0"/>
    <xf numFmtId="0" fontId="190" fillId="0" borderId="3" applyNumberFormat="0" applyFill="0" applyAlignment="0" applyProtection="0"/>
    <xf numFmtId="0" fontId="11" fillId="2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11" fillId="21"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11" fillId="22"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11" fillId="2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11" fillId="24"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11" fillId="25"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0" borderId="0">
      <alignment/>
      <protection/>
    </xf>
    <xf numFmtId="0" fontId="181" fillId="28" borderId="0" applyNumberFormat="0" applyBorder="0" applyAlignment="0" applyProtection="0"/>
    <xf numFmtId="0" fontId="182" fillId="31" borderId="0" applyNumberFormat="0" applyBorder="0" applyAlignment="0" applyProtection="0"/>
    <xf numFmtId="0" fontId="183" fillId="29" borderId="0" applyNumberFormat="0" applyBorder="0" applyAlignment="0" applyProtection="0"/>
    <xf numFmtId="0" fontId="184" fillId="27" borderId="2" applyNumberFormat="0" applyAlignment="0" applyProtection="0"/>
    <xf numFmtId="0" fontId="185" fillId="26" borderId="1" applyNumberFormat="0" applyAlignment="0" applyProtection="0"/>
    <xf numFmtId="0" fontId="186" fillId="26" borderId="2" applyNumberFormat="0" applyAlignment="0" applyProtection="0"/>
    <xf numFmtId="0" fontId="187" fillId="0" borderId="8" applyNumberFormat="0" applyFill="0" applyAlignment="0" applyProtection="0"/>
    <xf numFmtId="0" fontId="188" fillId="32" borderId="9" applyNumberFormat="0" applyAlignment="0" applyProtection="0"/>
    <xf numFmtId="0" fontId="10" fillId="0" borderId="0" applyNumberFormat="0" applyFill="0" applyBorder="0" applyAlignment="0" applyProtection="0"/>
    <xf numFmtId="0" fontId="2" fillId="30" borderId="4" applyNumberFormat="0" applyFont="0" applyAlignment="0" applyProtection="0"/>
    <xf numFmtId="0" fontId="189" fillId="0" borderId="0" applyNumberFormat="0" applyFill="0" applyBorder="0" applyAlignment="0" applyProtection="0"/>
    <xf numFmtId="0" fontId="190" fillId="0" borderId="3" applyNumberFormat="0" applyFill="0" applyAlignment="0" applyProtection="0"/>
    <xf numFmtId="0" fontId="11" fillId="20"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11" fillId="21"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11" fillId="22"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11" fillId="23"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11" fillId="24"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11" fillId="25"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192" fillId="0" borderId="0">
      <alignment/>
      <protection/>
    </xf>
  </cellStyleXfs>
  <cellXfs count="2441">
    <xf numFmtId="0" fontId="0" fillId="0" borderId="0" xfId="0"/>
    <xf numFmtId="0" fontId="9" fillId="0" borderId="0" xfId="0" applyFont="1" applyAlignment="1">
      <alignment horizontal="left"/>
    </xf>
    <xf numFmtId="0" fontId="9" fillId="0" borderId="0" xfId="0" applyFont="1"/>
    <xf numFmtId="0" fontId="0" fillId="36" borderId="0" xfId="0" applyFont="1" applyFill="1" applyAlignment="1">
      <alignment vertical="center"/>
    </xf>
    <xf numFmtId="0" fontId="0" fillId="35" borderId="0" xfId="0" applyFont="1" applyFill="1" applyAlignment="1">
      <alignment vertical="center"/>
    </xf>
    <xf numFmtId="0" fontId="12" fillId="35" borderId="0" xfId="0" applyFont="1" applyFill="1" applyAlignment="1">
      <alignment vertical="center"/>
    </xf>
    <xf numFmtId="0" fontId="13" fillId="36"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vertical="center"/>
    </xf>
    <xf numFmtId="0" fontId="0" fillId="35" borderId="0" xfId="0" applyFont="1" applyFill="1" applyAlignment="1">
      <alignment horizontal="center" vertical="center"/>
    </xf>
    <xf numFmtId="0" fontId="15" fillId="36" borderId="0" xfId="0" applyFont="1" applyFill="1" applyAlignment="1">
      <alignment vertical="center"/>
    </xf>
    <xf numFmtId="0" fontId="15" fillId="35" borderId="0" xfId="0" applyFont="1" applyFill="1" applyAlignment="1">
      <alignment vertical="center"/>
    </xf>
    <xf numFmtId="0" fontId="11" fillId="35" borderId="0" xfId="0" applyFont="1" applyFill="1" applyAlignment="1">
      <alignment vertical="center"/>
    </xf>
    <xf numFmtId="0" fontId="17" fillId="36" borderId="0" xfId="0" applyFont="1" applyFill="1" applyAlignment="1">
      <alignment vertical="center"/>
    </xf>
    <xf numFmtId="0" fontId="17" fillId="35" borderId="0" xfId="0" applyFont="1" applyFill="1" applyAlignment="1">
      <alignment vertical="center"/>
    </xf>
    <xf numFmtId="0" fontId="10" fillId="35" borderId="0" xfId="0" applyFont="1" applyFill="1" applyAlignment="1">
      <alignment vertical="center"/>
    </xf>
    <xf numFmtId="3" fontId="0" fillId="36" borderId="0" xfId="0" applyNumberFormat="1" applyFont="1" applyFill="1" applyAlignment="1">
      <alignment vertical="center"/>
    </xf>
    <xf numFmtId="0" fontId="0" fillId="36" borderId="0" xfId="0" applyFont="1" applyFill="1"/>
    <xf numFmtId="0" fontId="18" fillId="35" borderId="0" xfId="0" applyFont="1" applyFill="1" applyAlignment="1">
      <alignment vertical="center"/>
    </xf>
    <xf numFmtId="0" fontId="0" fillId="0" borderId="0" xfId="0" applyFont="1" applyAlignment="1">
      <alignment vertical="center"/>
    </xf>
    <xf numFmtId="0" fontId="18" fillId="35" borderId="0" xfId="0" applyFont="1" applyFill="1" applyAlignment="1">
      <alignment horizontal="right" vertical="center"/>
    </xf>
    <xf numFmtId="0" fontId="17" fillId="35" borderId="0" xfId="0" applyFont="1" applyFill="1" applyAlignment="1">
      <alignment horizontal="center" vertical="center"/>
    </xf>
    <xf numFmtId="0" fontId="17" fillId="0" borderId="0" xfId="0" applyFont="1" applyAlignment="1">
      <alignment horizontal="center" vertical="center"/>
    </xf>
    <xf numFmtId="0" fontId="0" fillId="0" borderId="0" xfId="0" applyFont="1"/>
    <xf numFmtId="0" fontId="0" fillId="0" borderId="0" xfId="0" applyFont="1"/>
    <xf numFmtId="0" fontId="0" fillId="0" borderId="0" xfId="0" applyFont="1" applyAlignment="1">
      <alignment horizontal="left"/>
    </xf>
    <xf numFmtId="0" fontId="0" fillId="37" borderId="17" xfId="0" applyFont="1" applyFill="1" applyBorder="1"/>
    <xf numFmtId="0" fontId="0" fillId="38" borderId="17" xfId="0" applyFont="1" applyFill="1" applyBorder="1" applyAlignment="1">
      <alignment horizontal="left"/>
    </xf>
    <xf numFmtId="0" fontId="0" fillId="38" borderId="17" xfId="0" applyFont="1" applyFill="1" applyBorder="1"/>
    <xf numFmtId="0" fontId="0" fillId="0" borderId="17" xfId="0" applyFont="1" applyBorder="1"/>
    <xf numFmtId="167" fontId="0" fillId="37" borderId="17" xfId="375" applyNumberFormat="1" applyFont="1" applyFill="1" applyBorder="1"/>
    <xf numFmtId="2" fontId="0" fillId="37" borderId="17" xfId="0" applyNumberFormat="1" applyFont="1" applyFill="1" applyBorder="1"/>
    <xf numFmtId="0" fontId="0" fillId="0" borderId="17" xfId="0" applyFont="1" applyBorder="1" applyAlignment="1">
      <alignment horizontal="left"/>
    </xf>
    <xf numFmtId="167" fontId="0" fillId="0" borderId="0" xfId="375" applyNumberFormat="1" applyFont="1"/>
    <xf numFmtId="9" fontId="0" fillId="0" borderId="0" xfId="375" applyFont="1"/>
    <xf numFmtId="167" fontId="0" fillId="38" borderId="17" xfId="375" applyNumberFormat="1" applyFont="1" applyFill="1" applyBorder="1"/>
    <xf numFmtId="167" fontId="0" fillId="0" borderId="0" xfId="0" applyNumberFormat="1" applyFont="1"/>
    <xf numFmtId="167" fontId="0" fillId="38" borderId="18" xfId="375" applyNumberFormat="1" applyFont="1" applyFill="1" applyBorder="1"/>
    <xf numFmtId="0" fontId="22" fillId="36" borderId="0" xfId="0" applyFont="1" applyFill="1" applyAlignment="1">
      <alignment vertical="center"/>
    </xf>
    <xf numFmtId="0" fontId="23" fillId="35" borderId="0" xfId="0" applyFont="1" applyFill="1" applyAlignment="1">
      <alignment vertical="center"/>
    </xf>
    <xf numFmtId="0" fontId="22" fillId="35" borderId="0" xfId="0" applyFont="1" applyFill="1" applyAlignment="1">
      <alignment vertical="center"/>
    </xf>
    <xf numFmtId="1" fontId="0" fillId="37" borderId="17" xfId="0" applyNumberFormat="1" applyFont="1" applyFill="1" applyBorder="1"/>
    <xf numFmtId="0" fontId="0" fillId="38" borderId="17" xfId="0" applyFont="1" applyFill="1" applyBorder="1"/>
    <xf numFmtId="2" fontId="0" fillId="0" borderId="0" xfId="0" applyNumberFormat="1" applyFont="1"/>
    <xf numFmtId="1" fontId="0" fillId="0" borderId="0" xfId="0" applyNumberFormat="1" applyFont="1"/>
    <xf numFmtId="10" fontId="0" fillId="0" borderId="0" xfId="0" applyNumberFormat="1" applyFont="1"/>
    <xf numFmtId="0" fontId="0" fillId="0" borderId="0" xfId="0" applyFont="1" applyAlignment="1">
      <alignment horizontal="right"/>
    </xf>
    <xf numFmtId="0" fontId="7" fillId="0" borderId="0" xfId="0" applyFont="1"/>
    <xf numFmtId="0" fontId="25" fillId="0" borderId="0" xfId="0" applyFont="1" applyAlignment="1">
      <alignment horizontal="center"/>
    </xf>
    <xf numFmtId="0" fontId="7" fillId="0" borderId="0" xfId="0" applyFont="1" applyAlignment="1">
      <alignment horizontal="right"/>
    </xf>
    <xf numFmtId="1" fontId="25" fillId="0" borderId="0" xfId="0" applyNumberFormat="1" applyFont="1"/>
    <xf numFmtId="2" fontId="25" fillId="0" borderId="0" xfId="0" applyNumberFormat="1" applyFont="1"/>
    <xf numFmtId="0" fontId="26" fillId="0" borderId="0" xfId="0" applyFont="1"/>
    <xf numFmtId="169" fontId="27" fillId="0" borderId="0" xfId="0" applyNumberFormat="1" applyFont="1"/>
    <xf numFmtId="166" fontId="27" fillId="0" borderId="0" xfId="0" applyNumberFormat="1" applyFont="1" applyAlignment="1">
      <alignment horizontal="right"/>
    </xf>
    <xf numFmtId="1" fontId="7" fillId="0" borderId="0" xfId="0" applyNumberFormat="1" applyFont="1"/>
    <xf numFmtId="0" fontId="26" fillId="0" borderId="0" xfId="0" applyFont="1" applyAlignment="1">
      <alignment horizontal="right"/>
    </xf>
    <xf numFmtId="1" fontId="27" fillId="0" borderId="0" xfId="0" applyNumberFormat="1" applyFont="1" applyAlignment="1">
      <alignment horizontal="right"/>
    </xf>
    <xf numFmtId="1" fontId="27" fillId="0" borderId="0" xfId="0" applyNumberFormat="1" applyFont="1"/>
    <xf numFmtId="2" fontId="27" fillId="0" borderId="0" xfId="0" applyNumberFormat="1" applyFont="1"/>
    <xf numFmtId="169" fontId="7" fillId="0" borderId="0" xfId="0" applyNumberFormat="1" applyFont="1" applyAlignment="1">
      <alignment horizontal="right"/>
    </xf>
    <xf numFmtId="169" fontId="7" fillId="0" borderId="0" xfId="0" applyNumberFormat="1" applyFont="1"/>
    <xf numFmtId="0" fontId="2" fillId="0" borderId="0" xfId="0" applyFont="1"/>
    <xf numFmtId="0" fontId="16" fillId="35" borderId="17" xfId="0" applyFont="1" applyFill="1" applyBorder="1" applyAlignment="1">
      <alignment horizontal="left" vertical="center"/>
    </xf>
    <xf numFmtId="0" fontId="17" fillId="35" borderId="17" xfId="0" applyFont="1" applyFill="1" applyBorder="1" applyAlignment="1">
      <alignment horizontal="center" vertical="center"/>
    </xf>
    <xf numFmtId="0" fontId="17" fillId="0" borderId="17" xfId="0" applyFont="1" applyBorder="1" applyAlignment="1">
      <alignment horizontal="center" vertical="center"/>
    </xf>
    <xf numFmtId="3" fontId="17" fillId="39" borderId="17" xfId="0" applyNumberFormat="1" applyFont="1" applyFill="1" applyBorder="1" applyAlignment="1">
      <alignment horizontal="right" vertical="center"/>
    </xf>
    <xf numFmtId="167" fontId="17" fillId="39" borderId="17" xfId="0" applyNumberFormat="1" applyFont="1" applyFill="1" applyBorder="1" applyAlignment="1">
      <alignment horizontal="right" vertical="center"/>
    </xf>
    <xf numFmtId="0" fontId="17" fillId="0" borderId="18" xfId="0" applyFont="1" applyBorder="1" applyAlignment="1">
      <alignment horizontal="center" vertical="center" wrapText="1"/>
    </xf>
    <xf numFmtId="3" fontId="17" fillId="39" borderId="18" xfId="0" applyNumberFormat="1" applyFont="1" applyFill="1" applyBorder="1" applyAlignment="1">
      <alignment horizontal="right" vertical="center"/>
    </xf>
    <xf numFmtId="0" fontId="0" fillId="0" borderId="0" xfId="0" applyAlignment="1">
      <alignment vertical="center"/>
    </xf>
    <xf numFmtId="0" fontId="17" fillId="0" borderId="0" xfId="0" applyFont="1" applyAlignment="1">
      <alignment horizontal="center" vertical="center" wrapText="1"/>
    </xf>
    <xf numFmtId="0" fontId="0" fillId="0" borderId="0" xfId="0" applyAlignment="1">
      <alignment vertical="center" wrapText="1"/>
    </xf>
    <xf numFmtId="167" fontId="17" fillId="0" borderId="0" xfId="0" applyNumberFormat="1" applyFont="1" applyAlignment="1">
      <alignment horizontal="right" vertical="center"/>
    </xf>
    <xf numFmtId="3" fontId="17" fillId="0" borderId="0" xfId="0" applyNumberFormat="1" applyFont="1" applyAlignment="1">
      <alignment horizontal="right" vertical="center"/>
    </xf>
    <xf numFmtId="0" fontId="17" fillId="0" borderId="17" xfId="0" applyFont="1" applyBorder="1" applyAlignment="1">
      <alignment horizontal="left" vertical="center"/>
    </xf>
    <xf numFmtId="0" fontId="10" fillId="36" borderId="0" xfId="0" applyFont="1" applyFill="1" applyAlignment="1">
      <alignment vertical="center"/>
    </xf>
    <xf numFmtId="2" fontId="0" fillId="0" borderId="0" xfId="0" applyNumberFormat="1" applyFont="1"/>
    <xf numFmtId="0" fontId="10" fillId="40" borderId="0" xfId="0" applyFont="1" applyFill="1" applyAlignment="1">
      <alignment vertical="center"/>
    </xf>
    <xf numFmtId="0" fontId="0" fillId="40" borderId="0" xfId="0" applyFont="1" applyFill="1" applyAlignment="1">
      <alignment vertical="center"/>
    </xf>
    <xf numFmtId="1" fontId="17" fillId="40" borderId="0" xfId="375" applyNumberFormat="1" applyFont="1" applyFill="1" applyAlignment="1">
      <alignment horizontal="right" vertical="center"/>
    </xf>
    <xf numFmtId="1" fontId="18" fillId="40" borderId="0" xfId="375" applyNumberFormat="1" applyFont="1" applyFill="1" applyAlignment="1">
      <alignment horizontal="right" vertical="center"/>
    </xf>
    <xf numFmtId="0" fontId="0" fillId="35" borderId="0" xfId="0" applyFont="1" applyFill="1" applyAlignment="1">
      <alignment vertical="center"/>
    </xf>
    <xf numFmtId="0" fontId="22" fillId="35" borderId="0" xfId="0" applyFont="1" applyFill="1" applyAlignment="1">
      <alignment vertical="center"/>
    </xf>
    <xf numFmtId="0" fontId="17" fillId="35" borderId="0" xfId="0" applyFont="1" applyFill="1" applyAlignment="1">
      <alignment vertical="center"/>
    </xf>
    <xf numFmtId="0" fontId="23" fillId="35" borderId="0" xfId="0" applyFont="1" applyFill="1" applyAlignment="1">
      <alignment vertical="center"/>
    </xf>
    <xf numFmtId="0" fontId="15" fillId="35" borderId="0" xfId="0" applyFont="1" applyFill="1" applyAlignment="1">
      <alignment vertical="center"/>
    </xf>
    <xf numFmtId="0" fontId="10" fillId="35" borderId="0" xfId="0" applyFont="1" applyFill="1" applyAlignment="1">
      <alignment vertical="center"/>
    </xf>
    <xf numFmtId="0" fontId="10" fillId="35" borderId="0" xfId="0" applyFont="1" applyFill="1"/>
    <xf numFmtId="0" fontId="0" fillId="35" borderId="0" xfId="0" applyFont="1" applyFill="1"/>
    <xf numFmtId="0" fontId="28" fillId="35" borderId="0" xfId="0" applyFont="1" applyFill="1" applyAlignment="1">
      <alignment vertical="center"/>
    </xf>
    <xf numFmtId="0" fontId="23" fillId="36" borderId="0" xfId="0" applyFont="1" applyFill="1" applyAlignment="1">
      <alignment vertical="center"/>
    </xf>
    <xf numFmtId="3" fontId="10" fillId="36" borderId="0" xfId="0" applyNumberFormat="1" applyFont="1" applyFill="1" applyAlignment="1">
      <alignment vertical="center"/>
    </xf>
    <xf numFmtId="0" fontId="0" fillId="36" borderId="0" xfId="0" applyFont="1" applyFill="1" applyAlignment="1">
      <alignment horizontal="center" vertical="center"/>
    </xf>
    <xf numFmtId="167" fontId="0" fillId="36" borderId="0" xfId="0" applyNumberFormat="1" applyFont="1" applyFill="1" applyAlignment="1">
      <alignment vertical="center"/>
    </xf>
    <xf numFmtId="167" fontId="0" fillId="0" borderId="0" xfId="0" applyNumberFormat="1" applyFont="1"/>
    <xf numFmtId="0" fontId="0" fillId="0" borderId="0" xfId="0" applyFont="1" applyAlignment="1">
      <alignment horizontal="right"/>
    </xf>
    <xf numFmtId="0" fontId="18" fillId="36" borderId="0" xfId="0" applyFont="1" applyFill="1" applyAlignment="1">
      <alignment vertical="center"/>
    </xf>
    <xf numFmtId="0" fontId="0" fillId="41" borderId="17" xfId="0" applyFont="1" applyFill="1" applyBorder="1"/>
    <xf numFmtId="1" fontId="0" fillId="0" borderId="0" xfId="0" applyNumberFormat="1" applyFont="1"/>
    <xf numFmtId="0" fontId="10" fillId="0" borderId="0" xfId="0" applyFont="1"/>
    <xf numFmtId="0" fontId="0" fillId="38" borderId="17" xfId="0" applyFont="1" applyFill="1" applyBorder="1" applyAlignment="1">
      <alignment horizontal="left"/>
    </xf>
    <xf numFmtId="0" fontId="10" fillId="36" borderId="0" xfId="0" applyFont="1" applyFill="1"/>
    <xf numFmtId="0" fontId="0" fillId="40" borderId="0" xfId="0" applyFont="1" applyFill="1" applyAlignment="1">
      <alignment vertical="center"/>
    </xf>
    <xf numFmtId="2" fontId="17" fillId="35" borderId="0" xfId="375" applyNumberFormat="1" applyFont="1" applyFill="1" applyAlignment="1">
      <alignment horizontal="right" vertical="center"/>
    </xf>
    <xf numFmtId="0" fontId="16" fillId="0" borderId="0" xfId="406" applyFont="1"/>
    <xf numFmtId="0" fontId="22" fillId="35" borderId="0" xfId="0" applyFont="1" applyFill="1" applyAlignment="1">
      <alignment horizontal="right" vertical="center" textRotation="90"/>
    </xf>
    <xf numFmtId="0" fontId="79" fillId="35" borderId="0" xfId="0" applyFont="1" applyFill="1" applyAlignment="1">
      <alignment horizontal="center" vertical="center"/>
    </xf>
    <xf numFmtId="0" fontId="11" fillId="35" borderId="0" xfId="0" applyFont="1" applyFill="1" applyAlignment="1">
      <alignment vertical="center"/>
    </xf>
    <xf numFmtId="49" fontId="16" fillId="35" borderId="0" xfId="0" applyNumberFormat="1" applyFont="1" applyFill="1" applyAlignment="1">
      <alignment horizontal="left" vertical="center"/>
    </xf>
    <xf numFmtId="1" fontId="2" fillId="0" borderId="0" xfId="0" applyNumberFormat="1" applyFont="1"/>
    <xf numFmtId="0" fontId="80" fillId="40" borderId="0" xfId="0" applyFont="1" applyFill="1" applyAlignment="1">
      <alignment vertical="center"/>
    </xf>
    <xf numFmtId="0" fontId="81" fillId="0" borderId="0" xfId="406" applyFont="1"/>
    <xf numFmtId="171" fontId="32" fillId="35" borderId="0" xfId="0" applyNumberFormat="1" applyFont="1" applyFill="1" applyAlignment="1">
      <alignment horizontal="left" vertical="center"/>
    </xf>
    <xf numFmtId="171" fontId="22" fillId="35" borderId="0" xfId="0" applyNumberFormat="1" applyFont="1" applyFill="1" applyAlignment="1">
      <alignment horizontal="left" vertical="center"/>
    </xf>
    <xf numFmtId="1" fontId="0" fillId="36" borderId="0" xfId="0" applyNumberFormat="1" applyFont="1" applyFill="1" applyAlignment="1">
      <alignment vertical="center"/>
    </xf>
    <xf numFmtId="0" fontId="0" fillId="0" borderId="17" xfId="0" applyFont="1" applyBorder="1"/>
    <xf numFmtId="0" fontId="17" fillId="0" borderId="17" xfId="0" applyFont="1" applyBorder="1"/>
    <xf numFmtId="49" fontId="0" fillId="0" borderId="0" xfId="0" applyNumberFormat="1" applyFont="1"/>
    <xf numFmtId="167" fontId="17" fillId="41" borderId="17" xfId="0" applyNumberFormat="1" applyFont="1" applyFill="1" applyBorder="1" applyAlignment="1">
      <alignment horizontal="right" vertical="center"/>
    </xf>
    <xf numFmtId="3" fontId="17" fillId="0" borderId="0" xfId="0" applyNumberFormat="1" applyFont="1"/>
    <xf numFmtId="0" fontId="17" fillId="0" borderId="0" xfId="0" applyFont="1"/>
    <xf numFmtId="0" fontId="17" fillId="0" borderId="0" xfId="0" applyFont="1" applyAlignment="1">
      <alignment horizontal="center"/>
    </xf>
    <xf numFmtId="165" fontId="17" fillId="0" borderId="0" xfId="0" applyNumberFormat="1" applyFont="1" applyAlignment="1">
      <alignment horizontal="center"/>
    </xf>
    <xf numFmtId="0" fontId="16" fillId="0" borderId="0" xfId="0" applyFont="1" applyAlignment="1">
      <alignment horizontal="left"/>
    </xf>
    <xf numFmtId="0" fontId="33" fillId="0" borderId="0" xfId="0" applyFont="1" applyAlignment="1">
      <alignment horizontal="center"/>
    </xf>
    <xf numFmtId="0" fontId="17" fillId="0" borderId="0" xfId="0" applyFont="1" applyAlignment="1">
      <alignment horizontal="left"/>
    </xf>
    <xf numFmtId="165" fontId="17" fillId="0" borderId="0" xfId="0" applyNumberFormat="1" applyFont="1"/>
    <xf numFmtId="0" fontId="17" fillId="42" borderId="0" xfId="0" applyFont="1" applyFill="1"/>
    <xf numFmtId="0" fontId="17" fillId="37" borderId="17" xfId="0" applyFont="1" applyFill="1" applyBorder="1"/>
    <xf numFmtId="0" fontId="81" fillId="0" borderId="0" xfId="0" applyFont="1" applyAlignment="1">
      <alignment horizontal="left"/>
    </xf>
    <xf numFmtId="0" fontId="81" fillId="0" borderId="0" xfId="0" applyFont="1" applyAlignment="1">
      <alignment horizontal="center"/>
    </xf>
    <xf numFmtId="0" fontId="81" fillId="0" borderId="0" xfId="0" applyFont="1"/>
    <xf numFmtId="0" fontId="33" fillId="43" borderId="17" xfId="0" applyFont="1" applyFill="1" applyBorder="1"/>
    <xf numFmtId="0" fontId="33" fillId="43" borderId="17" xfId="0" applyFont="1" applyFill="1" applyBorder="1" applyAlignment="1">
      <alignment horizontal="left"/>
    </xf>
    <xf numFmtId="0" fontId="17" fillId="44" borderId="17" xfId="0" applyFont="1" applyFill="1" applyBorder="1"/>
    <xf numFmtId="0" fontId="17" fillId="0" borderId="17" xfId="0" applyFont="1" applyBorder="1" applyAlignment="1">
      <alignment horizontal="center"/>
    </xf>
    <xf numFmtId="1" fontId="17" fillId="0" borderId="17" xfId="0" applyNumberFormat="1" applyFont="1" applyBorder="1"/>
    <xf numFmtId="2" fontId="17" fillId="0" borderId="17" xfId="0" applyNumberFormat="1" applyFont="1" applyBorder="1"/>
    <xf numFmtId="2" fontId="17" fillId="0" borderId="0" xfId="0" applyNumberFormat="1" applyFont="1"/>
    <xf numFmtId="1" fontId="17" fillId="0" borderId="0" xfId="406" applyNumberFormat="1"/>
    <xf numFmtId="0" fontId="17" fillId="0" borderId="0" xfId="406"/>
    <xf numFmtId="1" fontId="17" fillId="0" borderId="17" xfId="406" applyNumberFormat="1" applyBorder="1"/>
    <xf numFmtId="1" fontId="81" fillId="0" borderId="0" xfId="406" applyNumberFormat="1" applyFont="1"/>
    <xf numFmtId="1" fontId="16" fillId="0" borderId="0" xfId="406" applyNumberFormat="1" applyFont="1"/>
    <xf numFmtId="0" fontId="18" fillId="0" borderId="0" xfId="0" applyFont="1"/>
    <xf numFmtId="0" fontId="18" fillId="0" borderId="0" xfId="0" applyFont="1" applyAlignment="1">
      <alignment horizontal="left"/>
    </xf>
    <xf numFmtId="0" fontId="33" fillId="0" borderId="0" xfId="0" applyFont="1"/>
    <xf numFmtId="0" fontId="33" fillId="45" borderId="17" xfId="0" applyFont="1" applyFill="1" applyBorder="1"/>
    <xf numFmtId="0" fontId="17" fillId="41" borderId="17" xfId="0" applyFont="1" applyFill="1" applyBorder="1"/>
    <xf numFmtId="167" fontId="17" fillId="0" borderId="17" xfId="0" applyNumberFormat="1" applyFont="1" applyBorder="1"/>
    <xf numFmtId="0" fontId="33" fillId="43" borderId="0" xfId="0" applyFont="1" applyFill="1"/>
    <xf numFmtId="0" fontId="17" fillId="0" borderId="0" xfId="0" applyFont="1" applyAlignment="1">
      <alignment horizontal="right"/>
    </xf>
    <xf numFmtId="4" fontId="17" fillId="0" borderId="0" xfId="375" applyNumberFormat="1" applyFont="1"/>
    <xf numFmtId="0" fontId="33" fillId="0" borderId="0" xfId="0" applyFont="1" applyAlignment="1">
      <alignment horizontal="center" vertical="center"/>
    </xf>
    <xf numFmtId="1" fontId="1" fillId="0" borderId="0" xfId="0" applyNumberFormat="1" applyFont="1"/>
    <xf numFmtId="0" fontId="82" fillId="0" borderId="0" xfId="0" applyFont="1"/>
    <xf numFmtId="0" fontId="1" fillId="0" borderId="0" xfId="405" applyFont="1">
      <alignment/>
      <protection/>
    </xf>
    <xf numFmtId="0" fontId="33" fillId="43" borderId="19" xfId="0" applyFont="1" applyFill="1" applyBorder="1"/>
    <xf numFmtId="0" fontId="83" fillId="0" borderId="0" xfId="0" applyFont="1"/>
    <xf numFmtId="0" fontId="17" fillId="0" borderId="17" xfId="0" applyFont="1" applyBorder="1" applyAlignment="1">
      <alignment horizontal="right"/>
    </xf>
    <xf numFmtId="0" fontId="1" fillId="0" borderId="17" xfId="405" applyFont="1" applyBorder="1">
      <alignment/>
      <protection/>
    </xf>
    <xf numFmtId="1" fontId="17" fillId="0" borderId="17" xfId="469" applyNumberFormat="1" applyFont="1" applyBorder="1"/>
    <xf numFmtId="1" fontId="17" fillId="0" borderId="17" xfId="0" applyNumberFormat="1" applyFont="1" applyBorder="1" applyAlignment="1">
      <alignment horizontal="right"/>
    </xf>
    <xf numFmtId="0" fontId="17" fillId="0" borderId="17" xfId="0" applyFont="1" applyBorder="1" applyAlignment="1">
      <alignment horizontal="left"/>
    </xf>
    <xf numFmtId="14" fontId="17" fillId="46" borderId="17" xfId="0" applyNumberFormat="1" applyFont="1" applyFill="1" applyBorder="1" applyAlignment="1">
      <alignment horizontal="right"/>
    </xf>
    <xf numFmtId="0" fontId="17" fillId="0" borderId="0" xfId="0" applyFont="1" applyAlignment="1">
      <alignment horizontal="left" vertical="center"/>
    </xf>
    <xf numFmtId="14" fontId="17" fillId="0" borderId="17" xfId="0" applyNumberFormat="1" applyFont="1" applyBorder="1" applyAlignment="1">
      <alignment horizontal="right"/>
    </xf>
    <xf numFmtId="0" fontId="20" fillId="0" borderId="0" xfId="0" applyFont="1"/>
    <xf numFmtId="0" fontId="22" fillId="35" borderId="0" xfId="0" applyFont="1" applyFill="1" applyAlignment="1">
      <alignment horizontal="center" vertical="center"/>
    </xf>
    <xf numFmtId="0" fontId="37" fillId="35" borderId="0" xfId="0" applyFont="1" applyFill="1" applyAlignment="1">
      <alignment horizontal="center" vertical="center"/>
    </xf>
    <xf numFmtId="0" fontId="37" fillId="35" borderId="0" xfId="0" applyFont="1" applyFill="1" applyAlignment="1">
      <alignment vertical="center"/>
    </xf>
    <xf numFmtId="1" fontId="1" fillId="0" borderId="17" xfId="407" applyNumberFormat="1" applyFont="1" applyBorder="1">
      <alignment/>
      <protection/>
    </xf>
    <xf numFmtId="1" fontId="1" fillId="0" borderId="17" xfId="405" applyNumberFormat="1" applyFont="1" applyBorder="1">
      <alignment/>
      <protection/>
    </xf>
    <xf numFmtId="1" fontId="17" fillId="7" borderId="17" xfId="0" applyNumberFormat="1" applyFont="1" applyFill="1" applyBorder="1" applyAlignment="1">
      <alignment horizontal="right" vertical="center"/>
    </xf>
    <xf numFmtId="0" fontId="0" fillId="7" borderId="17" xfId="0" applyFont="1" applyFill="1" applyBorder="1"/>
    <xf numFmtId="0" fontId="0" fillId="47" borderId="17" xfId="0" applyFont="1" applyFill="1" applyBorder="1" applyAlignment="1">
      <alignment horizontal="left"/>
    </xf>
    <xf numFmtId="0" fontId="0" fillId="47" borderId="17" xfId="0" applyFont="1" applyFill="1" applyBorder="1"/>
    <xf numFmtId="0" fontId="0" fillId="7" borderId="17" xfId="0" applyFont="1" applyFill="1" applyBorder="1" applyAlignment="1">
      <alignment horizontal="left"/>
    </xf>
    <xf numFmtId="0" fontId="0" fillId="7" borderId="17" xfId="0" applyFont="1" applyFill="1" applyBorder="1" applyAlignment="1">
      <alignment horizontal="center"/>
    </xf>
    <xf numFmtId="0" fontId="2" fillId="7" borderId="17" xfId="0" applyFont="1" applyFill="1" applyBorder="1" applyAlignment="1">
      <alignment horizontal="center"/>
    </xf>
    <xf numFmtId="0" fontId="6" fillId="47" borderId="19" xfId="0" applyFont="1" applyFill="1" applyBorder="1"/>
    <xf numFmtId="0" fontId="6" fillId="47" borderId="17" xfId="0" applyFont="1" applyFill="1" applyBorder="1"/>
    <xf numFmtId="0" fontId="0" fillId="47" borderId="17" xfId="0" applyFont="1" applyFill="1" applyBorder="1" applyAlignment="1">
      <alignment horizontal="left"/>
    </xf>
    <xf numFmtId="1" fontId="0" fillId="47" borderId="17" xfId="0" applyNumberFormat="1" applyFont="1" applyFill="1" applyBorder="1" applyAlignment="1">
      <alignment horizontal="left"/>
    </xf>
    <xf numFmtId="0" fontId="0" fillId="47" borderId="17" xfId="0" applyFont="1" applyFill="1" applyBorder="1" applyAlignment="1">
      <alignment horizontal="right"/>
    </xf>
    <xf numFmtId="0" fontId="16" fillId="42" borderId="0" xfId="0" applyFont="1" applyFill="1"/>
    <xf numFmtId="0" fontId="16" fillId="42" borderId="0" xfId="0" applyFont="1" applyFill="1" applyAlignment="1">
      <alignment horizontal="left"/>
    </xf>
    <xf numFmtId="0" fontId="1" fillId="0" borderId="0" xfId="0" applyFont="1" applyAlignment="1">
      <alignment horizontal="left" vertical="top" wrapText="1"/>
    </xf>
    <xf numFmtId="0" fontId="16" fillId="0" borderId="0" xfId="0" applyFont="1"/>
    <xf numFmtId="0" fontId="17" fillId="4" borderId="17" xfId="0" applyFont="1" applyFill="1" applyBorder="1" applyAlignment="1">
      <alignment horizontal="left"/>
    </xf>
    <xf numFmtId="0" fontId="12" fillId="35" borderId="0" xfId="0" applyFont="1" applyFill="1" applyAlignment="1">
      <alignment vertical="center"/>
    </xf>
    <xf numFmtId="0" fontId="13" fillId="35" borderId="0" xfId="0" applyFont="1" applyFill="1" applyAlignment="1">
      <alignment vertical="center"/>
    </xf>
    <xf numFmtId="0" fontId="14" fillId="35" borderId="0" xfId="0" applyFont="1" applyFill="1" applyAlignment="1">
      <alignment vertical="center"/>
    </xf>
    <xf numFmtId="0" fontId="0" fillId="47" borderId="17" xfId="0" applyFont="1" applyFill="1" applyBorder="1"/>
    <xf numFmtId="0" fontId="17" fillId="47" borderId="17" xfId="0" applyFont="1" applyFill="1" applyBorder="1"/>
    <xf numFmtId="0" fontId="17" fillId="47" borderId="17" xfId="0" applyFont="1" applyFill="1" applyBorder="1" applyAlignment="1">
      <alignment horizontal="left"/>
    </xf>
    <xf numFmtId="0" fontId="17" fillId="47" borderId="17" xfId="0" applyFont="1" applyFill="1" applyBorder="1" applyAlignment="1">
      <alignment vertical="top"/>
    </xf>
    <xf numFmtId="0" fontId="17" fillId="47" borderId="17" xfId="0" applyFont="1" applyFill="1" applyBorder="1" applyAlignment="1">
      <alignment wrapText="1"/>
    </xf>
    <xf numFmtId="0" fontId="1" fillId="47" borderId="17" xfId="0" applyFont="1" applyFill="1" applyBorder="1"/>
    <xf numFmtId="0" fontId="17" fillId="47" borderId="0" xfId="0" applyFont="1" applyFill="1"/>
    <xf numFmtId="0" fontId="17" fillId="47" borderId="17" xfId="0" applyFont="1" applyFill="1" applyBorder="1" applyAlignment="1">
      <alignment horizontal="left" vertical="center"/>
    </xf>
    <xf numFmtId="0" fontId="17" fillId="47" borderId="17" xfId="0" applyFont="1" applyFill="1" applyBorder="1" applyAlignment="1">
      <alignment horizontal="left" vertical="top" wrapText="1"/>
    </xf>
    <xf numFmtId="0" fontId="17" fillId="7" borderId="17" xfId="0" applyFont="1" applyFill="1" applyBorder="1" applyAlignment="1">
      <alignment horizontal="center"/>
    </xf>
    <xf numFmtId="166" fontId="1" fillId="0" borderId="17" xfId="405" applyNumberFormat="1" applyFont="1" applyBorder="1">
      <alignment/>
      <protection/>
    </xf>
    <xf numFmtId="1" fontId="17" fillId="41" borderId="17" xfId="0" applyNumberFormat="1" applyFont="1" applyFill="1" applyBorder="1"/>
    <xf numFmtId="166" fontId="0" fillId="41" borderId="17" xfId="0" applyNumberFormat="1" applyFont="1" applyFill="1" applyBorder="1"/>
    <xf numFmtId="0" fontId="0" fillId="3" borderId="20" xfId="0" applyFont="1" applyFill="1" applyBorder="1"/>
    <xf numFmtId="0" fontId="0" fillId="3" borderId="21" xfId="0" applyFont="1" applyFill="1" applyBorder="1" applyAlignment="1">
      <alignment horizontal="right"/>
    </xf>
    <xf numFmtId="0" fontId="0" fillId="3" borderId="22" xfId="0" applyFont="1" applyFill="1" applyBorder="1" applyAlignment="1">
      <alignment horizontal="right"/>
    </xf>
    <xf numFmtId="0" fontId="0" fillId="3" borderId="23" xfId="0" applyFont="1" applyFill="1" applyBorder="1"/>
    <xf numFmtId="167" fontId="0" fillId="3" borderId="0" xfId="0" applyNumberFormat="1" applyFont="1" applyFill="1"/>
    <xf numFmtId="167" fontId="0" fillId="3" borderId="24" xfId="0" applyNumberFormat="1" applyFont="1" applyFill="1" applyBorder="1"/>
    <xf numFmtId="0" fontId="0" fillId="3" borderId="25" xfId="0" applyFont="1" applyFill="1" applyBorder="1"/>
    <xf numFmtId="167" fontId="0" fillId="3" borderId="15" xfId="0" applyNumberFormat="1" applyFont="1" applyFill="1" applyBorder="1"/>
    <xf numFmtId="167" fontId="0" fillId="3" borderId="26" xfId="0" applyNumberFormat="1" applyFont="1" applyFill="1" applyBorder="1"/>
    <xf numFmtId="0" fontId="0" fillId="3" borderId="17" xfId="0" applyFont="1" applyFill="1" applyBorder="1"/>
    <xf numFmtId="167" fontId="0" fillId="3" borderId="17" xfId="0" applyNumberFormat="1" applyFont="1" applyFill="1" applyBorder="1"/>
    <xf numFmtId="0" fontId="2" fillId="3" borderId="17" xfId="0" applyFont="1" applyFill="1" applyBorder="1"/>
    <xf numFmtId="0" fontId="0" fillId="3" borderId="17" xfId="0" applyFont="1" applyFill="1" applyBorder="1"/>
    <xf numFmtId="0" fontId="0" fillId="3" borderId="17" xfId="0" applyFont="1" applyFill="1" applyBorder="1" applyAlignment="1">
      <alignment horizontal="left"/>
    </xf>
    <xf numFmtId="167" fontId="0" fillId="3" borderId="17" xfId="375" applyNumberFormat="1" applyFont="1" applyFill="1" applyBorder="1" applyAlignment="1">
      <alignment horizontal="left"/>
    </xf>
    <xf numFmtId="167" fontId="0" fillId="0" borderId="0" xfId="375" applyNumberFormat="1" applyFont="1"/>
    <xf numFmtId="0" fontId="0" fillId="3" borderId="17" xfId="0" applyFont="1" applyFill="1" applyBorder="1" applyAlignment="1">
      <alignment horizontal="right"/>
    </xf>
    <xf numFmtId="2" fontId="0" fillId="3" borderId="17" xfId="0" applyNumberFormat="1" applyFont="1" applyFill="1" applyBorder="1"/>
    <xf numFmtId="0" fontId="2" fillId="0" borderId="0" xfId="516" applyFont="1">
      <alignment/>
      <protection/>
    </xf>
    <xf numFmtId="0" fontId="0" fillId="48" borderId="27" xfId="0" applyFont="1" applyFill="1" applyBorder="1"/>
    <xf numFmtId="0" fontId="0" fillId="0" borderId="0" xfId="0" applyFont="1"/>
    <xf numFmtId="0" fontId="0" fillId="3" borderId="17" xfId="0" applyFont="1" applyFill="1" applyBorder="1"/>
    <xf numFmtId="0" fontId="0" fillId="48" borderId="17" xfId="0" applyFont="1" applyFill="1" applyBorder="1"/>
    <xf numFmtId="0" fontId="0" fillId="48" borderId="17" xfId="0" applyFont="1" applyFill="1" applyBorder="1"/>
    <xf numFmtId="0" fontId="0" fillId="0" borderId="0" xfId="0" applyFont="1" applyAlignment="1">
      <alignment vertical="top" wrapText="1"/>
    </xf>
    <xf numFmtId="3" fontId="0" fillId="48" borderId="17" xfId="0" applyNumberFormat="1" applyFont="1" applyFill="1" applyBorder="1"/>
    <xf numFmtId="0" fontId="17" fillId="49" borderId="17" xfId="0" applyFont="1" applyFill="1" applyBorder="1"/>
    <xf numFmtId="0" fontId="0" fillId="48" borderId="17" xfId="0" applyFill="1" applyBorder="1"/>
    <xf numFmtId="0" fontId="0" fillId="0" borderId="17" xfId="0" applyFont="1" applyBorder="1"/>
    <xf numFmtId="0" fontId="0" fillId="0" borderId="17" xfId="0" applyBorder="1" applyAlignment="1">
      <alignment horizontal="right"/>
    </xf>
    <xf numFmtId="0" fontId="0" fillId="0" borderId="17" xfId="0" applyBorder="1" applyAlignment="1">
      <alignment horizontal="center"/>
    </xf>
    <xf numFmtId="0" fontId="0" fillId="0" borderId="17" xfId="0" applyBorder="1" applyAlignment="1">
      <alignment horizontal="left"/>
    </xf>
    <xf numFmtId="0" fontId="0" fillId="48" borderId="17" xfId="0" applyFill="1" applyBorder="1" applyAlignment="1">
      <alignment horizontal="center"/>
    </xf>
    <xf numFmtId="0" fontId="0" fillId="48" borderId="17" xfId="0" applyFill="1" applyBorder="1" applyAlignment="1">
      <alignment horizontal="left"/>
    </xf>
    <xf numFmtId="9" fontId="0" fillId="0" borderId="17" xfId="375" applyBorder="1"/>
    <xf numFmtId="0" fontId="0" fillId="0" borderId="17" xfId="0" applyFont="1" applyBorder="1" applyAlignment="1">
      <alignment horizontal="right"/>
    </xf>
    <xf numFmtId="0" fontId="0" fillId="50" borderId="17" xfId="0" applyFont="1" applyFill="1" applyBorder="1"/>
    <xf numFmtId="0" fontId="0" fillId="50" borderId="17" xfId="0" applyFont="1" applyFill="1" applyBorder="1" applyAlignment="1">
      <alignment horizontal="right"/>
    </xf>
    <xf numFmtId="3" fontId="0" fillId="50" borderId="17" xfId="0" applyNumberFormat="1" applyFont="1" applyFill="1" applyBorder="1"/>
    <xf numFmtId="3" fontId="0" fillId="50" borderId="17" xfId="0" applyNumberFormat="1" applyFont="1" applyFill="1" applyBorder="1" applyAlignment="1">
      <alignment horizontal="right"/>
    </xf>
    <xf numFmtId="4" fontId="0" fillId="0" borderId="17" xfId="0" applyNumberFormat="1" applyFont="1" applyBorder="1" applyAlignment="1">
      <alignment horizontal="right"/>
    </xf>
    <xf numFmtId="0" fontId="0" fillId="0" borderId="0" xfId="580">
      <alignment/>
      <protection/>
    </xf>
    <xf numFmtId="170" fontId="0" fillId="36" borderId="0" xfId="0" applyNumberFormat="1" applyFont="1" applyFill="1" applyAlignment="1">
      <alignment vertical="center"/>
    </xf>
    <xf numFmtId="3" fontId="0" fillId="48" borderId="17" xfId="0" applyNumberFormat="1" applyFont="1" applyFill="1" applyBorder="1" applyAlignment="1">
      <alignment horizontal="right"/>
    </xf>
    <xf numFmtId="1" fontId="17" fillId="0" borderId="0" xfId="0" applyNumberFormat="1" applyFont="1"/>
    <xf numFmtId="166" fontId="17" fillId="0" borderId="17" xfId="0" applyNumberFormat="1" applyFont="1" applyBorder="1"/>
    <xf numFmtId="0" fontId="0" fillId="41" borderId="17" xfId="0" applyFont="1" applyFill="1" applyBorder="1"/>
    <xf numFmtId="1" fontId="0" fillId="3" borderId="17" xfId="0" applyNumberFormat="1" applyFont="1" applyFill="1" applyBorder="1"/>
    <xf numFmtId="0" fontId="18" fillId="35" borderId="0" xfId="0" applyFont="1" applyFill="1" applyAlignment="1">
      <alignment vertical="center"/>
    </xf>
    <xf numFmtId="167" fontId="17" fillId="0" borderId="17" xfId="375" applyNumberFormat="1" applyFont="1" applyBorder="1"/>
    <xf numFmtId="3" fontId="17" fillId="0" borderId="17" xfId="0" applyNumberFormat="1" applyFont="1" applyBorder="1"/>
    <xf numFmtId="167" fontId="17" fillId="41" borderId="17" xfId="0" applyNumberFormat="1" applyFont="1" applyFill="1" applyBorder="1"/>
    <xf numFmtId="3" fontId="17" fillId="35" borderId="0" xfId="0" applyNumberFormat="1" applyFont="1" applyFill="1" applyAlignment="1">
      <alignment horizontal="right" vertical="center"/>
    </xf>
    <xf numFmtId="0" fontId="0" fillId="35" borderId="0" xfId="0" applyFill="1" applyAlignment="1">
      <alignment vertical="center"/>
    </xf>
    <xf numFmtId="0" fontId="0" fillId="47" borderId="17" xfId="0" applyFont="1" applyFill="1" applyBorder="1" applyAlignment="1">
      <alignment horizontal="left"/>
    </xf>
    <xf numFmtId="0" fontId="0" fillId="47" borderId="17" xfId="0" applyFont="1" applyFill="1" applyBorder="1"/>
    <xf numFmtId="166" fontId="17" fillId="0" borderId="17" xfId="0" applyNumberFormat="1" applyFont="1" applyBorder="1" applyAlignment="1">
      <alignment horizontal="right"/>
    </xf>
    <xf numFmtId="0" fontId="0" fillId="36" borderId="0" xfId="0" applyFont="1" applyFill="1" applyAlignment="1">
      <alignment vertical="center"/>
    </xf>
    <xf numFmtId="0" fontId="22" fillId="35" borderId="0" xfId="0" applyFont="1" applyFill="1" applyAlignment="1">
      <alignment vertical="top"/>
    </xf>
    <xf numFmtId="0" fontId="31" fillId="0" borderId="0" xfId="0" applyFont="1"/>
    <xf numFmtId="166" fontId="0" fillId="3" borderId="17" xfId="0" applyNumberFormat="1" applyFont="1" applyFill="1" applyBorder="1"/>
    <xf numFmtId="0" fontId="0" fillId="36" borderId="0" xfId="713" applyFill="1" applyAlignment="1">
      <alignment vertical="center"/>
      <protection/>
    </xf>
    <xf numFmtId="0" fontId="0" fillId="35" borderId="0" xfId="713" applyFill="1" applyAlignment="1">
      <alignment vertical="center"/>
      <protection/>
    </xf>
    <xf numFmtId="0" fontId="13" fillId="36" borderId="0" xfId="713" applyFont="1" applyFill="1" applyAlignment="1">
      <alignment vertical="center"/>
      <protection/>
    </xf>
    <xf numFmtId="0" fontId="13" fillId="35" borderId="0" xfId="713" applyFont="1" applyFill="1" applyAlignment="1">
      <alignment vertical="center"/>
      <protection/>
    </xf>
    <xf numFmtId="0" fontId="17" fillId="36" borderId="0" xfId="713" applyFont="1" applyFill="1" applyAlignment="1">
      <alignment vertical="center"/>
      <protection/>
    </xf>
    <xf numFmtId="0" fontId="17" fillId="35" borderId="0" xfId="713" applyFont="1" applyFill="1" applyAlignment="1">
      <alignment vertical="center"/>
      <protection/>
    </xf>
    <xf numFmtId="0" fontId="18" fillId="35" borderId="0" xfId="713" applyFont="1" applyFill="1" applyAlignment="1">
      <alignment vertical="center"/>
      <protection/>
    </xf>
    <xf numFmtId="0" fontId="17" fillId="40" borderId="0" xfId="713" applyFont="1" applyFill="1" applyAlignment="1">
      <alignment vertical="center"/>
      <protection/>
    </xf>
    <xf numFmtId="0" fontId="15" fillId="36" borderId="0" xfId="713" applyFont="1" applyFill="1" applyAlignment="1">
      <alignment vertical="center"/>
      <protection/>
    </xf>
    <xf numFmtId="0" fontId="15" fillId="40" borderId="0" xfId="713" applyFont="1" applyFill="1" applyAlignment="1">
      <alignment vertical="center"/>
      <protection/>
    </xf>
    <xf numFmtId="0" fontId="0" fillId="40" borderId="0" xfId="713" applyFill="1" applyAlignment="1">
      <alignment vertical="center"/>
      <protection/>
    </xf>
    <xf numFmtId="0" fontId="22" fillId="36" borderId="0" xfId="713" applyFont="1" applyFill="1" applyAlignment="1">
      <alignment vertical="center"/>
      <protection/>
    </xf>
    <xf numFmtId="17" fontId="17" fillId="0" borderId="17" xfId="0" applyNumberFormat="1" applyFont="1" applyBorder="1" applyAlignment="1">
      <alignment horizontal="right"/>
    </xf>
    <xf numFmtId="0" fontId="17" fillId="0" borderId="0" xfId="759" applyFont="1">
      <alignment/>
      <protection/>
    </xf>
    <xf numFmtId="0" fontId="17" fillId="0" borderId="17" xfId="759" applyFont="1" applyBorder="1" applyAlignment="1">
      <alignment horizontal="center"/>
      <protection/>
    </xf>
    <xf numFmtId="1" fontId="0" fillId="33" borderId="17" xfId="760" applyNumberFormat="1" applyFont="1" applyFill="1" applyBorder="1"/>
    <xf numFmtId="0" fontId="17" fillId="0" borderId="17" xfId="759" applyFont="1" applyBorder="1">
      <alignment/>
      <protection/>
    </xf>
    <xf numFmtId="1" fontId="0" fillId="0" borderId="17" xfId="760" applyNumberFormat="1" applyFont="1" applyBorder="1"/>
    <xf numFmtId="1" fontId="0" fillId="33" borderId="17" xfId="760" applyNumberFormat="1" applyFont="1" applyFill="1" applyBorder="1" applyAlignment="1">
      <alignment horizontal="right"/>
    </xf>
    <xf numFmtId="0" fontId="16" fillId="0" borderId="28" xfId="759" applyFont="1" applyBorder="1" applyAlignment="1">
      <alignment horizontal="center"/>
      <protection/>
    </xf>
    <xf numFmtId="0" fontId="0" fillId="51" borderId="17" xfId="0" applyFill="1" applyBorder="1" applyAlignment="1">
      <alignment horizontal="left"/>
    </xf>
    <xf numFmtId="1" fontId="17" fillId="0" borderId="17" xfId="759" applyNumberFormat="1" applyFont="1" applyBorder="1">
      <alignment/>
      <protection/>
    </xf>
    <xf numFmtId="0" fontId="17" fillId="0" borderId="15" xfId="759" applyFont="1" applyBorder="1" applyAlignment="1">
      <alignment horizontal="center"/>
      <protection/>
    </xf>
    <xf numFmtId="1" fontId="0" fillId="0" borderId="0" xfId="760" applyNumberFormat="1" applyFont="1"/>
    <xf numFmtId="1" fontId="0" fillId="39" borderId="29" xfId="760" applyNumberFormat="1" applyFont="1" applyFill="1" applyBorder="1"/>
    <xf numFmtId="1" fontId="0" fillId="39" borderId="17" xfId="760" applyNumberFormat="1" applyFont="1" applyFill="1" applyBorder="1"/>
    <xf numFmtId="0" fontId="0" fillId="36" borderId="30" xfId="0" applyFont="1" applyFill="1" applyBorder="1" applyAlignment="1">
      <alignment vertical="center"/>
    </xf>
    <xf numFmtId="0" fontId="17" fillId="0" borderId="0" xfId="759" applyFont="1" applyAlignment="1">
      <alignment horizontal="center"/>
      <protection/>
    </xf>
    <xf numFmtId="0" fontId="22" fillId="35" borderId="0" xfId="0" applyFont="1" applyFill="1" applyAlignment="1">
      <alignment horizontal="left" vertical="center" indent="1"/>
    </xf>
    <xf numFmtId="0" fontId="17" fillId="35" borderId="0" xfId="0" applyFont="1" applyFill="1" applyAlignment="1">
      <alignment horizontal="left" vertical="center" indent="1"/>
    </xf>
    <xf numFmtId="0" fontId="2" fillId="36" borderId="0" xfId="0" applyFont="1" applyFill="1" applyAlignment="1">
      <alignment vertical="center"/>
    </xf>
    <xf numFmtId="0" fontId="89" fillId="36" borderId="0" xfId="0" applyFont="1" applyFill="1" applyAlignment="1">
      <alignment vertical="center"/>
    </xf>
    <xf numFmtId="0" fontId="1" fillId="36" borderId="0" xfId="0" applyFont="1" applyFill="1" applyAlignment="1">
      <alignment vertical="center"/>
    </xf>
    <xf numFmtId="0" fontId="2" fillId="35" borderId="0" xfId="0" applyFont="1" applyFill="1" applyAlignment="1">
      <alignment vertical="center"/>
    </xf>
    <xf numFmtId="3" fontId="2" fillId="36" borderId="0" xfId="0" applyNumberFormat="1" applyFont="1" applyFill="1" applyAlignment="1">
      <alignment vertical="center"/>
    </xf>
    <xf numFmtId="0" fontId="34" fillId="36" borderId="0" xfId="0" applyFont="1" applyFill="1" applyAlignment="1">
      <alignment vertical="center"/>
    </xf>
    <xf numFmtId="0" fontId="0" fillId="8" borderId="17" xfId="0" applyFont="1" applyFill="1" applyBorder="1"/>
    <xf numFmtId="1" fontId="0" fillId="41" borderId="17" xfId="0" applyNumberFormat="1" applyFont="1" applyFill="1" applyBorder="1"/>
    <xf numFmtId="9" fontId="0" fillId="8" borderId="17" xfId="0" applyNumberFormat="1" applyFont="1" applyFill="1" applyBorder="1"/>
    <xf numFmtId="0" fontId="9" fillId="0" borderId="17" xfId="0" applyFont="1" applyBorder="1"/>
    <xf numFmtId="166" fontId="9" fillId="41" borderId="17" xfId="0" applyNumberFormat="1" applyFont="1" applyFill="1" applyBorder="1"/>
    <xf numFmtId="0" fontId="0" fillId="0" borderId="17" xfId="0" applyFont="1" applyBorder="1" applyAlignment="1">
      <alignment horizontal="center"/>
    </xf>
    <xf numFmtId="0" fontId="0" fillId="41" borderId="17" xfId="0" applyFont="1" applyFill="1" applyBorder="1"/>
    <xf numFmtId="0" fontId="0" fillId="0" borderId="17" xfId="0" applyFont="1" applyBorder="1" applyAlignment="1">
      <alignment horizontal="center"/>
    </xf>
    <xf numFmtId="166" fontId="0" fillId="0" borderId="0" xfId="0" applyNumberFormat="1" applyFont="1"/>
    <xf numFmtId="0" fontId="1" fillId="47" borderId="17" xfId="0" applyFont="1" applyFill="1" applyBorder="1" applyAlignment="1">
      <alignment horizontal="left" vertical="top" wrapText="1"/>
    </xf>
    <xf numFmtId="49" fontId="0" fillId="0" borderId="0" xfId="0" applyNumberFormat="1" applyFont="1" applyAlignment="1">
      <alignment horizontal="right"/>
    </xf>
    <xf numFmtId="166" fontId="17" fillId="0" borderId="0" xfId="0" applyNumberFormat="1" applyFont="1"/>
    <xf numFmtId="9" fontId="0" fillId="8" borderId="17" xfId="0" applyNumberFormat="1" applyFont="1" applyFill="1" applyBorder="1"/>
    <xf numFmtId="0" fontId="0" fillId="7" borderId="17" xfId="0" applyFont="1" applyFill="1" applyBorder="1" applyAlignment="1">
      <alignment horizontal="center"/>
    </xf>
    <xf numFmtId="0" fontId="22" fillId="35" borderId="31" xfId="0" applyFont="1" applyFill="1" applyBorder="1" applyAlignment="1">
      <alignment horizontal="left" vertical="center"/>
    </xf>
    <xf numFmtId="0" fontId="22" fillId="35" borderId="32" xfId="0" applyFont="1" applyFill="1" applyBorder="1" applyAlignment="1">
      <alignment vertical="center"/>
    </xf>
    <xf numFmtId="0" fontId="22" fillId="35" borderId="33" xfId="0" applyFont="1" applyFill="1" applyBorder="1" applyAlignment="1">
      <alignment vertical="center"/>
    </xf>
    <xf numFmtId="0" fontId="0" fillId="0" borderId="0" xfId="0" applyAlignment="1">
      <alignment horizontal="center" vertical="center"/>
    </xf>
    <xf numFmtId="0" fontId="0" fillId="8" borderId="17" xfId="0" applyFont="1" applyFill="1" applyBorder="1"/>
    <xf numFmtId="1" fontId="0" fillId="41" borderId="17" xfId="0" applyNumberFormat="1" applyFont="1" applyFill="1" applyBorder="1"/>
    <xf numFmtId="0" fontId="0" fillId="8" borderId="19" xfId="0" applyFont="1" applyFill="1" applyBorder="1"/>
    <xf numFmtId="0" fontId="0" fillId="35" borderId="0" xfId="0" applyFont="1" applyFill="1" applyAlignment="1">
      <alignment vertical="center"/>
    </xf>
    <xf numFmtId="3" fontId="0" fillId="41" borderId="17" xfId="0" applyNumberFormat="1" applyFont="1" applyFill="1" applyBorder="1"/>
    <xf numFmtId="0" fontId="22" fillId="35" borderId="0" xfId="0" applyFont="1" applyFill="1" applyAlignment="1">
      <alignment vertical="top" wrapText="1"/>
    </xf>
    <xf numFmtId="0" fontId="0" fillId="0" borderId="0" xfId="0" applyFont="1" applyAlignment="1">
      <alignment vertical="top" wrapText="1"/>
    </xf>
    <xf numFmtId="0" fontId="0" fillId="0" borderId="0" xfId="0" applyFont="1" applyAlignment="1" quotePrefix="1">
      <alignment vertical="top" wrapText="1"/>
    </xf>
    <xf numFmtId="166" fontId="3" fillId="0" borderId="0" xfId="789" applyNumberFormat="1">
      <alignment/>
      <protection/>
    </xf>
    <xf numFmtId="0" fontId="0" fillId="41" borderId="0" xfId="0" applyFill="1"/>
    <xf numFmtId="0" fontId="16" fillId="35" borderId="0" xfId="0" applyFont="1" applyFill="1" applyAlignment="1">
      <alignment horizontal="left" vertical="center"/>
    </xf>
    <xf numFmtId="0" fontId="17" fillId="35" borderId="0" xfId="0" applyFont="1" applyFill="1" applyAlignment="1">
      <alignment horizontal="left" vertical="center"/>
    </xf>
    <xf numFmtId="0" fontId="17" fillId="0" borderId="0" xfId="0" applyFont="1" applyAlignment="1">
      <alignment horizontal="left" vertical="top" wrapText="1"/>
    </xf>
    <xf numFmtId="1" fontId="0" fillId="8" borderId="19" xfId="0" applyNumberFormat="1" applyFont="1" applyFill="1" applyBorder="1"/>
    <xf numFmtId="1" fontId="0" fillId="8" borderId="17" xfId="0" applyNumberFormat="1" applyFont="1" applyFill="1" applyBorder="1"/>
    <xf numFmtId="0" fontId="17" fillId="47" borderId="18" xfId="0" applyFont="1" applyFill="1" applyBorder="1"/>
    <xf numFmtId="0" fontId="17" fillId="42" borderId="18" xfId="0" applyFont="1" applyFill="1" applyBorder="1"/>
    <xf numFmtId="0" fontId="17" fillId="47" borderId="18" xfId="0" applyFont="1" applyFill="1" applyBorder="1" applyAlignment="1">
      <alignment horizontal="left"/>
    </xf>
    <xf numFmtId="0" fontId="1" fillId="47" borderId="18" xfId="0" applyFont="1" applyFill="1" applyBorder="1"/>
    <xf numFmtId="0" fontId="17" fillId="47" borderId="18" xfId="0" applyFont="1" applyFill="1" applyBorder="1" applyAlignment="1">
      <alignment wrapText="1"/>
    </xf>
    <xf numFmtId="0" fontId="17" fillId="35" borderId="0" xfId="0" applyFont="1" applyFill="1" applyAlignment="1">
      <alignment vertical="top"/>
    </xf>
    <xf numFmtId="14" fontId="17" fillId="46" borderId="17" xfId="0" applyNumberFormat="1" applyFont="1" applyFill="1" applyBorder="1" applyAlignment="1" quotePrefix="1">
      <alignment horizontal="right"/>
    </xf>
    <xf numFmtId="0" fontId="1" fillId="41" borderId="0" xfId="0" applyFont="1" applyFill="1" applyAlignment="1">
      <alignment horizontal="right" wrapText="1"/>
    </xf>
    <xf numFmtId="0" fontId="85" fillId="41" borderId="17" xfId="517" applyFill="1" applyBorder="1">
      <alignment/>
      <protection/>
    </xf>
    <xf numFmtId="0" fontId="17" fillId="41" borderId="0" xfId="0" applyFont="1" applyFill="1"/>
    <xf numFmtId="0" fontId="85" fillId="41" borderId="17" xfId="517" applyFill="1" applyBorder="1" quotePrefix="1">
      <alignment/>
      <protection/>
    </xf>
    <xf numFmtId="0" fontId="0" fillId="0" borderId="15" xfId="0" applyFont="1" applyBorder="1"/>
    <xf numFmtId="0" fontId="85" fillId="41" borderId="0" xfId="517" applyFill="1">
      <alignment/>
      <protection/>
    </xf>
    <xf numFmtId="0" fontId="85" fillId="13" borderId="0" xfId="517" applyFill="1">
      <alignment/>
      <protection/>
    </xf>
    <xf numFmtId="0" fontId="85" fillId="0" borderId="0" xfId="517">
      <alignment/>
      <protection/>
    </xf>
    <xf numFmtId="0" fontId="91" fillId="0" borderId="0" xfId="0" applyFont="1"/>
    <xf numFmtId="0" fontId="0" fillId="38" borderId="17" xfId="0" applyFont="1" applyFill="1" applyBorder="1" applyAlignment="1">
      <alignment horizontal="left"/>
    </xf>
    <xf numFmtId="0" fontId="3" fillId="0" borderId="0" xfId="795">
      <alignment/>
      <protection/>
    </xf>
    <xf numFmtId="0" fontId="33" fillId="52" borderId="17" xfId="0" applyFont="1" applyFill="1" applyBorder="1"/>
    <xf numFmtId="0" fontId="85" fillId="52" borderId="0" xfId="517" applyFill="1">
      <alignment/>
      <protection/>
    </xf>
    <xf numFmtId="0" fontId="17" fillId="0" borderId="17" xfId="0" applyFont="1" applyBorder="1"/>
    <xf numFmtId="1" fontId="17" fillId="0" borderId="17" xfId="469" applyNumberFormat="1" applyFont="1" applyBorder="1"/>
    <xf numFmtId="0" fontId="17" fillId="0" borderId="17" xfId="0" applyFont="1" applyBorder="1" applyAlignment="1">
      <alignment horizontal="center"/>
    </xf>
    <xf numFmtId="0" fontId="17" fillId="0" borderId="17" xfId="0" applyFont="1" applyBorder="1" applyAlignment="1">
      <alignment horizontal="left"/>
    </xf>
    <xf numFmtId="1" fontId="17" fillId="0" borderId="17" xfId="0" applyNumberFormat="1" applyFont="1" applyBorder="1" applyAlignment="1">
      <alignment horizontal="right"/>
    </xf>
    <xf numFmtId="1" fontId="0" fillId="0" borderId="17" xfId="0" applyNumberFormat="1" applyBorder="1" applyAlignment="1">
      <alignment horizontal="right"/>
    </xf>
    <xf numFmtId="165" fontId="17" fillId="0" borderId="17" xfId="0" applyNumberFormat="1" applyFont="1" applyBorder="1" applyAlignment="1">
      <alignment horizontal="right"/>
    </xf>
    <xf numFmtId="0" fontId="17" fillId="0" borderId="17" xfId="0" applyFont="1" applyBorder="1" applyAlignment="1">
      <alignment horizontal="right"/>
    </xf>
    <xf numFmtId="14" fontId="17" fillId="46" borderId="17" xfId="0" applyNumberFormat="1" applyFont="1" applyFill="1" applyBorder="1" applyAlignment="1">
      <alignment horizontal="right"/>
    </xf>
    <xf numFmtId="0" fontId="33" fillId="43" borderId="17" xfId="0" applyFont="1" applyFill="1" applyBorder="1"/>
    <xf numFmtId="166" fontId="1" fillId="0" borderId="17" xfId="405" applyNumberFormat="1" applyFont="1" applyBorder="1">
      <alignment/>
      <protection/>
    </xf>
    <xf numFmtId="0" fontId="17" fillId="47" borderId="17" xfId="0" applyFont="1" applyFill="1" applyBorder="1"/>
    <xf numFmtId="0" fontId="17" fillId="47" borderId="18" xfId="0" applyFont="1" applyFill="1" applyBorder="1"/>
    <xf numFmtId="0" fontId="0" fillId="40" borderId="0" xfId="0" applyFont="1" applyFill="1" applyAlignment="1">
      <alignment vertical="center"/>
    </xf>
    <xf numFmtId="166" fontId="3" fillId="0" borderId="0" xfId="824" applyNumberFormat="1">
      <alignment/>
      <protection/>
    </xf>
    <xf numFmtId="0" fontId="3" fillId="0" borderId="0" xfId="824">
      <alignment/>
      <protection/>
    </xf>
    <xf numFmtId="0" fontId="33" fillId="0" borderId="0" xfId="0" applyFont="1" applyAlignment="1">
      <alignment horizontal="left"/>
    </xf>
    <xf numFmtId="0" fontId="0" fillId="38" borderId="17" xfId="0" applyFont="1" applyFill="1" applyBorder="1"/>
    <xf numFmtId="166" fontId="2" fillId="0" borderId="0" xfId="794" applyNumberFormat="1" applyFont="1">
      <alignment/>
      <protection/>
    </xf>
    <xf numFmtId="2" fontId="17" fillId="0" borderId="17" xfId="0" applyNumberFormat="1" applyFont="1" applyBorder="1" applyAlignment="1">
      <alignment horizontal="right"/>
    </xf>
    <xf numFmtId="0" fontId="0" fillId="3" borderId="34" xfId="0" applyFont="1" applyFill="1" applyBorder="1"/>
    <xf numFmtId="0" fontId="0" fillId="38" borderId="23" xfId="0" applyFont="1" applyFill="1" applyBorder="1" applyAlignment="1">
      <alignment horizontal="left"/>
    </xf>
    <xf numFmtId="0" fontId="81" fillId="0" borderId="0" xfId="0" applyFont="1" quotePrefix="1"/>
    <xf numFmtId="0" fontId="4" fillId="0" borderId="0" xfId="838">
      <alignment/>
      <protection/>
    </xf>
    <xf numFmtId="0" fontId="4" fillId="0" borderId="0" xfId="839">
      <alignment/>
      <protection/>
    </xf>
    <xf numFmtId="0" fontId="92" fillId="52" borderId="0" xfId="517" applyFont="1" applyFill="1">
      <alignment/>
      <protection/>
    </xf>
    <xf numFmtId="0" fontId="17" fillId="0" borderId="17" xfId="0" applyFont="1" applyBorder="1" applyAlignment="1">
      <alignment horizontal="center"/>
    </xf>
    <xf numFmtId="0" fontId="17" fillId="0" borderId="17" xfId="0" applyFont="1" applyBorder="1"/>
    <xf numFmtId="1" fontId="0" fillId="0" borderId="17" xfId="0" applyNumberFormat="1" applyBorder="1" applyAlignment="1">
      <alignment horizontal="right"/>
    </xf>
    <xf numFmtId="0" fontId="0" fillId="41" borderId="0" xfId="0" applyFont="1" applyFill="1"/>
    <xf numFmtId="9" fontId="0" fillId="8" borderId="0" xfId="0" applyNumberFormat="1" applyFont="1" applyFill="1" applyAlignment="1">
      <alignment horizontal="right"/>
    </xf>
    <xf numFmtId="9" fontId="0" fillId="8" borderId="0" xfId="0" applyNumberFormat="1" applyFont="1" applyFill="1"/>
    <xf numFmtId="0" fontId="0" fillId="53" borderId="0" xfId="0" applyFont="1" applyFill="1"/>
    <xf numFmtId="0" fontId="17" fillId="47" borderId="17" xfId="0" applyFont="1" applyFill="1" applyBorder="1"/>
    <xf numFmtId="0" fontId="17" fillId="4" borderId="17" xfId="0" applyFont="1" applyFill="1" applyBorder="1" applyAlignment="1">
      <alignment horizontal="left"/>
    </xf>
    <xf numFmtId="0" fontId="17" fillId="0" borderId="0" xfId="0" applyFont="1" quotePrefix="1"/>
    <xf numFmtId="1" fontId="17" fillId="0" borderId="17" xfId="0" applyNumberFormat="1" applyFont="1" applyBorder="1"/>
    <xf numFmtId="3" fontId="0" fillId="3" borderId="17" xfId="0" applyNumberFormat="1" applyFont="1" applyFill="1" applyBorder="1" applyAlignment="1">
      <alignment horizontal="left"/>
    </xf>
    <xf numFmtId="1" fontId="0" fillId="3" borderId="17" xfId="0" applyNumberFormat="1" applyFont="1" applyFill="1" applyBorder="1" applyAlignment="1">
      <alignment horizontal="left"/>
    </xf>
    <xf numFmtId="0" fontId="17" fillId="0" borderId="17" xfId="0" applyFont="1" applyBorder="1" applyAlignment="1">
      <alignment horizontal="right"/>
    </xf>
    <xf numFmtId="0" fontId="33" fillId="43" borderId="17" xfId="0" applyFont="1" applyFill="1" applyBorder="1"/>
    <xf numFmtId="166" fontId="1" fillId="0" borderId="17" xfId="405" applyNumberFormat="1" applyFont="1" applyBorder="1">
      <alignment/>
      <protection/>
    </xf>
    <xf numFmtId="14" fontId="17" fillId="46" borderId="17" xfId="0" applyNumberFormat="1" applyFont="1" applyFill="1" applyBorder="1" applyAlignment="1" quotePrefix="1">
      <alignment horizontal="right"/>
    </xf>
    <xf numFmtId="0" fontId="0" fillId="3" borderId="0" xfId="0" applyFont="1" applyFill="1"/>
    <xf numFmtId="4" fontId="0" fillId="48" borderId="17" xfId="0" applyNumberFormat="1" applyFont="1" applyFill="1" applyBorder="1"/>
    <xf numFmtId="14" fontId="17" fillId="46" borderId="17" xfId="0" applyNumberFormat="1" applyFont="1" applyFill="1" applyBorder="1" applyAlignment="1">
      <alignment horizontal="right"/>
    </xf>
    <xf numFmtId="0" fontId="17" fillId="35" borderId="0" xfId="0" applyFont="1" applyFill="1" applyAlignment="1">
      <alignment horizontal="left" vertical="center"/>
    </xf>
    <xf numFmtId="0" fontId="22" fillId="35" borderId="0" xfId="0" applyFont="1" applyFill="1" applyAlignment="1">
      <alignment horizontal="left" vertical="center"/>
    </xf>
    <xf numFmtId="172" fontId="17" fillId="0" borderId="0" xfId="375" applyNumberFormat="1" applyFont="1"/>
    <xf numFmtId="0" fontId="17" fillId="47" borderId="18" xfId="0" applyFont="1" applyFill="1" applyBorder="1"/>
    <xf numFmtId="0" fontId="9" fillId="36" borderId="0" xfId="0" applyFont="1" applyFill="1" applyAlignment="1">
      <alignment vertical="center"/>
    </xf>
    <xf numFmtId="0" fontId="80" fillId="35" borderId="0" xfId="0" applyFont="1" applyFill="1" applyAlignment="1">
      <alignment vertical="center"/>
    </xf>
    <xf numFmtId="0" fontId="9" fillId="35" borderId="0" xfId="0" applyFont="1" applyFill="1" applyAlignment="1">
      <alignment vertical="center"/>
    </xf>
    <xf numFmtId="0" fontId="17" fillId="4" borderId="17" xfId="0" applyFont="1" applyFill="1" applyBorder="1" applyAlignment="1">
      <alignment horizontal="left"/>
    </xf>
    <xf numFmtId="0" fontId="18" fillId="4" borderId="17" xfId="0" applyFont="1" applyFill="1" applyBorder="1" applyAlignment="1">
      <alignment horizontal="left"/>
    </xf>
    <xf numFmtId="0" fontId="18" fillId="47" borderId="17" xfId="0" applyFont="1" applyFill="1" applyBorder="1"/>
    <xf numFmtId="0" fontId="18" fillId="47" borderId="18" xfId="0" applyFont="1" applyFill="1" applyBorder="1"/>
    <xf numFmtId="2" fontId="18" fillId="47" borderId="17" xfId="0" applyNumberFormat="1" applyFont="1" applyFill="1" applyBorder="1"/>
    <xf numFmtId="0" fontId="22" fillId="35" borderId="0" xfId="0" applyFont="1" applyFill="1" applyAlignment="1">
      <alignment horizontal="right" vertical="center"/>
    </xf>
    <xf numFmtId="0" fontId="22" fillId="35" borderId="0" xfId="0" applyFont="1" applyFill="1" applyAlignment="1">
      <alignment horizontal="left" vertical="center"/>
    </xf>
    <xf numFmtId="166" fontId="0" fillId="0" borderId="0" xfId="0" applyNumberFormat="1"/>
    <xf numFmtId="0" fontId="17" fillId="41" borderId="34" xfId="0" applyFont="1" applyFill="1" applyBorder="1"/>
    <xf numFmtId="0" fontId="0" fillId="35" borderId="0" xfId="0" applyFill="1"/>
    <xf numFmtId="0" fontId="0" fillId="0" borderId="0" xfId="0" applyAlignment="1">
      <alignment horizontal="left"/>
    </xf>
    <xf numFmtId="0" fontId="0" fillId="0" borderId="0" xfId="0" applyFont="1" applyAlignment="1">
      <alignment horizontal="left"/>
    </xf>
    <xf numFmtId="0" fontId="17" fillId="0" borderId="17" xfId="0" applyFont="1" applyBorder="1" applyAlignment="1">
      <alignment horizontal="left"/>
    </xf>
    <xf numFmtId="49" fontId="17" fillId="0" borderId="0" xfId="0" applyNumberFormat="1" applyFont="1"/>
    <xf numFmtId="0" fontId="0" fillId="0" borderId="0" xfId="0" applyAlignment="1">
      <alignment horizontal="center"/>
    </xf>
    <xf numFmtId="0" fontId="0" fillId="3" borderId="17" xfId="375" applyNumberFormat="1" applyFont="1" applyFill="1" applyBorder="1"/>
    <xf numFmtId="166" fontId="0" fillId="3" borderId="17" xfId="0" applyNumberFormat="1" applyFont="1" applyFill="1" applyBorder="1"/>
    <xf numFmtId="0" fontId="0" fillId="36" borderId="0" xfId="0" applyFont="1" applyFill="1" applyAlignment="1">
      <alignment horizontal="left" vertical="top"/>
    </xf>
    <xf numFmtId="0" fontId="17" fillId="42" borderId="17" xfId="0" applyFont="1" applyFill="1" applyBorder="1"/>
    <xf numFmtId="0" fontId="17" fillId="42" borderId="18" xfId="0" applyFont="1" applyFill="1" applyBorder="1"/>
    <xf numFmtId="0" fontId="20" fillId="0" borderId="17" xfId="0" applyFont="1" applyBorder="1" applyAlignment="1">
      <alignment horizontal="right"/>
    </xf>
    <xf numFmtId="17" fontId="17" fillId="0" borderId="17" xfId="0" applyNumberFormat="1" applyFont="1" applyBorder="1" applyAlignment="1">
      <alignment horizontal="right"/>
    </xf>
    <xf numFmtId="0" fontId="0" fillId="0" borderId="0" xfId="0" applyFont="1" applyAlignment="1">
      <alignment horizontal="left"/>
    </xf>
    <xf numFmtId="0" fontId="0" fillId="41" borderId="17" xfId="0" applyFont="1" applyFill="1" applyBorder="1"/>
    <xf numFmtId="10" fontId="0" fillId="41" borderId="17" xfId="0" applyNumberFormat="1" applyFill="1" applyBorder="1" applyAlignment="1">
      <alignment horizontal="center"/>
    </xf>
    <xf numFmtId="0" fontId="0" fillId="0" borderId="15" xfId="0" applyFont="1" applyBorder="1"/>
    <xf numFmtId="0" fontId="0" fillId="0" borderId="15" xfId="0" applyFont="1" applyBorder="1" applyAlignment="1">
      <alignment horizontal="center"/>
    </xf>
    <xf numFmtId="0" fontId="0" fillId="41" borderId="17" xfId="0" applyFont="1" applyFill="1" applyBorder="1" applyAlignment="1">
      <alignment horizontal="center"/>
    </xf>
    <xf numFmtId="0" fontId="17" fillId="0" borderId="20" xfId="0" applyFont="1" applyBorder="1"/>
    <xf numFmtId="0" fontId="17" fillId="0" borderId="21" xfId="0" applyFont="1" applyBorder="1" applyAlignment="1">
      <alignment horizontal="right"/>
    </xf>
    <xf numFmtId="0" fontId="17" fillId="0" borderId="22" xfId="0" applyFont="1" applyBorder="1" applyAlignment="1">
      <alignment horizontal="right"/>
    </xf>
    <xf numFmtId="10" fontId="17" fillId="0" borderId="0" xfId="0" applyNumberFormat="1" applyFont="1"/>
    <xf numFmtId="0" fontId="17" fillId="54" borderId="17" xfId="0" applyFont="1" applyFill="1" applyBorder="1"/>
    <xf numFmtId="0" fontId="17" fillId="54" borderId="17" xfId="0" applyFont="1" applyFill="1" applyBorder="1" applyAlignment="1">
      <alignment horizontal="right"/>
    </xf>
    <xf numFmtId="2" fontId="17" fillId="41" borderId="17" xfId="375" applyNumberFormat="1" applyFont="1" applyFill="1" applyBorder="1" applyAlignment="1">
      <alignment horizontal="right"/>
    </xf>
    <xf numFmtId="166" fontId="17" fillId="41" borderId="17" xfId="0" applyNumberFormat="1" applyFont="1" applyFill="1" applyBorder="1" applyAlignment="1">
      <alignment horizontal="center"/>
    </xf>
    <xf numFmtId="49" fontId="0" fillId="0" borderId="0" xfId="0" applyNumberFormat="1" applyFont="1"/>
    <xf numFmtId="0" fontId="16" fillId="35" borderId="0" xfId="0" applyFont="1" applyFill="1" applyAlignment="1">
      <alignment vertical="center"/>
    </xf>
    <xf numFmtId="0" fontId="17" fillId="42" borderId="17" xfId="0" applyFont="1" applyFill="1" applyBorder="1"/>
    <xf numFmtId="0" fontId="17" fillId="42" borderId="18" xfId="0" applyFont="1" applyFill="1" applyBorder="1"/>
    <xf numFmtId="0" fontId="17" fillId="0" borderId="24" xfId="0" applyFont="1" applyBorder="1" applyAlignment="1">
      <alignment horizontal="left"/>
    </xf>
    <xf numFmtId="0" fontId="0" fillId="36" borderId="0" xfId="0" applyFont="1" applyFill="1" applyAlignment="1">
      <alignment horizontal="left" vertical="top"/>
    </xf>
    <xf numFmtId="0" fontId="17" fillId="35" borderId="0" xfId="0" applyFont="1" applyFill="1" applyAlignment="1">
      <alignment horizontal="center" vertical="center"/>
    </xf>
    <xf numFmtId="0" fontId="29" fillId="35" borderId="0" xfId="0" applyFont="1" applyFill="1" applyAlignment="1">
      <alignment horizontal="left" vertical="center"/>
    </xf>
    <xf numFmtId="0" fontId="1" fillId="35" borderId="0" xfId="0" applyFont="1" applyFill="1" applyAlignment="1">
      <alignment vertical="center"/>
    </xf>
    <xf numFmtId="0" fontId="22" fillId="35" borderId="0" xfId="0" applyFont="1" applyFill="1" applyAlignment="1">
      <alignment vertical="center" wrapText="1"/>
    </xf>
    <xf numFmtId="0" fontId="33" fillId="46" borderId="17" xfId="0" applyFont="1" applyFill="1" applyBorder="1"/>
    <xf numFmtId="14" fontId="17" fillId="46" borderId="17" xfId="0" applyNumberFormat="1" applyFont="1" applyFill="1" applyBorder="1" applyAlignment="1" quotePrefix="1">
      <alignment horizontal="right"/>
    </xf>
    <xf numFmtId="0" fontId="88" fillId="35" borderId="0" xfId="0" applyFont="1" applyFill="1" applyAlignment="1">
      <alignment vertical="center"/>
    </xf>
    <xf numFmtId="0" fontId="89" fillId="35" borderId="0" xfId="0" applyFont="1" applyFill="1" applyAlignment="1">
      <alignment vertical="center"/>
    </xf>
    <xf numFmtId="0" fontId="90" fillId="35" borderId="0" xfId="0" applyFont="1" applyFill="1" applyAlignment="1">
      <alignment vertical="center"/>
    </xf>
    <xf numFmtId="0" fontId="1" fillId="35" borderId="0" xfId="0" applyFont="1" applyFill="1" applyAlignment="1">
      <alignment horizontal="left" vertical="center"/>
    </xf>
    <xf numFmtId="0" fontId="1" fillId="35" borderId="0" xfId="0" applyFont="1" applyFill="1" applyAlignment="1">
      <alignment horizontal="center" vertical="center"/>
    </xf>
    <xf numFmtId="1" fontId="37" fillId="35" borderId="0" xfId="0" applyNumberFormat="1" applyFont="1" applyFill="1" applyAlignment="1">
      <alignment horizontal="center" vertical="center"/>
    </xf>
    <xf numFmtId="0" fontId="34" fillId="35" borderId="0" xfId="0" applyFont="1" applyFill="1" applyAlignment="1">
      <alignment vertical="center"/>
    </xf>
    <xf numFmtId="0" fontId="0" fillId="35" borderId="0" xfId="0" applyFill="1" applyAlignment="1">
      <alignment horizontal="right" vertical="center" textRotation="90"/>
    </xf>
    <xf numFmtId="0" fontId="0" fillId="35" borderId="0" xfId="0" applyFill="1" applyAlignment="1">
      <alignment horizontal="left" vertical="center" textRotation="90"/>
    </xf>
    <xf numFmtId="0" fontId="22" fillId="35" borderId="0" xfId="0" applyFont="1" applyFill="1" applyAlignment="1">
      <alignment horizontal="left" vertical="center" textRotation="90"/>
    </xf>
    <xf numFmtId="4" fontId="17" fillId="35" borderId="0" xfId="0" applyNumberFormat="1" applyFont="1" applyFill="1" applyAlignment="1">
      <alignment horizontal="right" vertical="center"/>
    </xf>
    <xf numFmtId="171" fontId="78" fillId="35" borderId="0" xfId="0" applyNumberFormat="1" applyFont="1" applyFill="1" applyAlignment="1">
      <alignment vertical="center"/>
    </xf>
    <xf numFmtId="0" fontId="29" fillId="35" borderId="0" xfId="0" applyFont="1" applyFill="1" applyAlignment="1">
      <alignment vertical="center"/>
    </xf>
    <xf numFmtId="171" fontId="30" fillId="35" borderId="0" xfId="0" applyNumberFormat="1" applyFont="1" applyFill="1" applyAlignment="1">
      <alignment vertical="center"/>
    </xf>
    <xf numFmtId="0" fontId="18" fillId="35" borderId="0" xfId="0" applyFont="1" applyFill="1" applyAlignment="1">
      <alignment horizontal="left" vertical="center"/>
    </xf>
    <xf numFmtId="0" fontId="22" fillId="35" borderId="0" xfId="0" applyFont="1" applyFill="1" applyAlignment="1">
      <alignment horizontal="center"/>
    </xf>
    <xf numFmtId="0" fontId="21" fillId="35" borderId="0" xfId="0" applyFont="1" applyFill="1" applyAlignment="1" applyProtection="1">
      <alignment vertical="center"/>
      <protection locked="0"/>
    </xf>
    <xf numFmtId="0" fontId="17" fillId="35" borderId="0" xfId="0" applyFont="1" applyFill="1" applyAlignment="1" applyProtection="1">
      <alignment horizontal="center"/>
      <protection locked="0"/>
    </xf>
    <xf numFmtId="0" fontId="0" fillId="0" borderId="0" xfId="0" applyFont="1" applyAlignment="1">
      <alignment vertical="top"/>
    </xf>
    <xf numFmtId="1" fontId="0" fillId="3" borderId="17" xfId="0" applyNumberFormat="1" applyFont="1" applyFill="1" applyBorder="1" applyAlignment="1">
      <alignment horizontal="left"/>
    </xf>
    <xf numFmtId="169" fontId="17" fillId="0" borderId="0" xfId="0" applyNumberFormat="1" applyFont="1"/>
    <xf numFmtId="1" fontId="0" fillId="2" borderId="17" xfId="0" applyNumberFormat="1" applyFill="1" applyBorder="1" applyAlignment="1">
      <alignment horizontal="right"/>
    </xf>
    <xf numFmtId="1" fontId="0" fillId="35" borderId="17" xfId="0" applyNumberFormat="1" applyFill="1" applyBorder="1" applyAlignment="1">
      <alignment horizontal="right"/>
    </xf>
    <xf numFmtId="0" fontId="17" fillId="48" borderId="0" xfId="0" applyFont="1" applyFill="1"/>
    <xf numFmtId="14" fontId="33" fillId="46" borderId="17" xfId="0" applyNumberFormat="1" applyFont="1" applyFill="1" applyBorder="1"/>
    <xf numFmtId="0" fontId="93" fillId="47" borderId="17" xfId="0" applyFont="1" applyFill="1" applyBorder="1"/>
    <xf numFmtId="0" fontId="93" fillId="47" borderId="17" xfId="0" applyFont="1" applyFill="1" applyBorder="1"/>
    <xf numFmtId="0" fontId="93" fillId="47" borderId="17" xfId="0" applyFont="1" applyFill="1" applyBorder="1" applyAlignment="1">
      <alignment wrapText="1"/>
    </xf>
    <xf numFmtId="0" fontId="0" fillId="3" borderId="17" xfId="0" applyFont="1" applyFill="1" applyBorder="1" applyAlignment="1">
      <alignment horizontal="left"/>
    </xf>
    <xf numFmtId="0" fontId="33" fillId="46" borderId="17" xfId="0" applyFont="1" applyFill="1" applyBorder="1" applyAlignment="1">
      <alignment horizontal="left"/>
    </xf>
    <xf numFmtId="0" fontId="33" fillId="46" borderId="17" xfId="0" applyFont="1" applyFill="1" applyBorder="1" applyAlignment="1">
      <alignment horizontal="left"/>
    </xf>
    <xf numFmtId="0" fontId="33" fillId="46" borderId="17" xfId="0" applyFont="1" applyFill="1" applyBorder="1" applyAlignment="1">
      <alignment horizontal="left"/>
    </xf>
    <xf numFmtId="0" fontId="33" fillId="46" borderId="17" xfId="0" applyFont="1" applyFill="1" applyBorder="1"/>
    <xf numFmtId="0" fontId="33" fillId="46" borderId="17" xfId="0" applyFont="1" applyFill="1" applyBorder="1"/>
    <xf numFmtId="0" fontId="33" fillId="46" borderId="19" xfId="0" applyFont="1" applyFill="1" applyBorder="1"/>
    <xf numFmtId="0" fontId="17" fillId="55" borderId="0" xfId="0" applyFont="1" applyFill="1" applyAlignment="1">
      <alignment horizontal="center"/>
    </xf>
    <xf numFmtId="0" fontId="17" fillId="55" borderId="0" xfId="0" applyFont="1" applyFill="1"/>
    <xf numFmtId="0" fontId="17" fillId="55" borderId="0" xfId="0" applyFont="1" applyFill="1" applyAlignment="1">
      <alignment horizontal="left"/>
    </xf>
    <xf numFmtId="1" fontId="0" fillId="0" borderId="0" xfId="0" applyNumberFormat="1"/>
    <xf numFmtId="0" fontId="33" fillId="46" borderId="17" xfId="0" applyFont="1" applyFill="1" applyBorder="1" applyAlignment="1">
      <alignment horizontal="right"/>
    </xf>
    <xf numFmtId="0" fontId="0" fillId="0" borderId="0" xfId="0" applyFont="1" applyAlignment="1">
      <alignment horizontal="center"/>
    </xf>
    <xf numFmtId="0" fontId="33" fillId="46" borderId="19" xfId="405" applyFont="1" applyFill="1" applyBorder="1" applyAlignment="1">
      <alignment horizontal="left"/>
      <protection/>
    </xf>
    <xf numFmtId="0" fontId="33" fillId="46" borderId="17" xfId="0" applyFont="1" applyFill="1" applyBorder="1" applyAlignment="1">
      <alignment horizontal="left"/>
    </xf>
    <xf numFmtId="0" fontId="94" fillId="0" borderId="0" xfId="0" applyFont="1"/>
    <xf numFmtId="1" fontId="0" fillId="48" borderId="17" xfId="0" applyNumberFormat="1" applyFill="1" applyBorder="1" applyAlignment="1">
      <alignment horizontal="right"/>
    </xf>
    <xf numFmtId="10" fontId="0" fillId="36" borderId="0" xfId="375" applyNumberFormat="1" applyFont="1" applyFill="1" applyAlignment="1">
      <alignment vertical="center"/>
    </xf>
    <xf numFmtId="4" fontId="0" fillId="36" borderId="0" xfId="0" applyNumberFormat="1" applyFont="1" applyFill="1" applyAlignment="1">
      <alignment vertical="center"/>
    </xf>
    <xf numFmtId="1" fontId="33" fillId="46" borderId="17" xfId="406" applyNumberFormat="1" applyFont="1" applyFill="1" applyBorder="1" applyAlignment="1">
      <alignment horizontal="left"/>
    </xf>
    <xf numFmtId="1" fontId="33" fillId="46" borderId="17" xfId="406" applyNumberFormat="1" applyFont="1" applyFill="1" applyBorder="1" applyAlignment="1">
      <alignment horizontal="left"/>
    </xf>
    <xf numFmtId="1" fontId="33" fillId="46" borderId="17" xfId="406" applyNumberFormat="1" applyFont="1" applyFill="1" applyBorder="1" applyAlignment="1">
      <alignment horizontal="left"/>
    </xf>
    <xf numFmtId="49" fontId="33" fillId="43" borderId="17" xfId="0" applyNumberFormat="1" applyFont="1" applyFill="1" applyBorder="1"/>
    <xf numFmtId="49" fontId="33" fillId="43" borderId="17" xfId="0" applyNumberFormat="1" applyFont="1" applyFill="1" applyBorder="1"/>
    <xf numFmtId="0" fontId="95" fillId="0" borderId="0" xfId="0" applyFont="1" applyAlignment="1">
      <alignment horizontal="left"/>
    </xf>
    <xf numFmtId="0" fontId="20" fillId="0" borderId="0" xfId="0" applyFont="1" applyAlignment="1">
      <alignment horizontal="left"/>
    </xf>
    <xf numFmtId="0" fontId="8" fillId="35" borderId="0" xfId="0" applyFont="1" applyFill="1" applyAlignment="1">
      <alignment vertical="top" wrapText="1"/>
    </xf>
    <xf numFmtId="9" fontId="17" fillId="0" borderId="0" xfId="375" applyFont="1"/>
    <xf numFmtId="0" fontId="0" fillId="56" borderId="0" xfId="0" applyFont="1" applyFill="1" applyAlignment="1">
      <alignment vertical="center"/>
    </xf>
    <xf numFmtId="0" fontId="12" fillId="56" borderId="0" xfId="0" applyFont="1" applyFill="1" applyAlignment="1">
      <alignment vertical="center"/>
    </xf>
    <xf numFmtId="0" fontId="17" fillId="56" borderId="0" xfId="0" applyFont="1" applyFill="1" applyAlignment="1">
      <alignment vertical="center"/>
    </xf>
    <xf numFmtId="0" fontId="15" fillId="56" borderId="0" xfId="0" applyFont="1" applyFill="1" applyAlignment="1">
      <alignment vertical="center"/>
    </xf>
    <xf numFmtId="0" fontId="16" fillId="56" borderId="0" xfId="0" applyFont="1" applyFill="1" applyAlignment="1">
      <alignment vertical="center"/>
    </xf>
    <xf numFmtId="0" fontId="11" fillId="56" borderId="0" xfId="0" applyFont="1" applyFill="1" applyAlignment="1">
      <alignment vertical="center"/>
    </xf>
    <xf numFmtId="0" fontId="10" fillId="56" borderId="0" xfId="0" applyFont="1" applyFill="1" applyAlignment="1">
      <alignment vertical="center"/>
    </xf>
    <xf numFmtId="0" fontId="96" fillId="56" borderId="0" xfId="0" applyFont="1" applyFill="1" applyAlignment="1">
      <alignment vertical="center"/>
    </xf>
    <xf numFmtId="0" fontId="17" fillId="56" borderId="35" xfId="0" applyFont="1" applyFill="1" applyBorder="1" applyAlignment="1">
      <alignment vertical="center"/>
    </xf>
    <xf numFmtId="0" fontId="17" fillId="56" borderId="36" xfId="0" applyFont="1" applyFill="1" applyBorder="1" applyAlignment="1">
      <alignment vertical="center"/>
    </xf>
    <xf numFmtId="0" fontId="0" fillId="56" borderId="0" xfId="0" applyFill="1"/>
    <xf numFmtId="0" fontId="13" fillId="56" borderId="0" xfId="0" applyFont="1" applyFill="1" applyAlignment="1">
      <alignment vertical="center"/>
    </xf>
    <xf numFmtId="0" fontId="14" fillId="56" borderId="0" xfId="0" applyFont="1" applyFill="1" applyAlignment="1">
      <alignment vertical="center"/>
    </xf>
    <xf numFmtId="0" fontId="16" fillId="56" borderId="0" xfId="0" applyFont="1" applyFill="1" applyAlignment="1">
      <alignment horizontal="left" vertical="center"/>
    </xf>
    <xf numFmtId="0" fontId="18" fillId="56" borderId="0" xfId="0" applyFont="1" applyFill="1" applyAlignment="1">
      <alignment vertical="center"/>
    </xf>
    <xf numFmtId="0" fontId="17" fillId="56" borderId="0" xfId="0" applyFont="1" applyFill="1" applyAlignment="1">
      <alignment horizontal="left" vertical="top" wrapText="1"/>
    </xf>
    <xf numFmtId="0" fontId="23" fillId="56" borderId="0" xfId="0" applyFont="1" applyFill="1" applyAlignment="1">
      <alignment vertical="center"/>
    </xf>
    <xf numFmtId="0" fontId="22" fillId="56" borderId="0" xfId="0" applyFont="1" applyFill="1" applyAlignment="1">
      <alignment vertical="center"/>
    </xf>
    <xf numFmtId="0" fontId="10" fillId="56" borderId="0" xfId="0" applyFont="1" applyFill="1" applyAlignment="1">
      <alignment horizontal="left" vertical="top"/>
    </xf>
    <xf numFmtId="0" fontId="0" fillId="56" borderId="0" xfId="0" applyFont="1" applyFill="1" applyAlignment="1">
      <alignment horizontal="left" vertical="top"/>
    </xf>
    <xf numFmtId="0" fontId="0" fillId="56" borderId="0" xfId="0" applyFill="1" applyAlignment="1">
      <alignment horizontal="left" vertical="center"/>
    </xf>
    <xf numFmtId="3" fontId="17" fillId="56" borderId="0" xfId="0" applyNumberFormat="1" applyFont="1" applyFill="1" applyAlignment="1">
      <alignment horizontal="right" vertical="center"/>
    </xf>
    <xf numFmtId="0" fontId="0" fillId="56" borderId="0" xfId="0" applyFont="1" applyFill="1" applyAlignment="1">
      <alignment vertical="center"/>
    </xf>
    <xf numFmtId="2" fontId="17" fillId="56" borderId="0" xfId="0" applyNumberFormat="1" applyFont="1" applyFill="1" applyAlignment="1">
      <alignment horizontal="right" vertical="center"/>
    </xf>
    <xf numFmtId="0" fontId="0" fillId="56" borderId="0" xfId="0" applyFont="1" applyFill="1"/>
    <xf numFmtId="3" fontId="17" fillId="56" borderId="37" xfId="0" applyNumberFormat="1" applyFont="1" applyFill="1" applyBorder="1" applyAlignment="1">
      <alignment horizontal="right" vertical="center"/>
    </xf>
    <xf numFmtId="0" fontId="22" fillId="56" borderId="0" xfId="0" applyFont="1" applyFill="1" applyAlignment="1">
      <alignment vertical="top"/>
    </xf>
    <xf numFmtId="0" fontId="17" fillId="56" borderId="0" xfId="0" applyFont="1" applyFill="1" applyAlignment="1">
      <alignment horizontal="left" vertical="center"/>
    </xf>
    <xf numFmtId="0" fontId="0" fillId="56" borderId="0" xfId="0" applyFont="1" applyFill="1"/>
    <xf numFmtId="0" fontId="17" fillId="56" borderId="0" xfId="0" applyFont="1" applyFill="1"/>
    <xf numFmtId="3" fontId="17" fillId="56" borderId="0" xfId="0" applyNumberFormat="1" applyFont="1" applyFill="1" applyAlignment="1">
      <alignment vertical="center"/>
    </xf>
    <xf numFmtId="0" fontId="19" fillId="56" borderId="0" xfId="0" applyFont="1" applyFill="1" applyAlignment="1">
      <alignment vertical="top"/>
    </xf>
    <xf numFmtId="0" fontId="13" fillId="56" borderId="0" xfId="0" applyFont="1" applyFill="1" applyAlignment="1">
      <alignment vertical="top"/>
    </xf>
    <xf numFmtId="0" fontId="33" fillId="56" borderId="0" xfId="0" applyFont="1" applyFill="1" applyAlignment="1">
      <alignment vertical="top"/>
    </xf>
    <xf numFmtId="1" fontId="0" fillId="3" borderId="17" xfId="0" applyNumberFormat="1" applyFont="1" applyFill="1" applyBorder="1" applyAlignment="1">
      <alignment horizontal="left"/>
    </xf>
    <xf numFmtId="0" fontId="17" fillId="56" borderId="0" xfId="0" applyFont="1" applyFill="1" applyAlignment="1">
      <alignment horizontal="right"/>
    </xf>
    <xf numFmtId="9" fontId="17" fillId="0" borderId="17" xfId="375" applyFont="1" applyBorder="1"/>
    <xf numFmtId="9" fontId="17" fillId="0" borderId="17" xfId="375" applyFont="1" applyBorder="1" applyAlignment="1">
      <alignment horizontal="right"/>
    </xf>
    <xf numFmtId="0" fontId="17" fillId="56" borderId="0" xfId="0" applyFont="1" applyFill="1" applyAlignment="1">
      <alignment vertical="top"/>
    </xf>
    <xf numFmtId="0" fontId="17" fillId="56" borderId="35" xfId="0" applyFont="1" applyFill="1" applyBorder="1"/>
    <xf numFmtId="167" fontId="0" fillId="3" borderId="17" xfId="375" applyNumberFormat="1" applyFont="1" applyFill="1" applyBorder="1" applyAlignment="1">
      <alignment horizontal="left"/>
    </xf>
    <xf numFmtId="0" fontId="0" fillId="7" borderId="27" xfId="0" applyFont="1" applyFill="1" applyBorder="1"/>
    <xf numFmtId="0" fontId="0" fillId="48" borderId="17" xfId="0" applyFont="1" applyFill="1" applyBorder="1"/>
    <xf numFmtId="0" fontId="98" fillId="56" borderId="0" xfId="0" applyFont="1" applyFill="1" applyAlignment="1">
      <alignment horizontal="left" vertical="center"/>
    </xf>
    <xf numFmtId="3" fontId="100" fillId="56" borderId="0" xfId="351" applyNumberFormat="1" applyFont="1" applyFill="1" applyAlignment="1" applyProtection="1">
      <alignment horizontal="left" vertical="top"/>
      <protection/>
    </xf>
    <xf numFmtId="0" fontId="2" fillId="56" borderId="0" xfId="0" applyFont="1" applyFill="1" applyAlignment="1">
      <alignment vertical="center"/>
    </xf>
    <xf numFmtId="0" fontId="88" fillId="56" borderId="0" xfId="0" applyFont="1" applyFill="1" applyAlignment="1">
      <alignment vertical="center"/>
    </xf>
    <xf numFmtId="0" fontId="89" fillId="56" borderId="0" xfId="0" applyFont="1" applyFill="1" applyAlignment="1">
      <alignment vertical="center"/>
    </xf>
    <xf numFmtId="0" fontId="87" fillId="56" borderId="0" xfId="0" applyFont="1" applyFill="1" applyAlignment="1">
      <alignment horizontal="left" vertical="center"/>
    </xf>
    <xf numFmtId="0" fontId="1" fillId="56" borderId="0" xfId="0" applyFont="1" applyFill="1" applyAlignment="1">
      <alignment horizontal="center" vertical="center"/>
    </xf>
    <xf numFmtId="1" fontId="37" fillId="56" borderId="0" xfId="0" applyNumberFormat="1" applyFont="1" applyFill="1" applyAlignment="1">
      <alignment horizontal="center" vertical="center"/>
    </xf>
    <xf numFmtId="0" fontId="34" fillId="56" borderId="0" xfId="0" applyFont="1" applyFill="1" applyAlignment="1">
      <alignment vertical="center"/>
    </xf>
    <xf numFmtId="0" fontId="17" fillId="47" borderId="38" xfId="0" applyFont="1" applyFill="1" applyBorder="1"/>
    <xf numFmtId="0" fontId="17" fillId="47" borderId="29" xfId="0" applyFont="1" applyFill="1" applyBorder="1"/>
    <xf numFmtId="166" fontId="0" fillId="0" borderId="17" xfId="0" applyNumberFormat="1" applyFont="1" applyBorder="1"/>
    <xf numFmtId="0" fontId="99" fillId="56" borderId="0" xfId="351" applyFont="1" applyFill="1" applyAlignment="1" applyProtection="1">
      <alignment vertical="top"/>
      <protection/>
    </xf>
    <xf numFmtId="0" fontId="0" fillId="0" borderId="17" xfId="0" applyFont="1" applyBorder="1" applyAlignment="1">
      <alignment vertical="center"/>
    </xf>
    <xf numFmtId="0" fontId="0" fillId="0" borderId="17" xfId="0" applyFont="1" applyBorder="1" applyAlignment="1">
      <alignment vertical="center"/>
    </xf>
    <xf numFmtId="0" fontId="0" fillId="0" borderId="17" xfId="0" applyFont="1" applyBorder="1" applyAlignment="1">
      <alignment horizontal="right" vertical="center"/>
    </xf>
    <xf numFmtId="0" fontId="0" fillId="0" borderId="17" xfId="0" applyFont="1" applyBorder="1" applyAlignment="1">
      <alignment vertical="center"/>
    </xf>
    <xf numFmtId="3" fontId="0" fillId="0" borderId="0" xfId="0" applyNumberFormat="1" applyFont="1"/>
    <xf numFmtId="3" fontId="0" fillId="0" borderId="0" xfId="0" applyNumberFormat="1" applyFont="1" applyAlignment="1">
      <alignment vertical="center"/>
    </xf>
    <xf numFmtId="167" fontId="17" fillId="41" borderId="17" xfId="375" applyNumberFormat="1" applyFont="1" applyFill="1" applyBorder="1"/>
    <xf numFmtId="0" fontId="0" fillId="56" borderId="0" xfId="0" applyFill="1" applyAlignment="1">
      <alignment vertical="center"/>
    </xf>
    <xf numFmtId="0" fontId="96" fillId="56" borderId="0" xfId="0" applyFont="1" applyFill="1" applyAlignment="1">
      <alignment horizontal="left" vertical="center"/>
    </xf>
    <xf numFmtId="0" fontId="17" fillId="56" borderId="0" xfId="0" applyFont="1" applyFill="1" applyAlignment="1">
      <alignment horizontal="right" vertical="center"/>
    </xf>
    <xf numFmtId="0" fontId="16" fillId="56" borderId="0" xfId="0" applyFont="1" applyFill="1" applyAlignment="1">
      <alignment horizontal="right" vertical="center"/>
    </xf>
    <xf numFmtId="0" fontId="22" fillId="56" borderId="0" xfId="0" applyFont="1" applyFill="1" applyAlignment="1">
      <alignment horizontal="left" vertical="center"/>
    </xf>
    <xf numFmtId="0" fontId="1" fillId="56" borderId="0" xfId="0" applyFont="1" applyFill="1" applyAlignment="1">
      <alignment horizontal="left" vertical="center"/>
    </xf>
    <xf numFmtId="1" fontId="37" fillId="56" borderId="37" xfId="0" applyNumberFormat="1" applyFont="1" applyFill="1" applyBorder="1" applyAlignment="1">
      <alignment horizontal="center" vertical="center"/>
    </xf>
    <xf numFmtId="0" fontId="1" fillId="56" borderId="0" xfId="0" applyFont="1" applyFill="1" applyAlignment="1">
      <alignment horizontal="center" wrapText="1"/>
    </xf>
    <xf numFmtId="0" fontId="1" fillId="56" borderId="0" xfId="0" applyFont="1" applyFill="1" applyAlignment="1">
      <alignment horizontal="center" vertical="center" wrapText="1"/>
    </xf>
    <xf numFmtId="0" fontId="1" fillId="56" borderId="0" xfId="0" applyFont="1" applyFill="1" applyAlignment="1">
      <alignment horizontal="center" vertical="center" wrapText="1"/>
    </xf>
    <xf numFmtId="0" fontId="1" fillId="56" borderId="0" xfId="0" applyFont="1" applyFill="1" applyAlignment="1">
      <alignment vertical="center"/>
    </xf>
    <xf numFmtId="0" fontId="0" fillId="41" borderId="0" xfId="0" applyFont="1" applyFill="1"/>
    <xf numFmtId="0" fontId="15" fillId="0" borderId="0" xfId="0" applyFont="1" applyAlignment="1">
      <alignment vertical="center"/>
    </xf>
    <xf numFmtId="0" fontId="31" fillId="0" borderId="18" xfId="0" applyFont="1" applyBorder="1" applyAlignment="1">
      <alignment vertical="center"/>
    </xf>
    <xf numFmtId="0" fontId="0" fillId="0" borderId="29" xfId="0" applyFont="1" applyBorder="1" applyAlignment="1">
      <alignment vertical="center"/>
    </xf>
    <xf numFmtId="0" fontId="33" fillId="56" borderId="0" xfId="0" applyFont="1" applyFill="1" applyAlignment="1">
      <alignment vertical="top"/>
    </xf>
    <xf numFmtId="0" fontId="17" fillId="56" borderId="37" xfId="0" applyFont="1" applyFill="1" applyBorder="1" applyAlignment="1">
      <alignment horizontal="left"/>
    </xf>
    <xf numFmtId="0" fontId="22" fillId="56" borderId="0" xfId="0" applyFont="1" applyFill="1" applyAlignment="1">
      <alignment horizontal="right" vertical="center"/>
    </xf>
    <xf numFmtId="0" fontId="89" fillId="56" borderId="0" xfId="0" applyFont="1" applyFill="1" applyAlignment="1">
      <alignment vertical="top"/>
    </xf>
    <xf numFmtId="0" fontId="101" fillId="56" borderId="0" xfId="0" applyFont="1" applyFill="1" applyAlignment="1">
      <alignment vertical="center"/>
    </xf>
    <xf numFmtId="0" fontId="34" fillId="56" borderId="0" xfId="0" applyFont="1" applyFill="1" applyAlignment="1">
      <alignment vertical="center" wrapText="1"/>
    </xf>
    <xf numFmtId="0" fontId="1" fillId="56" borderId="0" xfId="0" applyFont="1" applyFill="1" applyAlignment="1">
      <alignment horizontal="center"/>
    </xf>
    <xf numFmtId="0" fontId="17" fillId="36" borderId="0" xfId="0" applyFont="1" applyFill="1" applyAlignment="1">
      <alignment horizontal="right" vertical="center"/>
    </xf>
    <xf numFmtId="0" fontId="96" fillId="56" borderId="0" xfId="0" applyFont="1" applyFill="1" applyAlignment="1">
      <alignment vertical="top"/>
    </xf>
    <xf numFmtId="0" fontId="16" fillId="56" borderId="0" xfId="0" applyFont="1" applyFill="1" applyAlignment="1">
      <alignment vertical="top"/>
    </xf>
    <xf numFmtId="0" fontId="0" fillId="56" borderId="0" xfId="0" applyFill="1" applyAlignment="1">
      <alignment vertical="top"/>
    </xf>
    <xf numFmtId="0" fontId="17" fillId="56" borderId="0" xfId="0" applyFont="1" applyFill="1" applyAlignment="1">
      <alignment horizontal="center" vertical="center"/>
    </xf>
    <xf numFmtId="0" fontId="22" fillId="56" borderId="0" xfId="0" applyFont="1" applyFill="1" applyAlignment="1">
      <alignment vertical="top" wrapText="1"/>
    </xf>
    <xf numFmtId="0" fontId="98" fillId="56" borderId="0" xfId="0" applyFont="1" applyFill="1" applyAlignment="1">
      <alignment vertical="center"/>
    </xf>
    <xf numFmtId="0" fontId="22" fillId="56" borderId="0" xfId="0" applyFont="1" applyFill="1" applyAlignment="1">
      <alignment horizontal="center" vertical="center"/>
    </xf>
    <xf numFmtId="0" fontId="98" fillId="56" borderId="0" xfId="0" applyFont="1" applyFill="1" applyAlignment="1">
      <alignment vertical="top"/>
    </xf>
    <xf numFmtId="0" fontId="0" fillId="56" borderId="0" xfId="0" applyFont="1" applyFill="1" applyAlignment="1">
      <alignment vertical="top"/>
    </xf>
    <xf numFmtId="0" fontId="29" fillId="56" borderId="0" xfId="0" applyFont="1" applyFill="1" applyAlignment="1">
      <alignment vertical="top"/>
    </xf>
    <xf numFmtId="0" fontId="0" fillId="56" borderId="0" xfId="0" applyFont="1" applyFill="1" applyAlignment="1">
      <alignment vertical="top"/>
    </xf>
    <xf numFmtId="0" fontId="22" fillId="56" borderId="0" xfId="0" applyFont="1" applyFill="1" applyAlignment="1">
      <alignment horizontal="left" vertical="top"/>
    </xf>
    <xf numFmtId="0" fontId="22" fillId="56" borderId="0" xfId="0" applyFont="1" applyFill="1" applyAlignment="1" applyProtection="1">
      <alignment horizontal="left" vertical="top"/>
      <protection locked="0"/>
    </xf>
    <xf numFmtId="0" fontId="0" fillId="56" borderId="0" xfId="0" applyFont="1" applyFill="1" applyAlignment="1">
      <alignment horizontal="center" vertical="center"/>
    </xf>
    <xf numFmtId="167" fontId="17" fillId="56" borderId="0" xfId="0" applyNumberFormat="1" applyFont="1" applyFill="1" applyAlignment="1">
      <alignment vertical="center"/>
    </xf>
    <xf numFmtId="0" fontId="16" fillId="56" borderId="0" xfId="0" applyFont="1" applyFill="1"/>
    <xf numFmtId="2" fontId="17" fillId="56" borderId="0" xfId="0" applyNumberFormat="1" applyFont="1" applyFill="1" applyAlignment="1">
      <alignment horizontal="right"/>
    </xf>
    <xf numFmtId="167" fontId="17" fillId="56" borderId="0" xfId="375" applyNumberFormat="1" applyFont="1" applyFill="1" applyAlignment="1">
      <alignment horizontal="right" vertical="center"/>
    </xf>
    <xf numFmtId="0" fontId="97" fillId="56" borderId="0" xfId="0" applyFont="1" applyFill="1" applyAlignment="1">
      <alignment vertical="center"/>
    </xf>
    <xf numFmtId="0" fontId="29" fillId="56" borderId="0" xfId="0" applyFont="1" applyFill="1" applyAlignment="1">
      <alignment horizontal="left" vertical="center"/>
    </xf>
    <xf numFmtId="171" fontId="22" fillId="56" borderId="0" xfId="0" applyNumberFormat="1" applyFont="1" applyFill="1" applyAlignment="1">
      <alignment vertical="center"/>
    </xf>
    <xf numFmtId="171" fontId="22" fillId="56" borderId="0" xfId="0" applyNumberFormat="1" applyFont="1" applyFill="1" applyAlignment="1">
      <alignment horizontal="left" vertical="center"/>
    </xf>
    <xf numFmtId="0" fontId="22" fillId="56" borderId="0" xfId="0" applyFont="1" applyFill="1" applyAlignment="1">
      <alignment horizontal="right" vertical="center" textRotation="90"/>
    </xf>
    <xf numFmtId="0" fontId="0" fillId="56" borderId="0" xfId="0" applyFill="1" applyAlignment="1">
      <alignment horizontal="right" vertical="center" textRotation="90"/>
    </xf>
    <xf numFmtId="0" fontId="99" fillId="56" borderId="0" xfId="351" applyFont="1" applyFill="1" applyAlignment="1" applyProtection="1">
      <alignment vertical="center"/>
      <protection/>
    </xf>
    <xf numFmtId="0" fontId="80" fillId="56" borderId="0" xfId="0" applyFont="1" applyFill="1" applyAlignment="1">
      <alignment vertical="center"/>
    </xf>
    <xf numFmtId="0" fontId="17" fillId="56" borderId="39" xfId="0" applyFont="1" applyFill="1" applyBorder="1" applyAlignment="1">
      <alignment vertical="center"/>
    </xf>
    <xf numFmtId="0" fontId="9" fillId="56" borderId="0" xfId="0" applyFont="1" applyFill="1" applyAlignment="1">
      <alignment vertical="center"/>
    </xf>
    <xf numFmtId="0" fontId="22" fillId="56" borderId="37" xfId="0" applyFont="1" applyFill="1" applyBorder="1" applyAlignment="1">
      <alignment horizontal="left" vertical="center"/>
    </xf>
    <xf numFmtId="0" fontId="10" fillId="56" borderId="0" xfId="0" applyFont="1" applyFill="1"/>
    <xf numFmtId="0" fontId="96" fillId="56" borderId="0" xfId="0" applyFont="1" applyFill="1"/>
    <xf numFmtId="0" fontId="99" fillId="56" borderId="0" xfId="351" applyFont="1" applyFill="1" applyAlignment="1" applyProtection="1">
      <alignment vertical="top" wrapText="1"/>
      <protection/>
    </xf>
    <xf numFmtId="0" fontId="22" fillId="56" borderId="0" xfId="0" applyFont="1" applyFill="1" applyAlignment="1">
      <alignment vertical="center" wrapText="1"/>
    </xf>
    <xf numFmtId="167" fontId="17" fillId="56" borderId="37" xfId="375" applyNumberFormat="1" applyFont="1" applyFill="1" applyBorder="1"/>
    <xf numFmtId="10" fontId="17" fillId="56" borderId="37" xfId="0" applyNumberFormat="1" applyFont="1" applyFill="1" applyBorder="1" applyAlignment="1">
      <alignment horizontal="center" vertical="center"/>
    </xf>
    <xf numFmtId="0" fontId="12" fillId="56" borderId="0" xfId="0" applyFont="1" applyFill="1" applyAlignment="1">
      <alignment vertical="center"/>
    </xf>
    <xf numFmtId="0" fontId="22" fillId="56" borderId="0" xfId="0" applyFont="1" applyFill="1"/>
    <xf numFmtId="0" fontId="22" fillId="56" borderId="0" xfId="0" applyFont="1" applyFill="1" applyAlignment="1">
      <alignment horizontal="left" vertical="top" wrapText="1"/>
    </xf>
    <xf numFmtId="49" fontId="17" fillId="56" borderId="0" xfId="0" applyNumberFormat="1" applyFont="1" applyFill="1" applyAlignment="1">
      <alignment horizontal="right"/>
    </xf>
    <xf numFmtId="166" fontId="17" fillId="56" borderId="37" xfId="0" applyNumberFormat="1" applyFont="1" applyFill="1" applyBorder="1"/>
    <xf numFmtId="166" fontId="17" fillId="56" borderId="0" xfId="0" applyNumberFormat="1" applyFont="1" applyFill="1"/>
    <xf numFmtId="2" fontId="16" fillId="56" borderId="0" xfId="0" applyNumberFormat="1" applyFont="1" applyFill="1" applyAlignment="1">
      <alignment horizontal="left" vertical="center"/>
    </xf>
    <xf numFmtId="2" fontId="1" fillId="56" borderId="37" xfId="375" applyNumberFormat="1" applyFont="1" applyFill="1" applyBorder="1" applyAlignment="1">
      <alignment horizontal="right" vertical="center"/>
    </xf>
    <xf numFmtId="0" fontId="99" fillId="56" borderId="0" xfId="351" applyFont="1" applyFill="1" applyAlignment="1" applyProtection="1">
      <alignment horizontal="left" vertical="top"/>
      <protection/>
    </xf>
    <xf numFmtId="2" fontId="17" fillId="56" borderId="0" xfId="375" applyNumberFormat="1" applyFont="1" applyFill="1" applyAlignment="1">
      <alignment horizontal="right" vertical="center"/>
    </xf>
    <xf numFmtId="3" fontId="17" fillId="56" borderId="0" xfId="0" applyNumberFormat="1" applyFont="1" applyFill="1" applyAlignment="1">
      <alignment horizontal="left" vertical="center"/>
    </xf>
    <xf numFmtId="0" fontId="99" fillId="56" borderId="0" xfId="351" applyFont="1" applyFill="1" applyAlignment="1" applyProtection="1">
      <alignment horizontal="left" vertical="top" wrapText="1"/>
      <protection/>
    </xf>
    <xf numFmtId="3" fontId="96" fillId="56" borderId="0" xfId="0" applyNumberFormat="1" applyFont="1" applyFill="1" applyAlignment="1">
      <alignment vertical="center"/>
    </xf>
    <xf numFmtId="3" fontId="16" fillId="56" borderId="0" xfId="0" applyNumberFormat="1" applyFont="1" applyFill="1" applyAlignment="1">
      <alignment vertical="center"/>
    </xf>
    <xf numFmtId="0" fontId="17" fillId="56" borderId="0" xfId="0" applyFont="1" applyFill="1" applyAlignment="1">
      <alignment horizontal="left"/>
    </xf>
    <xf numFmtId="46" fontId="17" fillId="56" borderId="0" xfId="0" applyNumberFormat="1" applyFont="1" applyFill="1" applyAlignment="1" quotePrefix="1">
      <alignment horizontal="right"/>
    </xf>
    <xf numFmtId="0" fontId="28" fillId="56" borderId="0" xfId="0" applyFont="1" applyFill="1" applyAlignment="1">
      <alignment vertical="center"/>
    </xf>
    <xf numFmtId="0" fontId="19" fillId="56" borderId="0" xfId="0" applyFont="1" applyFill="1" applyAlignment="1">
      <alignment vertical="center"/>
    </xf>
    <xf numFmtId="3" fontId="22" fillId="56" borderId="0" xfId="0" applyNumberFormat="1" applyFont="1" applyFill="1" applyAlignment="1">
      <alignment vertical="center"/>
    </xf>
    <xf numFmtId="3" fontId="17" fillId="56" borderId="0" xfId="0" applyNumberFormat="1" applyFont="1" applyFill="1"/>
    <xf numFmtId="167" fontId="17" fillId="56" borderId="0" xfId="375" applyNumberFormat="1" applyFont="1" applyFill="1" applyAlignment="1">
      <alignment vertical="center"/>
    </xf>
    <xf numFmtId="0" fontId="11" fillId="56" borderId="0" xfId="0" applyFont="1" applyFill="1" applyAlignment="1">
      <alignment vertical="center"/>
    </xf>
    <xf numFmtId="0" fontId="10" fillId="56" borderId="0" xfId="0" applyFont="1" applyFill="1" applyAlignment="1">
      <alignment vertical="center"/>
    </xf>
    <xf numFmtId="0" fontId="17" fillId="56" borderId="37" xfId="0" applyFont="1" applyFill="1" applyBorder="1" applyAlignment="1">
      <alignment vertical="center"/>
    </xf>
    <xf numFmtId="2" fontId="22" fillId="56" borderId="0" xfId="0" applyNumberFormat="1" applyFont="1" applyFill="1" applyAlignment="1">
      <alignment vertical="center"/>
    </xf>
    <xf numFmtId="167" fontId="17" fillId="56" borderId="0" xfId="0" applyNumberFormat="1" applyFont="1" applyFill="1" applyAlignment="1">
      <alignment horizontal="center" vertical="center"/>
    </xf>
    <xf numFmtId="0" fontId="20" fillId="56" borderId="0" xfId="0" applyFont="1" applyFill="1" applyAlignment="1">
      <alignment vertical="center"/>
    </xf>
    <xf numFmtId="0" fontId="0" fillId="56" borderId="0" xfId="713" applyFill="1" applyAlignment="1">
      <alignment vertical="center"/>
      <protection/>
    </xf>
    <xf numFmtId="0" fontId="33" fillId="56" borderId="0" xfId="713" applyFont="1" applyFill="1" applyAlignment="1">
      <alignment vertical="top"/>
      <protection/>
    </xf>
    <xf numFmtId="0" fontId="12" fillId="56" borderId="0" xfId="713" applyFont="1" applyFill="1" applyAlignment="1">
      <alignment vertical="center"/>
      <protection/>
    </xf>
    <xf numFmtId="0" fontId="13" fillId="56" borderId="0" xfId="713" applyFont="1" applyFill="1" applyAlignment="1">
      <alignment vertical="center"/>
      <protection/>
    </xf>
    <xf numFmtId="0" fontId="19" fillId="56" borderId="0" xfId="713" applyFont="1" applyFill="1" applyAlignment="1">
      <alignment vertical="top"/>
      <protection/>
    </xf>
    <xf numFmtId="0" fontId="17" fillId="56" borderId="0" xfId="713" applyFont="1" applyFill="1" applyAlignment="1">
      <alignment vertical="center"/>
      <protection/>
    </xf>
    <xf numFmtId="0" fontId="18" fillId="56" borderId="0" xfId="713" applyFont="1" applyFill="1" applyAlignment="1">
      <alignment vertical="center"/>
      <protection/>
    </xf>
    <xf numFmtId="0" fontId="15" fillId="56" borderId="0" xfId="713" applyFont="1" applyFill="1" applyAlignment="1">
      <alignment vertical="center"/>
      <protection/>
    </xf>
    <xf numFmtId="0" fontId="16" fillId="56" borderId="0" xfId="713" applyFont="1" applyFill="1" applyAlignment="1">
      <alignment vertical="center"/>
      <protection/>
    </xf>
    <xf numFmtId="0" fontId="11" fillId="56" borderId="0" xfId="713" applyFont="1" applyFill="1" applyAlignment="1">
      <alignment vertical="center"/>
      <protection/>
    </xf>
    <xf numFmtId="0" fontId="18" fillId="56" borderId="0" xfId="713" applyFont="1" applyFill="1" applyAlignment="1">
      <alignment horizontal="left" vertical="center"/>
      <protection/>
    </xf>
    <xf numFmtId="0" fontId="10" fillId="56" borderId="0" xfId="713" applyFont="1" applyFill="1" applyAlignment="1">
      <alignment vertical="center"/>
      <protection/>
    </xf>
    <xf numFmtId="0" fontId="96" fillId="56" borderId="0" xfId="713" applyFont="1" applyFill="1" applyAlignment="1">
      <alignment vertical="center"/>
      <protection/>
    </xf>
    <xf numFmtId="3" fontId="17" fillId="56" borderId="0" xfId="713" applyNumberFormat="1" applyFont="1" applyFill="1" applyAlignment="1">
      <alignment vertical="center"/>
      <protection/>
    </xf>
    <xf numFmtId="167" fontId="17" fillId="56" borderId="0" xfId="713" applyNumberFormat="1" applyFont="1" applyFill="1" applyAlignment="1">
      <alignment vertical="center"/>
      <protection/>
    </xf>
    <xf numFmtId="0" fontId="22" fillId="56" borderId="0" xfId="713" applyFont="1" applyFill="1" applyAlignment="1">
      <alignment vertical="center"/>
      <protection/>
    </xf>
    <xf numFmtId="0" fontId="22" fillId="56" borderId="0" xfId="713" applyFont="1" applyFill="1" applyAlignment="1">
      <alignment horizontal="left" vertical="top" wrapText="1"/>
      <protection/>
    </xf>
    <xf numFmtId="0" fontId="16" fillId="56" borderId="0" xfId="713" applyFont="1" applyFill="1" applyAlignment="1">
      <alignment vertical="top" wrapText="1"/>
      <protection/>
    </xf>
    <xf numFmtId="0" fontId="1" fillId="56" borderId="37" xfId="0" applyFont="1" applyFill="1" applyBorder="1" applyAlignment="1">
      <alignment horizontal="right" vertical="center"/>
    </xf>
    <xf numFmtId="167" fontId="1" fillId="56" borderId="37" xfId="375" applyNumberFormat="1" applyFont="1" applyFill="1" applyBorder="1" applyAlignment="1">
      <alignment horizontal="right" vertical="center"/>
    </xf>
    <xf numFmtId="3" fontId="0" fillId="3" borderId="17" xfId="0" applyNumberFormat="1" applyFont="1" applyFill="1" applyBorder="1" applyAlignment="1">
      <alignment horizontal="right"/>
    </xf>
    <xf numFmtId="0" fontId="0" fillId="3" borderId="17" xfId="0" applyFont="1" applyFill="1" applyBorder="1"/>
    <xf numFmtId="167" fontId="0" fillId="3" borderId="18" xfId="375" applyNumberFormat="1" applyFont="1" applyFill="1" applyBorder="1" applyAlignment="1">
      <alignment horizontal="left"/>
    </xf>
    <xf numFmtId="3" fontId="0" fillId="3" borderId="27" xfId="0" applyNumberFormat="1" applyFont="1" applyFill="1" applyBorder="1" applyAlignment="1">
      <alignment horizontal="left"/>
    </xf>
    <xf numFmtId="0" fontId="17" fillId="42" borderId="18" xfId="0" applyFont="1" applyFill="1" applyBorder="1" applyAlignment="1">
      <alignment horizontal="left"/>
    </xf>
    <xf numFmtId="0" fontId="0" fillId="42" borderId="29" xfId="0" applyFont="1" applyFill="1" applyBorder="1"/>
    <xf numFmtId="172" fontId="0" fillId="36" borderId="0" xfId="375" applyNumberFormat="1" applyFont="1" applyFill="1" applyAlignment="1">
      <alignment vertical="center"/>
    </xf>
    <xf numFmtId="1" fontId="17" fillId="0" borderId="17" xfId="0" applyNumberFormat="1" applyFont="1" applyBorder="1"/>
    <xf numFmtId="9" fontId="0" fillId="0" borderId="0" xfId="375" applyFont="1"/>
    <xf numFmtId="167" fontId="17" fillId="40" borderId="0" xfId="375" applyNumberFormat="1" applyFont="1" applyFill="1" applyAlignment="1">
      <alignment horizontal="right" vertical="center"/>
    </xf>
    <xf numFmtId="0" fontId="17" fillId="40" borderId="0" xfId="0" applyFont="1" applyFill="1" applyAlignment="1">
      <alignment horizontal="left" vertical="center"/>
    </xf>
    <xf numFmtId="3" fontId="17" fillId="40" borderId="0" xfId="375" applyNumberFormat="1" applyFont="1" applyFill="1" applyAlignment="1">
      <alignment horizontal="right" vertical="center"/>
    </xf>
    <xf numFmtId="0" fontId="98" fillId="56" borderId="37" xfId="0" applyFont="1" applyFill="1" applyBorder="1" applyAlignment="1">
      <alignment vertical="top"/>
    </xf>
    <xf numFmtId="167" fontId="22" fillId="56" borderId="37" xfId="0" applyNumberFormat="1" applyFont="1" applyFill="1" applyBorder="1" applyAlignment="1">
      <alignment horizontal="right" vertical="top"/>
    </xf>
    <xf numFmtId="0" fontId="102" fillId="56" borderId="0" xfId="351" applyFont="1" applyFill="1" applyAlignment="1" applyProtection="1">
      <alignment horizontal="left" vertical="center"/>
      <protection/>
    </xf>
    <xf numFmtId="167" fontId="22" fillId="56" borderId="0" xfId="375" applyNumberFormat="1" applyFont="1" applyFill="1" applyAlignment="1">
      <alignment vertical="center"/>
    </xf>
    <xf numFmtId="0" fontId="22" fillId="56" borderId="37" xfId="0" applyFont="1" applyFill="1" applyBorder="1" applyAlignment="1">
      <alignment vertical="center"/>
    </xf>
    <xf numFmtId="167" fontId="22" fillId="56" borderId="37" xfId="375" applyNumberFormat="1" applyFont="1" applyFill="1" applyBorder="1" applyAlignment="1">
      <alignment vertical="center"/>
    </xf>
    <xf numFmtId="10" fontId="17" fillId="56" borderId="37" xfId="0" applyNumberFormat="1" applyFont="1" applyFill="1" applyBorder="1" applyAlignment="1">
      <alignment horizontal="right" vertical="center"/>
    </xf>
    <xf numFmtId="0" fontId="17" fillId="56" borderId="40" xfId="0" applyFont="1" applyFill="1" applyBorder="1" applyAlignment="1">
      <alignment vertical="center"/>
    </xf>
    <xf numFmtId="0" fontId="17" fillId="56" borderId="40" xfId="713" applyFont="1" applyFill="1" applyBorder="1" applyAlignment="1">
      <alignment vertical="center"/>
      <protection/>
    </xf>
    <xf numFmtId="0" fontId="17" fillId="56" borderId="37" xfId="0" applyFont="1" applyFill="1" applyBorder="1" applyAlignment="1">
      <alignment horizontal="left" vertical="center"/>
    </xf>
    <xf numFmtId="0" fontId="0" fillId="36" borderId="0" xfId="0" applyFont="1" applyFill="1" applyAlignment="1">
      <alignment vertical="center"/>
    </xf>
    <xf numFmtId="0" fontId="0" fillId="35" borderId="0" xfId="0" applyFont="1" applyFill="1" applyAlignment="1">
      <alignment vertical="center"/>
    </xf>
    <xf numFmtId="0" fontId="28" fillId="35" borderId="0" xfId="0" applyFont="1" applyFill="1" applyAlignment="1">
      <alignment vertical="center"/>
    </xf>
    <xf numFmtId="0" fontId="0" fillId="56" borderId="0" xfId="0" applyFont="1" applyFill="1" applyAlignment="1">
      <alignment vertical="center"/>
    </xf>
    <xf numFmtId="0" fontId="33" fillId="56" borderId="0" xfId="0" applyFont="1" applyFill="1" applyAlignment="1">
      <alignment vertical="top"/>
    </xf>
    <xf numFmtId="0" fontId="12" fillId="56" borderId="0" xfId="0" applyFont="1" applyFill="1" applyAlignment="1">
      <alignment vertical="center"/>
    </xf>
    <xf numFmtId="0" fontId="13" fillId="36" borderId="0" xfId="0" applyFont="1" applyFill="1" applyAlignment="1">
      <alignment vertical="center"/>
    </xf>
    <xf numFmtId="0" fontId="13" fillId="56" borderId="0" xfId="0" applyFont="1" applyFill="1" applyAlignment="1">
      <alignment vertical="center"/>
    </xf>
    <xf numFmtId="0" fontId="13" fillId="56" borderId="0" xfId="0" applyFont="1" applyFill="1" applyAlignment="1">
      <alignment vertical="top"/>
    </xf>
    <xf numFmtId="0" fontId="17" fillId="36" borderId="0" xfId="0" applyFont="1" applyFill="1" applyAlignment="1">
      <alignment vertical="center"/>
    </xf>
    <xf numFmtId="0" fontId="17" fillId="56" borderId="0" xfId="0" applyFont="1" applyFill="1" applyAlignment="1">
      <alignment vertical="center"/>
    </xf>
    <xf numFmtId="0" fontId="15" fillId="36" borderId="0" xfId="0" applyFont="1" applyFill="1" applyAlignment="1">
      <alignment vertical="center"/>
    </xf>
    <xf numFmtId="0" fontId="15" fillId="56" borderId="0" xfId="0" applyFont="1" applyFill="1" applyAlignment="1">
      <alignment vertical="center"/>
    </xf>
    <xf numFmtId="0" fontId="16" fillId="56" borderId="0" xfId="0" applyFont="1" applyFill="1" applyAlignment="1">
      <alignment vertical="center"/>
    </xf>
    <xf numFmtId="0" fontId="0" fillId="40" borderId="0" xfId="0" applyFont="1" applyFill="1" applyAlignment="1">
      <alignment vertical="center"/>
    </xf>
    <xf numFmtId="0" fontId="96" fillId="56" borderId="0" xfId="0" applyFont="1" applyFill="1" applyAlignment="1">
      <alignment vertical="center"/>
    </xf>
    <xf numFmtId="0" fontId="16" fillId="56" borderId="0" xfId="0" applyFont="1" applyFill="1" applyAlignment="1">
      <alignment horizontal="left" vertical="center"/>
    </xf>
    <xf numFmtId="3" fontId="17" fillId="56" borderId="0" xfId="0" applyNumberFormat="1" applyFont="1" applyFill="1" applyAlignment="1">
      <alignment horizontal="left" vertical="center"/>
    </xf>
    <xf numFmtId="0" fontId="22" fillId="56" borderId="0" xfId="0" applyFont="1" applyFill="1" applyAlignment="1">
      <alignment vertical="top"/>
    </xf>
    <xf numFmtId="0" fontId="22" fillId="56" borderId="0" xfId="0" applyFont="1" applyFill="1" applyAlignment="1">
      <alignment vertical="top" wrapText="1"/>
    </xf>
    <xf numFmtId="0" fontId="22" fillId="56" borderId="0" xfId="0" applyFont="1" applyFill="1" applyAlignment="1">
      <alignment horizontal="left" vertical="top" wrapText="1"/>
    </xf>
    <xf numFmtId="0" fontId="17" fillId="35" borderId="0" xfId="0" applyFont="1" applyFill="1" applyAlignment="1">
      <alignment vertical="top"/>
    </xf>
    <xf numFmtId="0" fontId="96" fillId="56" borderId="0" xfId="0" applyFont="1" applyFill="1" applyAlignment="1">
      <alignment horizontal="left" vertical="top"/>
    </xf>
    <xf numFmtId="0" fontId="96" fillId="56" borderId="0" xfId="0" applyFont="1" applyFill="1" applyAlignment="1">
      <alignment horizontal="left" vertical="top" wrapText="1"/>
    </xf>
    <xf numFmtId="0" fontId="17" fillId="56" borderId="0" xfId="0" applyFont="1" applyFill="1" applyAlignment="1">
      <alignment vertical="top"/>
    </xf>
    <xf numFmtId="0" fontId="22" fillId="35" borderId="0" xfId="0" applyFont="1" applyFill="1" applyAlignment="1">
      <alignment vertical="top" wrapText="1"/>
    </xf>
    <xf numFmtId="0" fontId="22" fillId="56" borderId="0" xfId="0" applyFont="1" applyFill="1" applyAlignment="1">
      <alignment vertical="center"/>
    </xf>
    <xf numFmtId="3" fontId="96" fillId="56" borderId="0" xfId="0" applyNumberFormat="1" applyFont="1" applyFill="1" applyAlignment="1">
      <alignment vertical="center"/>
    </xf>
    <xf numFmtId="3" fontId="16" fillId="56" borderId="0" xfId="0" applyNumberFormat="1" applyFont="1" applyFill="1" applyAlignment="1">
      <alignment vertical="center"/>
    </xf>
    <xf numFmtId="0" fontId="0" fillId="56" borderId="0" xfId="0" applyFont="1" applyFill="1"/>
    <xf numFmtId="0" fontId="22" fillId="56" borderId="0" xfId="0" applyFont="1" applyFill="1"/>
    <xf numFmtId="0" fontId="96" fillId="56" borderId="0" xfId="0" applyFont="1" applyFill="1"/>
    <xf numFmtId="0" fontId="97" fillId="56" borderId="0" xfId="0" applyFont="1" applyFill="1"/>
    <xf numFmtId="0" fontId="17" fillId="56" borderId="0" xfId="0" applyFont="1" applyFill="1"/>
    <xf numFmtId="0" fontId="22" fillId="56" borderId="0" xfId="0" applyFont="1" applyFill="1" applyAlignment="1">
      <alignment horizontal="left" vertical="center"/>
    </xf>
    <xf numFmtId="0" fontId="22" fillId="36" borderId="0" xfId="0" applyFont="1" applyFill="1" applyAlignment="1">
      <alignment vertical="center"/>
    </xf>
    <xf numFmtId="0" fontId="23" fillId="56" borderId="0" xfId="0" applyFont="1" applyFill="1" applyAlignment="1">
      <alignment vertical="center"/>
    </xf>
    <xf numFmtId="3" fontId="17" fillId="56" borderId="0" xfId="0" applyNumberFormat="1" applyFont="1" applyFill="1" applyAlignment="1">
      <alignment vertical="center"/>
    </xf>
    <xf numFmtId="3" fontId="17" fillId="56" borderId="0" xfId="0" applyNumberFormat="1" applyFont="1" applyFill="1" applyAlignment="1">
      <alignment horizontal="right"/>
    </xf>
    <xf numFmtId="0" fontId="17" fillId="56" borderId="35" xfId="0" applyFont="1" applyFill="1" applyBorder="1"/>
    <xf numFmtId="49" fontId="17" fillId="56" borderId="0" xfId="0" applyNumberFormat="1" applyFont="1" applyFill="1" applyAlignment="1">
      <alignment horizontal="right"/>
    </xf>
    <xf numFmtId="0" fontId="17" fillId="56" borderId="0" xfId="0" applyFont="1" applyFill="1" applyAlignment="1">
      <alignment horizontal="right"/>
    </xf>
    <xf numFmtId="46" fontId="17" fillId="56" borderId="0" xfId="0" applyNumberFormat="1" applyFont="1" applyFill="1" applyAlignment="1" quotePrefix="1">
      <alignment horizontal="right"/>
    </xf>
    <xf numFmtId="0" fontId="0" fillId="56" borderId="36" xfId="0" applyFont="1" applyFill="1" applyBorder="1" applyAlignment="1">
      <alignment vertical="center"/>
    </xf>
    <xf numFmtId="166" fontId="17" fillId="56" borderId="37" xfId="0" applyNumberFormat="1" applyFont="1" applyFill="1" applyBorder="1"/>
    <xf numFmtId="0" fontId="0" fillId="36" borderId="0" xfId="0" applyFont="1" applyFill="1" applyAlignment="1">
      <alignment vertical="center"/>
    </xf>
    <xf numFmtId="0" fontId="0" fillId="35" borderId="0" xfId="0" applyFont="1" applyFill="1" applyAlignment="1">
      <alignment vertical="center"/>
    </xf>
    <xf numFmtId="0" fontId="12" fillId="35" borderId="0" xfId="0" applyFont="1" applyFill="1" applyAlignment="1">
      <alignment vertical="center"/>
    </xf>
    <xf numFmtId="0" fontId="0" fillId="56" borderId="0" xfId="0" applyFont="1" applyFill="1" applyAlignment="1">
      <alignment vertical="center"/>
    </xf>
    <xf numFmtId="0" fontId="12" fillId="56" borderId="0" xfId="0" applyFont="1" applyFill="1" applyAlignment="1">
      <alignment vertical="center"/>
    </xf>
    <xf numFmtId="0" fontId="13" fillId="36" borderId="0" xfId="0" applyFont="1" applyFill="1" applyAlignment="1">
      <alignment vertical="center" wrapText="1"/>
    </xf>
    <xf numFmtId="0" fontId="13" fillId="35" borderId="0" xfId="0" applyFont="1" applyFill="1" applyAlignment="1">
      <alignment vertical="center" wrapText="1"/>
    </xf>
    <xf numFmtId="0" fontId="12" fillId="35" borderId="0" xfId="0" applyFont="1" applyFill="1" applyAlignment="1">
      <alignment vertical="center" wrapText="1"/>
    </xf>
    <xf numFmtId="0" fontId="13" fillId="56" borderId="0" xfId="0" applyFont="1" applyFill="1" applyAlignment="1">
      <alignment vertical="center" wrapText="1"/>
    </xf>
    <xf numFmtId="0" fontId="12" fillId="56" borderId="0" xfId="0" applyFont="1" applyFill="1" applyAlignment="1">
      <alignment vertical="center" wrapText="1"/>
    </xf>
    <xf numFmtId="0" fontId="17" fillId="56" borderId="0" xfId="0" applyFont="1" applyFill="1" applyAlignment="1">
      <alignment vertical="center"/>
    </xf>
    <xf numFmtId="0" fontId="16" fillId="56" borderId="0" xfId="0" applyFont="1" applyFill="1" applyAlignment="1">
      <alignment horizontal="right" vertical="center"/>
    </xf>
    <xf numFmtId="0" fontId="17" fillId="56" borderId="37" xfId="0" applyFont="1" applyFill="1" applyBorder="1" applyAlignment="1">
      <alignment vertical="center"/>
    </xf>
    <xf numFmtId="0" fontId="17" fillId="56" borderId="37" xfId="0" applyFont="1" applyFill="1" applyBorder="1" applyAlignment="1">
      <alignment horizontal="left" vertical="center"/>
    </xf>
    <xf numFmtId="0" fontId="11" fillId="35" borderId="0" xfId="0" applyFont="1" applyFill="1" applyAlignment="1">
      <alignment vertical="center"/>
    </xf>
    <xf numFmtId="0" fontId="0" fillId="40" borderId="0" xfId="0" applyFont="1" applyFill="1" applyAlignment="1">
      <alignment vertical="center"/>
    </xf>
    <xf numFmtId="0" fontId="11" fillId="56" borderId="0" xfId="0" applyFont="1" applyFill="1" applyAlignment="1">
      <alignment vertical="center"/>
    </xf>
    <xf numFmtId="0" fontId="96" fillId="56" borderId="37" xfId="0" applyFont="1" applyFill="1" applyBorder="1" applyAlignment="1">
      <alignment vertical="center"/>
    </xf>
    <xf numFmtId="0" fontId="17" fillId="35" borderId="0" xfId="0" applyFont="1" applyFill="1" applyAlignment="1">
      <alignment horizontal="left" vertical="center"/>
    </xf>
    <xf numFmtId="0" fontId="17" fillId="56" borderId="37" xfId="0" applyFont="1" applyFill="1" applyBorder="1" applyAlignment="1">
      <alignment horizontal="left" vertical="top"/>
    </xf>
    <xf numFmtId="0" fontId="17" fillId="56" borderId="37" xfId="0" applyFont="1" applyFill="1" applyBorder="1" applyAlignment="1">
      <alignment vertical="top" wrapText="1"/>
    </xf>
    <xf numFmtId="0" fontId="17" fillId="56" borderId="0" xfId="0" applyFont="1" applyFill="1" applyAlignment="1">
      <alignment horizontal="left" vertical="center"/>
    </xf>
    <xf numFmtId="0" fontId="103" fillId="40" borderId="0" xfId="0" applyFont="1" applyFill="1" applyAlignment="1">
      <alignment vertical="center"/>
    </xf>
    <xf numFmtId="0" fontId="10" fillId="56" borderId="0" xfId="0" applyFont="1" applyFill="1" applyAlignment="1">
      <alignment vertical="center"/>
    </xf>
    <xf numFmtId="0" fontId="16" fillId="35" borderId="41" xfId="0" applyFont="1" applyFill="1" applyBorder="1"/>
    <xf numFmtId="0" fontId="16" fillId="35" borderId="41" xfId="0" applyFont="1" applyFill="1" applyBorder="1" applyAlignment="1">
      <alignment wrapText="1"/>
    </xf>
    <xf numFmtId="0" fontId="16" fillId="35" borderId="41" xfId="0" applyFont="1" applyFill="1" applyBorder="1" applyAlignment="1">
      <alignment horizontal="left" wrapText="1"/>
    </xf>
    <xf numFmtId="0" fontId="0" fillId="0" borderId="0" xfId="0" applyFont="1"/>
    <xf numFmtId="0" fontId="16" fillId="35" borderId="41" xfId="0" applyFont="1" applyFill="1" applyBorder="1" applyAlignment="1">
      <alignment horizontal="right" wrapText="1"/>
    </xf>
    <xf numFmtId="0" fontId="16" fillId="35" borderId="41" xfId="0" applyFont="1" applyFill="1" applyBorder="1" applyAlignment="1">
      <alignment vertical="top"/>
    </xf>
    <xf numFmtId="0" fontId="16" fillId="0" borderId="41" xfId="0" applyFont="1" applyBorder="1" applyAlignment="1">
      <alignment wrapText="1"/>
    </xf>
    <xf numFmtId="0" fontId="22" fillId="35" borderId="41" xfId="0" applyFont="1" applyFill="1" applyBorder="1" applyAlignment="1">
      <alignment vertical="top" wrapText="1"/>
    </xf>
    <xf numFmtId="0" fontId="22" fillId="0" borderId="41" xfId="0" applyFont="1" applyBorder="1" applyAlignment="1">
      <alignment vertical="top" wrapText="1"/>
    </xf>
    <xf numFmtId="0" fontId="22" fillId="0" borderId="41" xfId="0" applyFont="1" applyBorder="1" applyAlignment="1">
      <alignment horizontal="right" vertical="top" wrapText="1"/>
    </xf>
    <xf numFmtId="14" fontId="22" fillId="0" borderId="41" xfId="0" applyNumberFormat="1" applyFont="1" applyBorder="1" applyAlignment="1">
      <alignment horizontal="right" vertical="top" wrapText="1"/>
    </xf>
    <xf numFmtId="0" fontId="16" fillId="0" borderId="41" xfId="0" applyFont="1" applyBorder="1" applyAlignment="1">
      <alignment vertical="top"/>
    </xf>
    <xf numFmtId="0" fontId="22" fillId="35" borderId="41" xfId="0" applyFont="1" applyFill="1" applyBorder="1" applyAlignment="1">
      <alignment horizontal="right" vertical="top" wrapText="1"/>
    </xf>
    <xf numFmtId="0" fontId="5" fillId="35" borderId="41" xfId="351" applyFont="1" applyFill="1" applyBorder="1" applyAlignment="1" applyProtection="1">
      <alignment vertical="top" wrapText="1"/>
      <protection/>
    </xf>
    <xf numFmtId="49" fontId="22" fillId="0" borderId="41" xfId="0" applyNumberFormat="1" applyFont="1" applyBorder="1" applyAlignment="1">
      <alignment horizontal="right" vertical="top" wrapText="1"/>
    </xf>
    <xf numFmtId="0" fontId="22" fillId="0" borderId="0" xfId="0" applyFont="1" applyAlignment="1">
      <alignment vertical="center" wrapText="1"/>
    </xf>
    <xf numFmtId="0" fontId="22" fillId="35" borderId="42" xfId="0" applyFont="1" applyFill="1" applyBorder="1" applyAlignment="1">
      <alignment vertical="top" wrapText="1"/>
    </xf>
    <xf numFmtId="17" fontId="22" fillId="0" borderId="41" xfId="0" applyNumberFormat="1" applyFont="1" applyBorder="1" applyAlignment="1">
      <alignment horizontal="right" vertical="top" wrapText="1"/>
    </xf>
    <xf numFmtId="0" fontId="22" fillId="0" borderId="41" xfId="0" applyFont="1" applyBorder="1" applyAlignment="1" quotePrefix="1">
      <alignment vertical="top" wrapText="1"/>
    </xf>
    <xf numFmtId="0" fontId="0" fillId="0" borderId="0" xfId="0" applyFont="1" applyAlignment="1">
      <alignment horizontal="right"/>
    </xf>
    <xf numFmtId="0" fontId="17" fillId="57" borderId="0" xfId="0" applyFont="1" applyFill="1"/>
    <xf numFmtId="0" fontId="105" fillId="58" borderId="0" xfId="0" applyFont="1" applyFill="1"/>
    <xf numFmtId="0" fontId="17" fillId="58" borderId="0" xfId="0" applyFont="1" applyFill="1"/>
    <xf numFmtId="0" fontId="16" fillId="59" borderId="0" xfId="0" applyFont="1" applyFill="1"/>
    <xf numFmtId="0" fontId="17" fillId="30" borderId="43" xfId="0" applyFont="1" applyFill="1" applyBorder="1"/>
    <xf numFmtId="0" fontId="17" fillId="5" borderId="0" xfId="0" applyFont="1" applyFill="1"/>
    <xf numFmtId="0" fontId="22" fillId="35" borderId="41" xfId="0" applyFont="1" applyFill="1" applyBorder="1" applyAlignment="1">
      <alignment vertical="top" wrapText="1"/>
    </xf>
    <xf numFmtId="0" fontId="22" fillId="35" borderId="41" xfId="0" applyFont="1" applyFill="1" applyBorder="1" applyAlignment="1">
      <alignment horizontal="right" vertical="top" wrapText="1"/>
    </xf>
    <xf numFmtId="14" fontId="22" fillId="0" borderId="41" xfId="0" applyNumberFormat="1" applyFont="1" applyBorder="1" applyAlignment="1">
      <alignment horizontal="right" vertical="top" wrapText="1"/>
    </xf>
    <xf numFmtId="0" fontId="0" fillId="0" borderId="17" xfId="0" applyBorder="1"/>
    <xf numFmtId="0" fontId="16" fillId="57" borderId="0" xfId="0" applyFont="1" applyFill="1"/>
    <xf numFmtId="0" fontId="22" fillId="0" borderId="41" xfId="0" applyFont="1" applyBorder="1" applyAlignment="1">
      <alignment horizontal="right" vertical="top" wrapText="1"/>
    </xf>
    <xf numFmtId="1" fontId="0" fillId="3" borderId="17" xfId="0" applyNumberFormat="1" applyFont="1" applyFill="1" applyBorder="1" applyAlignment="1">
      <alignment horizontal="right"/>
    </xf>
    <xf numFmtId="0" fontId="0" fillId="42" borderId="17" xfId="0" applyFont="1" applyFill="1" applyBorder="1" applyAlignment="1">
      <alignment horizontal="right"/>
    </xf>
    <xf numFmtId="0" fontId="0" fillId="42" borderId="17" xfId="0" applyFont="1" applyFill="1" applyBorder="1" applyAlignment="1">
      <alignment horizontal="right"/>
    </xf>
    <xf numFmtId="0" fontId="0" fillId="42" borderId="17" xfId="0" applyFont="1" applyFill="1" applyBorder="1" applyAlignment="1">
      <alignment horizontal="right"/>
    </xf>
    <xf numFmtId="0" fontId="0" fillId="41" borderId="17" xfId="0" applyFont="1" applyFill="1" applyBorder="1" applyAlignment="1">
      <alignment horizontal="center"/>
    </xf>
    <xf numFmtId="0" fontId="33" fillId="46" borderId="17" xfId="0" applyFont="1" applyFill="1" applyBorder="1" applyAlignment="1">
      <alignment horizontal="left"/>
    </xf>
    <xf numFmtId="0" fontId="0" fillId="41" borderId="17" xfId="0" applyFont="1" applyFill="1" applyBorder="1"/>
    <xf numFmtId="9" fontId="0" fillId="41" borderId="17" xfId="375" applyFont="1" applyFill="1" applyBorder="1"/>
    <xf numFmtId="0" fontId="22" fillId="0" borderId="41" xfId="0" applyFont="1" applyBorder="1" applyAlignment="1">
      <alignment vertical="top" wrapText="1"/>
    </xf>
    <xf numFmtId="1" fontId="16" fillId="0" borderId="0" xfId="0" applyNumberFormat="1" applyFont="1"/>
    <xf numFmtId="0" fontId="106" fillId="0" borderId="0" xfId="0" applyFont="1"/>
    <xf numFmtId="0" fontId="33" fillId="60" borderId="17" xfId="0" applyFont="1" applyFill="1" applyBorder="1"/>
    <xf numFmtId="1" fontId="0" fillId="3" borderId="17" xfId="375" applyNumberFormat="1" applyFont="1" applyFill="1" applyBorder="1"/>
    <xf numFmtId="0" fontId="0" fillId="3" borderId="17" xfId="0" applyFont="1" applyFill="1" applyBorder="1"/>
    <xf numFmtId="0" fontId="0" fillId="3" borderId="17" xfId="0" applyFont="1" applyFill="1" applyBorder="1"/>
    <xf numFmtId="0" fontId="2" fillId="0" borderId="0" xfId="0" applyFont="1"/>
    <xf numFmtId="0" fontId="0" fillId="3" borderId="18" xfId="0" applyFont="1" applyFill="1" applyBorder="1" applyAlignment="1">
      <alignment horizontal="left"/>
    </xf>
    <xf numFmtId="0" fontId="0" fillId="0" borderId="17" xfId="0" applyFont="1" applyBorder="1"/>
    <xf numFmtId="0" fontId="0" fillId="0" borderId="17" xfId="0" applyFont="1" applyBorder="1" applyAlignment="1">
      <alignment horizontal="left"/>
    </xf>
    <xf numFmtId="0" fontId="0" fillId="36" borderId="17" xfId="0" applyFont="1" applyFill="1" applyBorder="1"/>
    <xf numFmtId="0" fontId="0" fillId="36" borderId="0" xfId="0" applyFont="1" applyFill="1"/>
    <xf numFmtId="0" fontId="0" fillId="36" borderId="17" xfId="0" applyFont="1" applyFill="1" applyBorder="1"/>
    <xf numFmtId="0" fontId="0" fillId="3" borderId="17" xfId="0" applyFont="1" applyFill="1" applyBorder="1" applyAlignment="1">
      <alignment horizontal="left"/>
    </xf>
    <xf numFmtId="0" fontId="0" fillId="3" borderId="17" xfId="0" applyFont="1" applyFill="1" applyBorder="1" applyAlignment="1">
      <alignment horizontal="left"/>
    </xf>
    <xf numFmtId="0" fontId="1" fillId="0" borderId="0" xfId="405" applyFont="1">
      <alignment/>
      <protection/>
    </xf>
    <xf numFmtId="2" fontId="17" fillId="41" borderId="17" xfId="375" applyNumberFormat="1" applyFont="1" applyFill="1" applyBorder="1"/>
    <xf numFmtId="0" fontId="17" fillId="48" borderId="0" xfId="0" applyFont="1" applyFill="1" applyAlignment="1">
      <alignment horizontal="right"/>
    </xf>
    <xf numFmtId="0" fontId="80" fillId="0" borderId="0" xfId="0" applyFont="1"/>
    <xf numFmtId="0" fontId="0" fillId="48" borderId="0" xfId="0" applyFill="1"/>
    <xf numFmtId="167" fontId="22" fillId="56" borderId="0" xfId="0" applyNumberFormat="1" applyFont="1" applyFill="1" applyAlignment="1">
      <alignment vertical="center"/>
    </xf>
    <xf numFmtId="0" fontId="0" fillId="0" borderId="0" xfId="713">
      <alignment/>
      <protection/>
    </xf>
    <xf numFmtId="0" fontId="17" fillId="49" borderId="17" xfId="713" applyFont="1" applyFill="1" applyBorder="1">
      <alignment/>
      <protection/>
    </xf>
    <xf numFmtId="0" fontId="0" fillId="48" borderId="17" xfId="713" applyFill="1" applyBorder="1">
      <alignment/>
      <protection/>
    </xf>
    <xf numFmtId="0" fontId="0" fillId="0" borderId="17" xfId="713" applyBorder="1">
      <alignment/>
      <protection/>
    </xf>
    <xf numFmtId="0" fontId="0" fillId="41" borderId="17" xfId="713" applyFill="1" applyBorder="1">
      <alignment/>
      <protection/>
    </xf>
    <xf numFmtId="0" fontId="17" fillId="0" borderId="17" xfId="713" applyFont="1" applyBorder="1">
      <alignment/>
      <protection/>
    </xf>
    <xf numFmtId="0" fontId="0" fillId="0" borderId="17" xfId="713" applyBorder="1" applyAlignment="1">
      <alignment horizontal="right"/>
      <protection/>
    </xf>
    <xf numFmtId="0" fontId="0" fillId="0" borderId="17" xfId="713" applyBorder="1" applyAlignment="1">
      <alignment horizontal="center"/>
      <protection/>
    </xf>
    <xf numFmtId="0" fontId="0" fillId="0" borderId="17" xfId="713" applyBorder="1" applyAlignment="1">
      <alignment horizontal="left"/>
      <protection/>
    </xf>
    <xf numFmtId="0" fontId="0" fillId="48" borderId="17" xfId="713" applyFill="1" applyBorder="1" applyAlignment="1">
      <alignment horizontal="center"/>
      <protection/>
    </xf>
    <xf numFmtId="0" fontId="22" fillId="35" borderId="0" xfId="0" applyFont="1" applyFill="1" applyAlignment="1">
      <alignment horizontal="left" vertical="top" wrapText="1"/>
    </xf>
    <xf numFmtId="0" fontId="0" fillId="35" borderId="0" xfId="0" applyFill="1" applyAlignment="1">
      <alignment horizontal="left" vertical="center"/>
    </xf>
    <xf numFmtId="0" fontId="22" fillId="35" borderId="0" xfId="0" applyFont="1" applyFill="1" applyAlignment="1">
      <alignment horizontal="left" vertical="top" wrapText="1"/>
    </xf>
    <xf numFmtId="0" fontId="22" fillId="35" borderId="0" xfId="713" applyFont="1" applyFill="1" applyAlignment="1">
      <alignment horizontal="left" vertical="top" wrapText="1"/>
      <protection/>
    </xf>
    <xf numFmtId="0" fontId="0" fillId="35" borderId="0" xfId="0" applyFont="1" applyFill="1" applyAlignment="1">
      <alignment vertical="center"/>
    </xf>
    <xf numFmtId="0" fontId="13" fillId="35" borderId="0" xfId="0" applyFont="1" applyFill="1" applyAlignment="1">
      <alignment vertical="center" wrapText="1"/>
    </xf>
    <xf numFmtId="3" fontId="17" fillId="35" borderId="44" xfId="0" applyNumberFormat="1" applyFont="1" applyFill="1" applyBorder="1" applyAlignment="1">
      <alignment horizontal="right" vertical="center"/>
    </xf>
    <xf numFmtId="3" fontId="22" fillId="35" borderId="45" xfId="0" applyNumberFormat="1" applyFont="1" applyFill="1" applyBorder="1" applyAlignment="1">
      <alignment vertical="top"/>
    </xf>
    <xf numFmtId="0" fontId="0" fillId="35" borderId="0" xfId="0" applyFont="1" applyFill="1" applyAlignment="1">
      <alignment horizontal="left" vertical="top"/>
    </xf>
    <xf numFmtId="0" fontId="0" fillId="35" borderId="0" xfId="0" applyFont="1" applyFill="1" applyAlignment="1">
      <alignment horizontal="center" vertical="center"/>
    </xf>
    <xf numFmtId="0" fontId="9" fillId="35" borderId="0" xfId="0" applyFont="1" applyFill="1" applyAlignment="1">
      <alignment vertical="center"/>
    </xf>
    <xf numFmtId="0" fontId="0" fillId="35" borderId="0" xfId="0" applyFont="1" applyFill="1"/>
    <xf numFmtId="0" fontId="0" fillId="35" borderId="0" xfId="0" applyFont="1" applyFill="1"/>
    <xf numFmtId="0" fontId="19" fillId="35" borderId="0" xfId="0" applyFont="1" applyFill="1" applyAlignment="1">
      <alignment vertical="center"/>
    </xf>
    <xf numFmtId="0" fontId="0" fillId="35" borderId="0" xfId="0" applyFont="1" applyFill="1" applyAlignment="1">
      <alignment vertical="center"/>
    </xf>
    <xf numFmtId="0" fontId="17" fillId="35" borderId="0" xfId="0" applyFont="1" applyFill="1"/>
    <xf numFmtId="0" fontId="22" fillId="35" borderId="0" xfId="0" applyFont="1" applyFill="1"/>
    <xf numFmtId="3" fontId="17" fillId="35" borderId="0" xfId="0" applyNumberFormat="1" applyFont="1" applyFill="1" applyAlignment="1">
      <alignment vertical="center"/>
    </xf>
    <xf numFmtId="0" fontId="13" fillId="35" borderId="0" xfId="0" applyFont="1" applyFill="1" applyAlignment="1">
      <alignment vertical="center"/>
    </xf>
    <xf numFmtId="0" fontId="19" fillId="35" borderId="0" xfId="0" applyFont="1" applyFill="1" applyAlignment="1">
      <alignment vertical="center"/>
    </xf>
    <xf numFmtId="0" fontId="0" fillId="35" borderId="0" xfId="0" applyFont="1" applyFill="1" applyAlignment="1">
      <alignment vertical="center"/>
    </xf>
    <xf numFmtId="0" fontId="17" fillId="35" borderId="0" xfId="0" applyFont="1" applyFill="1" applyAlignment="1">
      <alignment vertical="center"/>
    </xf>
    <xf numFmtId="0" fontId="15" fillId="35" borderId="0" xfId="0" applyFont="1" applyFill="1" applyAlignment="1">
      <alignment vertical="center"/>
    </xf>
    <xf numFmtId="0" fontId="16" fillId="35" borderId="0" xfId="0" applyFont="1" applyFill="1" applyAlignment="1">
      <alignment vertical="center"/>
    </xf>
    <xf numFmtId="0" fontId="0" fillId="35" borderId="0" xfId="0" applyFont="1" applyFill="1"/>
    <xf numFmtId="0" fontId="22" fillId="35" borderId="0" xfId="0" applyFont="1" applyFill="1" applyAlignment="1">
      <alignment vertical="center"/>
    </xf>
    <xf numFmtId="0" fontId="23" fillId="35" borderId="0" xfId="0" applyFont="1" applyFill="1" applyAlignment="1">
      <alignment vertical="center"/>
    </xf>
    <xf numFmtId="3" fontId="17" fillId="35" borderId="0" xfId="0" applyNumberFormat="1" applyFont="1" applyFill="1" applyAlignment="1">
      <alignment vertical="center"/>
    </xf>
    <xf numFmtId="0" fontId="80" fillId="35" borderId="0" xfId="0" applyFont="1" applyFill="1" applyAlignment="1">
      <alignment vertical="center"/>
    </xf>
    <xf numFmtId="0" fontId="28" fillId="35" borderId="0" xfId="0" applyFont="1" applyFill="1" applyAlignment="1">
      <alignment vertical="center"/>
    </xf>
    <xf numFmtId="0" fontId="11" fillId="35" borderId="0" xfId="0" applyFont="1" applyFill="1" applyAlignment="1">
      <alignment vertical="center"/>
    </xf>
    <xf numFmtId="0" fontId="10" fillId="35" borderId="0" xfId="0" applyFont="1" applyFill="1" applyAlignment="1">
      <alignment vertical="center"/>
    </xf>
    <xf numFmtId="167" fontId="17" fillId="35" borderId="0" xfId="0" applyNumberFormat="1" applyFont="1" applyFill="1" applyAlignment="1">
      <alignment horizontal="center" vertical="center"/>
    </xf>
    <xf numFmtId="167" fontId="22" fillId="35" borderId="0" xfId="0" applyNumberFormat="1" applyFont="1" applyFill="1" applyAlignment="1">
      <alignment horizontal="left" vertical="center"/>
    </xf>
    <xf numFmtId="2" fontId="22" fillId="35" borderId="46" xfId="0" applyNumberFormat="1" applyFont="1" applyFill="1" applyBorder="1" applyAlignment="1">
      <alignment vertical="center"/>
    </xf>
    <xf numFmtId="0" fontId="0" fillId="35" borderId="47" xfId="0" applyFont="1" applyFill="1" applyBorder="1" applyAlignment="1">
      <alignment vertical="center"/>
    </xf>
    <xf numFmtId="0" fontId="28" fillId="35" borderId="0" xfId="0" applyFont="1" applyFill="1" applyAlignment="1">
      <alignment horizontal="right" vertical="center"/>
    </xf>
    <xf numFmtId="0" fontId="0" fillId="35" borderId="48" xfId="0" applyFont="1" applyFill="1" applyBorder="1" applyAlignment="1">
      <alignment horizontal="center" vertical="center"/>
    </xf>
    <xf numFmtId="0" fontId="0" fillId="35" borderId="49" xfId="0" applyFont="1" applyFill="1" applyBorder="1" applyAlignment="1">
      <alignment vertical="center"/>
    </xf>
    <xf numFmtId="0" fontId="0" fillId="35" borderId="50" xfId="0" applyFont="1" applyFill="1" applyBorder="1" applyAlignment="1">
      <alignment vertical="center"/>
    </xf>
    <xf numFmtId="0" fontId="15" fillId="35" borderId="0" xfId="713" applyFont="1" applyFill="1" applyAlignment="1">
      <alignment vertical="center"/>
      <protection/>
    </xf>
    <xf numFmtId="0" fontId="20" fillId="35" borderId="0" xfId="713" applyFont="1" applyFill="1" applyAlignment="1">
      <alignment vertical="center"/>
      <protection/>
    </xf>
    <xf numFmtId="0" fontId="0" fillId="35" borderId="0" xfId="713" applyFill="1" applyAlignment="1">
      <alignment vertical="center"/>
      <protection/>
    </xf>
    <xf numFmtId="0" fontId="18" fillId="35" borderId="0" xfId="713" applyFont="1" applyFill="1" applyAlignment="1">
      <alignment vertical="center"/>
      <protection/>
    </xf>
    <xf numFmtId="0" fontId="11" fillId="35" borderId="0" xfId="713" applyFont="1" applyFill="1" applyAlignment="1">
      <alignment vertical="center"/>
      <protection/>
    </xf>
    <xf numFmtId="0" fontId="18" fillId="35" borderId="0" xfId="713" applyFont="1" applyFill="1" applyAlignment="1">
      <alignment horizontal="left" vertical="center"/>
      <protection/>
    </xf>
    <xf numFmtId="0" fontId="10" fillId="35" borderId="0" xfId="713" applyFont="1" applyFill="1" applyAlignment="1">
      <alignment vertical="center"/>
      <protection/>
    </xf>
    <xf numFmtId="0" fontId="22" fillId="35" borderId="0" xfId="713" applyFont="1" applyFill="1" applyAlignment="1">
      <alignment vertical="center"/>
      <protection/>
    </xf>
    <xf numFmtId="0" fontId="13" fillId="35" borderId="0" xfId="713" applyFont="1" applyFill="1" applyAlignment="1">
      <alignment vertical="center"/>
      <protection/>
    </xf>
    <xf numFmtId="0" fontId="17" fillId="35" borderId="0" xfId="713" applyFont="1" applyFill="1" applyAlignment="1">
      <alignment vertical="center"/>
      <protection/>
    </xf>
    <xf numFmtId="0" fontId="5" fillId="56" borderId="0" xfId="351" applyFill="1" applyAlignment="1" applyProtection="1">
      <alignment/>
      <protection/>
    </xf>
    <xf numFmtId="0" fontId="5" fillId="56" borderId="0" xfId="351" applyFill="1" applyAlignment="1" applyProtection="1">
      <alignment vertical="center"/>
      <protection/>
    </xf>
    <xf numFmtId="0" fontId="5" fillId="56" borderId="0" xfId="351" applyFill="1" applyAlignment="1" applyProtection="1">
      <alignment horizontal="left" vertical="center"/>
      <protection/>
    </xf>
    <xf numFmtId="0" fontId="5" fillId="56" borderId="0" xfId="351" applyFill="1" applyAlignment="1" applyProtection="1">
      <alignment horizontal="left" vertical="top" wrapText="1"/>
      <protection/>
    </xf>
    <xf numFmtId="0" fontId="12" fillId="35" borderId="0" xfId="0" applyFont="1" applyFill="1" applyAlignment="1">
      <alignment horizontal="left" vertical="center"/>
    </xf>
    <xf numFmtId="0" fontId="12" fillId="35" borderId="0" xfId="0" applyFont="1" applyFill="1" applyAlignment="1">
      <alignment horizontal="left" vertical="center"/>
    </xf>
    <xf numFmtId="0" fontId="22" fillId="35" borderId="0" xfId="0" applyFont="1" applyFill="1" applyAlignment="1">
      <alignment horizontal="left" vertical="top"/>
    </xf>
    <xf numFmtId="0" fontId="0" fillId="35" borderId="0" xfId="0" applyFont="1" applyFill="1" applyAlignment="1">
      <alignment vertical="top"/>
    </xf>
    <xf numFmtId="0" fontId="107" fillId="35" borderId="0" xfId="0" applyFont="1" applyFill="1" applyAlignment="1">
      <alignment horizontal="left" vertical="top" wrapText="1"/>
    </xf>
    <xf numFmtId="0" fontId="107" fillId="35" borderId="0" xfId="0" applyFont="1" applyFill="1" applyAlignment="1">
      <alignment horizontal="left" vertical="top"/>
    </xf>
    <xf numFmtId="0" fontId="17" fillId="35" borderId="0" xfId="0" applyFont="1" applyFill="1" applyAlignment="1">
      <alignment horizontal="left" vertical="top" wrapText="1"/>
    </xf>
    <xf numFmtId="0" fontId="33" fillId="56" borderId="0" xfId="0" applyFont="1" applyFill="1" applyAlignment="1">
      <alignment vertical="center"/>
    </xf>
    <xf numFmtId="2" fontId="0" fillId="36" borderId="0" xfId="0" applyNumberFormat="1" applyFont="1" applyFill="1" applyAlignment="1">
      <alignment vertical="center"/>
    </xf>
    <xf numFmtId="0" fontId="17" fillId="35" borderId="51" xfId="0" applyFont="1" applyFill="1" applyBorder="1" applyAlignment="1">
      <alignment vertical="center"/>
    </xf>
    <xf numFmtId="0" fontId="22" fillId="35" borderId="51" xfId="0" applyFont="1" applyFill="1" applyBorder="1" applyAlignment="1">
      <alignment vertical="center"/>
    </xf>
    <xf numFmtId="0" fontId="0" fillId="35" borderId="51" xfId="0" applyFont="1" applyFill="1" applyBorder="1" applyAlignment="1">
      <alignment vertical="center"/>
    </xf>
    <xf numFmtId="0" fontId="107" fillId="35" borderId="0" xfId="0" applyFont="1" applyFill="1" applyAlignment="1">
      <alignment horizontal="left" vertical="center"/>
    </xf>
    <xf numFmtId="0" fontId="107" fillId="35" borderId="0" xfId="0" applyFont="1" applyFill="1" applyAlignment="1">
      <alignment horizontal="left" vertical="top"/>
    </xf>
    <xf numFmtId="2" fontId="107" fillId="35" borderId="0" xfId="0" applyNumberFormat="1" applyFont="1" applyFill="1" applyAlignment="1">
      <alignment horizontal="right" vertical="top"/>
    </xf>
    <xf numFmtId="166" fontId="107" fillId="35" borderId="0" xfId="0" applyNumberFormat="1" applyFont="1" applyFill="1" applyAlignment="1">
      <alignment horizontal="right" vertical="top"/>
    </xf>
    <xf numFmtId="0" fontId="109" fillId="35" borderId="0" xfId="0" applyFont="1" applyFill="1" applyAlignment="1">
      <alignment vertical="center"/>
    </xf>
    <xf numFmtId="0" fontId="31" fillId="35" borderId="0" xfId="0" applyFont="1" applyFill="1" applyAlignment="1">
      <alignment vertical="center"/>
    </xf>
    <xf numFmtId="3" fontId="22" fillId="35" borderId="0" xfId="0" applyNumberFormat="1" applyFont="1" applyFill="1" applyAlignment="1">
      <alignment horizontal="right" vertical="center"/>
    </xf>
    <xf numFmtId="0" fontId="23" fillId="35" borderId="51" xfId="0" applyFont="1" applyFill="1" applyBorder="1" applyAlignment="1">
      <alignment vertical="center"/>
    </xf>
    <xf numFmtId="0" fontId="22" fillId="35" borderId="51" xfId="0" applyFont="1" applyFill="1" applyBorder="1" applyAlignment="1">
      <alignment horizontal="right" vertical="center"/>
    </xf>
    <xf numFmtId="3" fontId="22" fillId="35" borderId="51" xfId="0" applyNumberFormat="1" applyFont="1" applyFill="1" applyBorder="1" applyAlignment="1">
      <alignment horizontal="right" vertical="center"/>
    </xf>
    <xf numFmtId="4" fontId="22" fillId="35" borderId="51" xfId="0" applyNumberFormat="1" applyFont="1" applyFill="1" applyBorder="1" applyAlignment="1">
      <alignment horizontal="right" vertical="center"/>
    </xf>
    <xf numFmtId="0" fontId="31" fillId="35" borderId="0" xfId="0" applyFont="1" applyFill="1" applyAlignment="1">
      <alignment horizontal="left" vertical="center"/>
    </xf>
    <xf numFmtId="3" fontId="22" fillId="35" borderId="52" xfId="0" applyNumberFormat="1" applyFont="1" applyFill="1" applyBorder="1" applyAlignment="1">
      <alignment horizontal="right" vertical="center"/>
    </xf>
    <xf numFmtId="0" fontId="22" fillId="35" borderId="51" xfId="0" applyFont="1" applyFill="1" applyBorder="1" applyAlignment="1">
      <alignment horizontal="left" vertical="center"/>
    </xf>
    <xf numFmtId="168" fontId="22" fillId="35" borderId="51" xfId="0" applyNumberFormat="1" applyFont="1" applyFill="1" applyBorder="1" applyAlignment="1">
      <alignment horizontal="right" vertical="center"/>
    </xf>
    <xf numFmtId="2" fontId="22" fillId="35" borderId="51" xfId="0" applyNumberFormat="1" applyFont="1" applyFill="1" applyBorder="1" applyAlignment="1">
      <alignment horizontal="right" vertical="center"/>
    </xf>
    <xf numFmtId="0" fontId="0" fillId="35" borderId="51" xfId="0" applyFont="1" applyFill="1" applyBorder="1" applyAlignment="1">
      <alignment vertical="center"/>
    </xf>
    <xf numFmtId="0" fontId="12" fillId="35" borderId="51" xfId="0" applyFont="1" applyFill="1" applyBorder="1" applyAlignment="1">
      <alignment horizontal="left" vertical="center"/>
    </xf>
    <xf numFmtId="0" fontId="12" fillId="35" borderId="51" xfId="0" applyFont="1" applyFill="1" applyBorder="1" applyAlignment="1">
      <alignment horizontal="left" vertical="center"/>
    </xf>
    <xf numFmtId="0" fontId="12" fillId="35" borderId="51" xfId="0" applyFont="1" applyFill="1" applyBorder="1" applyAlignment="1">
      <alignment vertical="center"/>
    </xf>
    <xf numFmtId="0" fontId="16" fillId="35" borderId="0" xfId="0" applyFont="1" applyFill="1" applyAlignment="1">
      <alignment vertical="center"/>
    </xf>
    <xf numFmtId="0" fontId="16" fillId="35" borderId="51" xfId="0" applyFont="1" applyFill="1" applyBorder="1" applyAlignment="1">
      <alignment horizontal="left" vertical="center"/>
    </xf>
    <xf numFmtId="0" fontId="16" fillId="35" borderId="51" xfId="0" applyFont="1" applyFill="1" applyBorder="1" applyAlignment="1">
      <alignment vertical="center"/>
    </xf>
    <xf numFmtId="0" fontId="16" fillId="35" borderId="51" xfId="0" applyFont="1" applyFill="1" applyBorder="1" applyAlignment="1">
      <alignment horizontal="right" vertical="center"/>
    </xf>
    <xf numFmtId="0" fontId="17" fillId="35" borderId="0" xfId="0" applyFont="1" applyFill="1" applyAlignment="1">
      <alignment horizontal="left" vertical="top"/>
    </xf>
    <xf numFmtId="0" fontId="17" fillId="35" borderId="0" xfId="0" applyFont="1" applyFill="1" applyAlignment="1">
      <alignment horizontal="left" vertical="top"/>
    </xf>
    <xf numFmtId="0" fontId="17" fillId="35" borderId="51" xfId="0" applyFont="1" applyFill="1" applyBorder="1" applyAlignment="1">
      <alignment vertical="center"/>
    </xf>
    <xf numFmtId="0" fontId="16" fillId="35" borderId="39" xfId="0" applyFont="1" applyFill="1" applyBorder="1" applyAlignment="1">
      <alignment vertical="center"/>
    </xf>
    <xf numFmtId="3" fontId="22" fillId="35" borderId="0" xfId="0" applyNumberFormat="1" applyFont="1" applyFill="1" applyAlignment="1">
      <alignment horizontal="center" vertical="center"/>
    </xf>
    <xf numFmtId="0" fontId="107" fillId="35" borderId="0" xfId="0" applyFont="1" applyFill="1" applyAlignment="1">
      <alignment vertical="center"/>
    </xf>
    <xf numFmtId="0" fontId="1" fillId="35" borderId="0" xfId="0" applyFont="1" applyFill="1" applyAlignment="1">
      <alignment horizontal="right" vertical="center"/>
    </xf>
    <xf numFmtId="0" fontId="1" fillId="56" borderId="0" xfId="0" applyFont="1" applyFill="1" applyAlignment="1">
      <alignment vertical="center"/>
    </xf>
    <xf numFmtId="0" fontId="107" fillId="35" borderId="51" xfId="0" applyFont="1" applyFill="1" applyBorder="1" applyAlignment="1">
      <alignment horizontal="left" vertical="top"/>
    </xf>
    <xf numFmtId="0" fontId="22" fillId="35" borderId="51" xfId="0" applyFont="1" applyFill="1" applyBorder="1" applyAlignment="1">
      <alignment horizontal="left" vertical="top"/>
    </xf>
    <xf numFmtId="3" fontId="22" fillId="35" borderId="51" xfId="0" applyNumberFormat="1" applyFont="1" applyFill="1" applyBorder="1" applyAlignment="1">
      <alignment horizontal="center" vertical="center"/>
    </xf>
    <xf numFmtId="167" fontId="22" fillId="35" borderId="51" xfId="0" applyNumberFormat="1" applyFont="1" applyFill="1" applyBorder="1" applyAlignment="1">
      <alignment horizontal="center" vertical="center"/>
    </xf>
    <xf numFmtId="3" fontId="22" fillId="35" borderId="51" xfId="0" applyNumberFormat="1" applyFont="1" applyFill="1" applyBorder="1" applyAlignment="1">
      <alignment vertical="center"/>
    </xf>
    <xf numFmtId="167" fontId="22" fillId="35" borderId="51" xfId="0" applyNumberFormat="1" applyFont="1" applyFill="1" applyBorder="1" applyAlignment="1">
      <alignment vertical="center"/>
    </xf>
    <xf numFmtId="0" fontId="22" fillId="35" borderId="52" xfId="0" applyFont="1" applyFill="1" applyBorder="1" applyAlignment="1">
      <alignment horizontal="left" vertical="center"/>
    </xf>
    <xf numFmtId="0" fontId="22" fillId="35" borderId="52" xfId="0" applyFont="1" applyFill="1" applyBorder="1" applyAlignment="1">
      <alignment vertical="center"/>
    </xf>
    <xf numFmtId="0" fontId="22" fillId="35" borderId="39" xfId="0" applyFont="1" applyFill="1" applyBorder="1" applyAlignment="1">
      <alignment vertical="center"/>
    </xf>
    <xf numFmtId="0" fontId="108" fillId="35" borderId="0" xfId="0" applyFont="1" applyFill="1" applyAlignment="1">
      <alignment vertical="top"/>
    </xf>
    <xf numFmtId="3" fontId="17" fillId="35" borderId="51" xfId="0" applyNumberFormat="1" applyFont="1" applyFill="1" applyBorder="1" applyAlignment="1">
      <alignment vertical="center"/>
    </xf>
    <xf numFmtId="0" fontId="111" fillId="35" borderId="51" xfId="0" applyFont="1" applyFill="1" applyBorder="1" applyAlignment="1">
      <alignment horizontal="left" vertical="center"/>
    </xf>
    <xf numFmtId="0" fontId="111" fillId="35" borderId="51" xfId="0" applyFont="1" applyFill="1" applyBorder="1" applyAlignment="1">
      <alignment horizontal="left" vertical="center"/>
    </xf>
    <xf numFmtId="0" fontId="113" fillId="35" borderId="0" xfId="0" applyFont="1" applyFill="1" applyAlignment="1">
      <alignment horizontal="left" vertical="top"/>
    </xf>
    <xf numFmtId="0" fontId="114" fillId="35" borderId="0" xfId="0" applyFont="1" applyFill="1" applyAlignment="1">
      <alignment vertical="center"/>
    </xf>
    <xf numFmtId="0" fontId="12" fillId="35" borderId="0" xfId="0" applyFont="1" applyFill="1" applyAlignment="1">
      <alignment horizontal="left" vertical="center"/>
    </xf>
    <xf numFmtId="0" fontId="12" fillId="35" borderId="0" xfId="0" applyFont="1" applyFill="1" applyAlignment="1">
      <alignment horizontal="left" vertical="center"/>
    </xf>
    <xf numFmtId="0" fontId="22" fillId="35" borderId="53" xfId="0" applyFont="1" applyFill="1" applyBorder="1" applyAlignment="1">
      <alignment horizontal="center" vertical="top"/>
    </xf>
    <xf numFmtId="0" fontId="107" fillId="35" borderId="0" xfId="0" applyFont="1" applyFill="1" applyAlignment="1">
      <alignment horizontal="left"/>
    </xf>
    <xf numFmtId="0" fontId="113" fillId="35" borderId="0" xfId="0" applyFont="1" applyFill="1" applyAlignment="1">
      <alignment vertical="top"/>
    </xf>
    <xf numFmtId="0" fontId="17" fillId="35" borderId="0" xfId="0" applyFont="1" applyFill="1" applyAlignment="1">
      <alignment horizontal="left" vertical="top" wrapText="1"/>
    </xf>
    <xf numFmtId="0" fontId="33" fillId="56" borderId="0" xfId="0" applyFont="1" applyFill="1" applyAlignment="1">
      <alignment horizontal="left" vertical="top"/>
    </xf>
    <xf numFmtId="0" fontId="33" fillId="56" borderId="0" xfId="0" applyFont="1" applyFill="1" applyAlignment="1">
      <alignment horizontal="left" vertical="top"/>
    </xf>
    <xf numFmtId="0" fontId="17" fillId="35" borderId="51" xfId="0" applyFont="1" applyFill="1" applyBorder="1" applyAlignment="1">
      <alignment horizontal="left" vertical="top" wrapText="1"/>
    </xf>
    <xf numFmtId="0" fontId="19" fillId="35" borderId="0" xfId="0" applyFont="1" applyFill="1" applyAlignment="1">
      <alignment vertical="top"/>
    </xf>
    <xf numFmtId="0" fontId="22" fillId="35" borderId="52" xfId="0" applyFont="1" applyFill="1" applyBorder="1" applyAlignment="1">
      <alignment horizontal="right" vertical="center"/>
    </xf>
    <xf numFmtId="0" fontId="12" fillId="35" borderId="39" xfId="0" applyFont="1" applyFill="1" applyBorder="1" applyAlignment="1">
      <alignment vertical="center"/>
    </xf>
    <xf numFmtId="0" fontId="8" fillId="56" borderId="0" xfId="0" applyFont="1" applyFill="1" applyAlignment="1">
      <alignment horizontal="left" vertical="center"/>
    </xf>
    <xf numFmtId="0" fontId="8" fillId="56" borderId="0" xfId="0" applyFont="1" applyFill="1" applyAlignment="1">
      <alignment vertical="center"/>
    </xf>
    <xf numFmtId="166" fontId="0" fillId="36" borderId="0" xfId="0" applyNumberFormat="1" applyFont="1" applyFill="1" applyAlignment="1">
      <alignment vertical="center"/>
    </xf>
    <xf numFmtId="0" fontId="16" fillId="35" borderId="51" xfId="0" applyFont="1" applyFill="1" applyBorder="1" applyAlignment="1">
      <alignment horizontal="left" vertical="center"/>
    </xf>
    <xf numFmtId="0" fontId="107" fillId="35" borderId="0" xfId="0" applyFont="1" applyFill="1" applyAlignment="1">
      <alignment vertical="top"/>
    </xf>
    <xf numFmtId="0" fontId="107" fillId="35" borderId="51" xfId="0" applyFont="1" applyFill="1" applyBorder="1" applyAlignment="1">
      <alignment vertical="top"/>
    </xf>
    <xf numFmtId="0" fontId="22" fillId="35" borderId="51" xfId="0" applyFont="1" applyFill="1" applyBorder="1" applyAlignment="1">
      <alignment vertical="top"/>
    </xf>
    <xf numFmtId="1" fontId="23" fillId="35" borderId="52" xfId="375" applyNumberFormat="1" applyFont="1" applyFill="1" applyBorder="1" applyAlignment="1">
      <alignment horizontal="right" vertical="center"/>
    </xf>
    <xf numFmtId="167" fontId="22" fillId="35" borderId="52" xfId="375" applyNumberFormat="1" applyFont="1" applyFill="1" applyBorder="1" applyAlignment="1">
      <alignment horizontal="right" vertical="center"/>
    </xf>
    <xf numFmtId="0" fontId="31" fillId="35" borderId="0" xfId="0" applyFont="1" applyFill="1" applyAlignment="1">
      <alignment vertical="top"/>
    </xf>
    <xf numFmtId="3" fontId="22" fillId="35" borderId="0" xfId="375" applyNumberFormat="1" applyFont="1" applyFill="1" applyAlignment="1">
      <alignment horizontal="right" vertical="center"/>
    </xf>
    <xf numFmtId="1" fontId="23" fillId="35" borderId="0" xfId="375" applyNumberFormat="1" applyFont="1" applyFill="1" applyAlignment="1">
      <alignment horizontal="right" vertical="center"/>
    </xf>
    <xf numFmtId="167" fontId="22" fillId="35" borderId="0" xfId="375" applyNumberFormat="1" applyFont="1" applyFill="1" applyAlignment="1">
      <alignment horizontal="right" vertical="center"/>
    </xf>
    <xf numFmtId="3" fontId="17" fillId="56" borderId="0" xfId="375" applyNumberFormat="1" applyFont="1" applyFill="1" applyAlignment="1">
      <alignment horizontal="right" vertical="center"/>
    </xf>
    <xf numFmtId="0" fontId="107" fillId="36" borderId="0" xfId="0" applyFont="1" applyFill="1" applyAlignment="1">
      <alignment vertical="center"/>
    </xf>
    <xf numFmtId="0" fontId="107" fillId="35" borderId="0" xfId="0" applyFont="1" applyFill="1" applyAlignment="1">
      <alignment vertical="center"/>
    </xf>
    <xf numFmtId="0" fontId="107" fillId="56" borderId="0" xfId="0" applyFont="1" applyFill="1" applyAlignment="1">
      <alignment vertical="center"/>
    </xf>
    <xf numFmtId="0" fontId="22" fillId="35" borderId="0" xfId="0" applyFont="1" applyFill="1" applyAlignment="1">
      <alignment horizontal="left" vertical="top"/>
    </xf>
    <xf numFmtId="0" fontId="22" fillId="35" borderId="51" xfId="0" applyFont="1" applyFill="1" applyBorder="1" applyAlignment="1">
      <alignment horizontal="left" vertical="top"/>
    </xf>
    <xf numFmtId="1" fontId="23" fillId="35" borderId="51" xfId="375" applyNumberFormat="1" applyFont="1" applyFill="1" applyBorder="1" applyAlignment="1">
      <alignment horizontal="right" vertical="center"/>
    </xf>
    <xf numFmtId="167" fontId="22" fillId="35" borderId="51" xfId="375" applyNumberFormat="1" applyFont="1" applyFill="1" applyBorder="1" applyAlignment="1">
      <alignment horizontal="right" vertical="center"/>
    </xf>
    <xf numFmtId="0" fontId="110" fillId="35" borderId="0" xfId="0" applyFont="1" applyFill="1" applyAlignment="1">
      <alignment vertical="center"/>
    </xf>
    <xf numFmtId="0" fontId="20" fillId="35" borderId="51" xfId="0" applyFont="1" applyFill="1" applyBorder="1" applyAlignment="1">
      <alignment vertical="center"/>
    </xf>
    <xf numFmtId="2" fontId="0" fillId="0" borderId="0" xfId="0" applyNumberFormat="1" applyFont="1"/>
    <xf numFmtId="0" fontId="0" fillId="35" borderId="0" xfId="0" applyFill="1" applyAlignment="1">
      <alignment vertical="top"/>
    </xf>
    <xf numFmtId="0" fontId="87" fillId="35" borderId="0" xfId="0" applyFont="1" applyFill="1" applyAlignment="1">
      <alignment horizontal="left" vertical="center"/>
    </xf>
    <xf numFmtId="0" fontId="16" fillId="35" borderId="0" xfId="0" applyFont="1" applyFill="1" applyAlignment="1">
      <alignment horizontal="left"/>
    </xf>
    <xf numFmtId="0" fontId="18" fillId="35" borderId="0" xfId="0" applyFont="1" applyFill="1" applyAlignment="1">
      <alignment horizontal="center" vertical="center" wrapText="1"/>
    </xf>
    <xf numFmtId="0" fontId="17" fillId="35" borderId="0" xfId="0" applyFont="1" applyFill="1" applyAlignment="1">
      <alignment horizontal="left" vertical="top"/>
    </xf>
    <xf numFmtId="0" fontId="17" fillId="35" borderId="0" xfId="0" applyFont="1" applyFill="1" applyAlignment="1">
      <alignment horizontal="right" vertical="center"/>
    </xf>
    <xf numFmtId="0" fontId="22" fillId="35" borderId="0" xfId="0" applyFont="1" applyFill="1" applyAlignment="1">
      <alignment horizontal="left" vertical="center"/>
    </xf>
    <xf numFmtId="0" fontId="8" fillId="35" borderId="0" xfId="0" applyFont="1" applyFill="1" applyAlignment="1">
      <alignment vertical="center"/>
    </xf>
    <xf numFmtId="0" fontId="16" fillId="35" borderId="48" xfId="0" applyFont="1" applyFill="1" applyBorder="1" applyAlignment="1">
      <alignment vertical="center"/>
    </xf>
    <xf numFmtId="0" fontId="16" fillId="35" borderId="49" xfId="0" applyFont="1" applyFill="1" applyBorder="1" applyAlignment="1">
      <alignment vertical="center"/>
    </xf>
    <xf numFmtId="0" fontId="16" fillId="35" borderId="50" xfId="0" applyFont="1" applyFill="1" applyBorder="1" applyAlignment="1">
      <alignment vertical="center"/>
    </xf>
    <xf numFmtId="0" fontId="18" fillId="35" borderId="51" xfId="0" applyFont="1" applyFill="1" applyBorder="1" applyAlignment="1">
      <alignment vertical="center"/>
    </xf>
    <xf numFmtId="3" fontId="17" fillId="35" borderId="51" xfId="0" applyNumberFormat="1" applyFont="1" applyFill="1" applyBorder="1" applyAlignment="1">
      <alignment horizontal="center" vertical="center"/>
    </xf>
    <xf numFmtId="167" fontId="17" fillId="35" borderId="51" xfId="375" applyNumberFormat="1" applyFont="1" applyFill="1" applyBorder="1" applyAlignment="1">
      <alignment horizontal="center" vertical="center"/>
    </xf>
    <xf numFmtId="0" fontId="12" fillId="35" borderId="0" xfId="0" applyFont="1" applyFill="1" applyAlignment="1">
      <alignment horizontal="left" vertical="center"/>
    </xf>
    <xf numFmtId="0" fontId="12" fillId="35" borderId="0" xfId="0" applyFont="1" applyFill="1" applyAlignment="1">
      <alignment horizontal="left" vertical="center"/>
    </xf>
    <xf numFmtId="0" fontId="12" fillId="35" borderId="39" xfId="0" applyFont="1" applyFill="1" applyBorder="1" applyAlignment="1">
      <alignment vertical="center"/>
    </xf>
    <xf numFmtId="0" fontId="113" fillId="35" borderId="0" xfId="0" applyFont="1" applyFill="1" applyAlignment="1">
      <alignment horizontal="left" vertical="center"/>
    </xf>
    <xf numFmtId="0" fontId="16" fillId="35" borderId="51" xfId="0" applyFont="1" applyFill="1" applyBorder="1" applyAlignment="1">
      <alignment vertical="center"/>
    </xf>
    <xf numFmtId="0" fontId="0" fillId="35" borderId="0" xfId="0" applyFont="1" applyFill="1" applyAlignment="1">
      <alignment horizontal="left" vertical="center"/>
    </xf>
    <xf numFmtId="167" fontId="22" fillId="35" borderId="0" xfId="0" applyNumberFormat="1" applyFont="1" applyFill="1" applyAlignment="1">
      <alignment horizontal="right" vertical="center"/>
    </xf>
    <xf numFmtId="167" fontId="17" fillId="56" borderId="0" xfId="0" applyNumberFormat="1" applyFont="1" applyFill="1" applyAlignment="1">
      <alignment horizontal="right" vertical="center"/>
    </xf>
    <xf numFmtId="3" fontId="109" fillId="36" borderId="0" xfId="0" applyNumberFormat="1" applyFont="1" applyFill="1" applyAlignment="1">
      <alignment vertical="center"/>
    </xf>
    <xf numFmtId="0" fontId="109" fillId="56" borderId="0" xfId="0" applyFont="1" applyFill="1" applyAlignment="1">
      <alignment vertical="center"/>
    </xf>
    <xf numFmtId="0" fontId="107" fillId="35" borderId="0" xfId="0" applyFont="1" applyFill="1" applyAlignment="1">
      <alignment vertical="top"/>
    </xf>
    <xf numFmtId="0" fontId="107" fillId="35" borderId="51" xfId="0" applyFont="1" applyFill="1" applyBorder="1" applyAlignment="1">
      <alignment vertical="center"/>
    </xf>
    <xf numFmtId="0" fontId="12" fillId="35" borderId="51" xfId="0" applyFont="1" applyFill="1" applyBorder="1" applyAlignment="1">
      <alignment horizontal="left" vertical="center"/>
    </xf>
    <xf numFmtId="0" fontId="12" fillId="35" borderId="51" xfId="0" applyFont="1" applyFill="1" applyBorder="1" applyAlignment="1">
      <alignment horizontal="left" vertical="center"/>
    </xf>
    <xf numFmtId="0" fontId="12" fillId="35" borderId="51" xfId="0" applyFont="1" applyFill="1" applyBorder="1" applyAlignment="1">
      <alignment vertical="center"/>
    </xf>
    <xf numFmtId="4" fontId="22" fillId="35" borderId="52" xfId="0" applyNumberFormat="1" applyFont="1" applyFill="1" applyBorder="1" applyAlignment="1">
      <alignment horizontal="right" vertical="center"/>
    </xf>
    <xf numFmtId="0" fontId="109" fillId="35" borderId="0" xfId="0" applyFont="1" applyFill="1" applyAlignment="1">
      <alignment vertical="center"/>
    </xf>
    <xf numFmtId="0" fontId="116" fillId="56" borderId="0" xfId="0" applyFont="1" applyFill="1" applyAlignment="1">
      <alignment vertical="center"/>
    </xf>
    <xf numFmtId="4" fontId="22" fillId="35" borderId="0" xfId="0" applyNumberFormat="1" applyFont="1" applyFill="1" applyAlignment="1">
      <alignment horizontal="right" vertical="center"/>
    </xf>
    <xf numFmtId="4" fontId="17" fillId="56" borderId="0" xfId="0" applyNumberFormat="1" applyFont="1" applyFill="1" applyAlignment="1">
      <alignment horizontal="right" vertical="center"/>
    </xf>
    <xf numFmtId="0" fontId="109" fillId="36" borderId="0" xfId="0" applyFont="1" applyFill="1" applyAlignment="1">
      <alignment vertical="center"/>
    </xf>
    <xf numFmtId="0" fontId="107" fillId="56" borderId="0" xfId="0" applyFont="1" applyFill="1"/>
    <xf numFmtId="0" fontId="18" fillId="35" borderId="51" xfId="0" applyFont="1" applyFill="1" applyBorder="1" applyAlignment="1">
      <alignment vertical="center"/>
    </xf>
    <xf numFmtId="0" fontId="16" fillId="35" borderId="0" xfId="0" applyFont="1" applyFill="1" applyAlignment="1">
      <alignment vertical="top"/>
    </xf>
    <xf numFmtId="167" fontId="17" fillId="35" borderId="0" xfId="375" applyNumberFormat="1" applyFont="1" applyFill="1" applyAlignment="1">
      <alignment horizontal="right" vertical="center"/>
    </xf>
    <xf numFmtId="1" fontId="18" fillId="35" borderId="0" xfId="375" applyNumberFormat="1" applyFont="1" applyFill="1" applyAlignment="1">
      <alignment horizontal="right" vertical="center"/>
    </xf>
    <xf numFmtId="3" fontId="17" fillId="35" borderId="0" xfId="375" applyNumberFormat="1" applyFont="1" applyFill="1" applyAlignment="1">
      <alignment horizontal="right" vertical="center"/>
    </xf>
    <xf numFmtId="0" fontId="0" fillId="35" borderId="0" xfId="0" applyFont="1" applyFill="1" applyAlignment="1">
      <alignment horizontal="right" vertical="center"/>
    </xf>
    <xf numFmtId="0" fontId="0" fillId="35" borderId="0" xfId="0" applyFill="1" applyAlignment="1">
      <alignment horizontal="right" vertical="center"/>
    </xf>
    <xf numFmtId="0" fontId="90" fillId="35" borderId="0" xfId="0" applyFont="1" applyFill="1" applyAlignment="1">
      <alignment vertical="top"/>
    </xf>
    <xf numFmtId="0" fontId="88" fillId="35" borderId="51" xfId="0" applyFont="1" applyFill="1" applyBorder="1" applyAlignment="1">
      <alignment horizontal="left" vertical="center"/>
    </xf>
    <xf numFmtId="0" fontId="88" fillId="35" borderId="51" xfId="0" applyFont="1" applyFill="1" applyBorder="1" applyAlignment="1">
      <alignment vertical="center"/>
    </xf>
    <xf numFmtId="0" fontId="117" fillId="35" borderId="0" xfId="0" applyFont="1" applyFill="1" applyAlignment="1">
      <alignment vertical="center"/>
    </xf>
    <xf numFmtId="0" fontId="117" fillId="35" borderId="0" xfId="0" applyFont="1" applyFill="1" applyAlignment="1">
      <alignment vertical="top"/>
    </xf>
    <xf numFmtId="0" fontId="87" fillId="56" borderId="0" xfId="0" applyFont="1" applyFill="1" applyAlignment="1">
      <alignment vertical="center"/>
    </xf>
    <xf numFmtId="0" fontId="87" fillId="56" borderId="0" xfId="0" applyFont="1" applyFill="1" applyAlignment="1">
      <alignment horizontal="right" vertical="center"/>
    </xf>
    <xf numFmtId="0" fontId="34" fillId="35" borderId="0" xfId="0" applyFont="1" applyFill="1" applyAlignment="1">
      <alignment horizontal="left" vertical="center"/>
    </xf>
    <xf numFmtId="0" fontId="34" fillId="35" borderId="0" xfId="0" applyFont="1" applyFill="1" applyAlignment="1">
      <alignment horizontal="right" vertical="center"/>
    </xf>
    <xf numFmtId="166" fontId="34" fillId="35" borderId="0" xfId="0" applyNumberFormat="1" applyFont="1" applyFill="1" applyAlignment="1">
      <alignment horizontal="right" vertical="center"/>
    </xf>
    <xf numFmtId="166" fontId="34" fillId="35" borderId="52" xfId="0" applyNumberFormat="1" applyFont="1" applyFill="1" applyBorder="1" applyAlignment="1">
      <alignment horizontal="right" vertical="center"/>
    </xf>
    <xf numFmtId="0" fontId="34" fillId="35" borderId="52" xfId="0" applyFont="1" applyFill="1" applyBorder="1" applyAlignment="1">
      <alignment vertical="center"/>
    </xf>
    <xf numFmtId="3" fontId="34" fillId="35" borderId="52" xfId="0" applyNumberFormat="1" applyFont="1" applyFill="1" applyBorder="1" applyAlignment="1">
      <alignment horizontal="right" vertical="center"/>
    </xf>
    <xf numFmtId="166" fontId="1" fillId="56" borderId="0" xfId="0" applyNumberFormat="1" applyFont="1" applyFill="1" applyAlignment="1">
      <alignment horizontal="right" vertical="center"/>
    </xf>
    <xf numFmtId="0" fontId="119" fillId="36" borderId="0" xfId="0" applyFont="1" applyFill="1" applyAlignment="1">
      <alignment vertical="center"/>
    </xf>
    <xf numFmtId="0" fontId="119" fillId="35" borderId="0" xfId="0" applyFont="1" applyFill="1" applyAlignment="1">
      <alignment vertical="center"/>
    </xf>
    <xf numFmtId="3" fontId="119" fillId="36" borderId="0" xfId="0" applyNumberFormat="1" applyFont="1" applyFill="1" applyAlignment="1">
      <alignment vertical="center"/>
    </xf>
    <xf numFmtId="0" fontId="119" fillId="56" borderId="0" xfId="0" applyFont="1" applyFill="1" applyAlignment="1">
      <alignment vertical="center"/>
    </xf>
    <xf numFmtId="1" fontId="37" fillId="35" borderId="51" xfId="0" applyNumberFormat="1" applyFont="1" applyFill="1" applyBorder="1" applyAlignment="1">
      <alignment horizontal="center" vertical="center"/>
    </xf>
    <xf numFmtId="0" fontId="87" fillId="35" borderId="51" xfId="0" applyFont="1" applyFill="1" applyBorder="1" applyAlignment="1">
      <alignment horizontal="left" vertical="center"/>
    </xf>
    <xf numFmtId="0" fontId="1" fillId="35" borderId="51" xfId="0" applyFont="1" applyFill="1" applyBorder="1" applyAlignment="1">
      <alignment vertical="center"/>
    </xf>
    <xf numFmtId="0" fontId="1" fillId="35" borderId="51" xfId="0" applyFont="1" applyFill="1" applyBorder="1" applyAlignment="1">
      <alignment horizontal="center" vertical="center"/>
    </xf>
    <xf numFmtId="0" fontId="1" fillId="35" borderId="39" xfId="0" applyFont="1" applyFill="1" applyBorder="1" applyAlignment="1">
      <alignment horizontal="left" vertical="center"/>
    </xf>
    <xf numFmtId="1" fontId="37" fillId="35" borderId="39" xfId="0" applyNumberFormat="1" applyFont="1" applyFill="1" applyBorder="1" applyAlignment="1">
      <alignment horizontal="center" vertical="center"/>
    </xf>
    <xf numFmtId="0" fontId="34" fillId="35" borderId="0" xfId="0" applyFont="1" applyFill="1" applyAlignment="1">
      <alignment horizontal="center" vertical="center"/>
    </xf>
    <xf numFmtId="0" fontId="34" fillId="35" borderId="51" xfId="0" applyFont="1" applyFill="1" applyBorder="1" applyAlignment="1">
      <alignment horizontal="left" vertical="center"/>
    </xf>
    <xf numFmtId="0" fontId="34" fillId="35" borderId="39" xfId="0" applyFont="1" applyFill="1" applyBorder="1" applyAlignment="1">
      <alignment horizontal="left" vertical="center"/>
    </xf>
    <xf numFmtId="1" fontId="33" fillId="35" borderId="0" xfId="0" applyNumberFormat="1" applyFont="1" applyFill="1" applyAlignment="1">
      <alignment horizontal="center" vertical="top"/>
    </xf>
    <xf numFmtId="1" fontId="33" fillId="35" borderId="39" xfId="0" applyNumberFormat="1" applyFont="1" applyFill="1" applyBorder="1" applyAlignment="1">
      <alignment horizontal="center" vertical="top"/>
    </xf>
    <xf numFmtId="0" fontId="119" fillId="35" borderId="0" xfId="0" applyFont="1" applyFill="1" applyAlignment="1">
      <alignment horizontal="left" vertical="top"/>
    </xf>
    <xf numFmtId="0" fontId="119" fillId="35" borderId="51" xfId="0" applyFont="1" applyFill="1" applyBorder="1" applyAlignment="1">
      <alignment horizontal="left" vertical="top"/>
    </xf>
    <xf numFmtId="0" fontId="118" fillId="35" borderId="0" xfId="0" applyFont="1" applyFill="1" applyAlignment="1">
      <alignment vertical="center"/>
    </xf>
    <xf numFmtId="0" fontId="113" fillId="35" borderId="51" xfId="0" applyFont="1" applyFill="1" applyBorder="1" applyAlignment="1">
      <alignment horizontal="left" vertical="center"/>
    </xf>
    <xf numFmtId="0" fontId="13" fillId="35" borderId="51" xfId="0" applyFont="1" applyFill="1" applyBorder="1" applyAlignment="1">
      <alignment vertical="center"/>
    </xf>
    <xf numFmtId="0" fontId="115" fillId="35" borderId="0" xfId="0" applyFont="1" applyFill="1" applyAlignment="1">
      <alignment vertical="top"/>
    </xf>
    <xf numFmtId="0" fontId="115" fillId="35" borderId="51" xfId="0" applyFont="1" applyFill="1" applyBorder="1" applyAlignment="1">
      <alignment vertical="top"/>
    </xf>
    <xf numFmtId="0" fontId="107" fillId="56" borderId="0" xfId="0" applyFont="1" applyFill="1" applyAlignment="1">
      <alignment horizontal="left" vertical="center"/>
    </xf>
    <xf numFmtId="0" fontId="120" fillId="56" borderId="0" xfId="0" applyFont="1" applyFill="1" applyAlignment="1">
      <alignment horizontal="left" vertical="center"/>
    </xf>
    <xf numFmtId="0" fontId="107" fillId="35" borderId="0" xfId="0" applyFont="1" applyFill="1" applyAlignment="1">
      <alignment horizontal="left" vertical="center" wrapText="1"/>
    </xf>
    <xf numFmtId="0" fontId="107" fillId="56" borderId="0" xfId="0" applyFont="1" applyFill="1" applyAlignment="1">
      <alignment horizontal="left" vertical="center" wrapText="1"/>
    </xf>
    <xf numFmtId="0" fontId="17" fillId="56" borderId="51" xfId="0" applyFont="1" applyFill="1" applyBorder="1" applyAlignment="1">
      <alignment vertical="center"/>
    </xf>
    <xf numFmtId="3" fontId="17" fillId="56" borderId="51" xfId="0" applyNumberFormat="1" applyFont="1" applyFill="1" applyBorder="1" applyAlignment="1">
      <alignment horizontal="right" vertical="center"/>
    </xf>
    <xf numFmtId="0" fontId="28" fillId="35" borderId="51" xfId="0" applyFont="1" applyFill="1" applyBorder="1" applyAlignment="1">
      <alignment vertical="center"/>
    </xf>
    <xf numFmtId="0" fontId="107" fillId="35" borderId="0" xfId="0" applyFont="1" applyFill="1"/>
    <xf numFmtId="2" fontId="34" fillId="35" borderId="0" xfId="375" applyNumberFormat="1" applyFont="1" applyFill="1" applyAlignment="1">
      <alignment horizontal="right" vertical="center"/>
    </xf>
    <xf numFmtId="2" fontId="29" fillId="35" borderId="52" xfId="0" applyNumberFormat="1" applyFont="1" applyFill="1" applyBorder="1" applyAlignment="1">
      <alignment horizontal="left" vertical="center"/>
    </xf>
    <xf numFmtId="2" fontId="22" fillId="35" borderId="52" xfId="0" applyNumberFormat="1" applyFont="1" applyFill="1" applyBorder="1" applyAlignment="1">
      <alignment horizontal="left" vertical="center"/>
    </xf>
    <xf numFmtId="2" fontId="34" fillId="35" borderId="52" xfId="375" applyNumberFormat="1" applyFont="1" applyFill="1" applyBorder="1" applyAlignment="1">
      <alignment horizontal="right" vertical="center"/>
    </xf>
    <xf numFmtId="2" fontId="1" fillId="56" borderId="0" xfId="375" applyNumberFormat="1" applyFont="1" applyFill="1" applyAlignment="1">
      <alignment horizontal="right" vertical="center"/>
    </xf>
    <xf numFmtId="0" fontId="121" fillId="56" borderId="0" xfId="351" applyFont="1" applyFill="1" applyAlignment="1" applyProtection="1">
      <alignment vertical="center"/>
      <protection/>
    </xf>
    <xf numFmtId="0" fontId="19" fillId="35" borderId="0" xfId="0" applyFont="1" applyFill="1" applyAlignment="1">
      <alignment vertical="top"/>
    </xf>
    <xf numFmtId="0" fontId="12" fillId="35" borderId="51" xfId="0" applyFont="1" applyFill="1" applyBorder="1" applyAlignment="1">
      <alignment horizontal="left" vertical="center"/>
    </xf>
    <xf numFmtId="0" fontId="28" fillId="35" borderId="51" xfId="0" applyFont="1" applyFill="1" applyBorder="1" applyAlignment="1">
      <alignment vertical="center"/>
    </xf>
    <xf numFmtId="0" fontId="17" fillId="35" borderId="51" xfId="0" applyFont="1" applyFill="1" applyBorder="1" applyAlignment="1">
      <alignment vertical="center"/>
    </xf>
    <xf numFmtId="0" fontId="0" fillId="35" borderId="51" xfId="0" applyFont="1" applyFill="1" applyBorder="1" applyAlignment="1">
      <alignment vertical="center"/>
    </xf>
    <xf numFmtId="3" fontId="22" fillId="35" borderId="0" xfId="0" applyNumberFormat="1" applyFont="1" applyFill="1" applyAlignment="1">
      <alignment horizontal="left" vertical="center"/>
    </xf>
    <xf numFmtId="3" fontId="17" fillId="56" borderId="0" xfId="0" applyNumberFormat="1" applyFont="1" applyFill="1" applyAlignment="1">
      <alignment horizontal="right" vertical="center"/>
    </xf>
    <xf numFmtId="0" fontId="107" fillId="35" borderId="0" xfId="0" applyFont="1" applyFill="1" applyAlignment="1">
      <alignment vertical="top" wrapText="1"/>
    </xf>
    <xf numFmtId="3" fontId="31" fillId="35" borderId="0" xfId="0" applyNumberFormat="1" applyFont="1" applyFill="1" applyAlignment="1">
      <alignment vertical="center"/>
    </xf>
    <xf numFmtId="3" fontId="16" fillId="35" borderId="0" xfId="0" applyNumberFormat="1" applyFont="1" applyFill="1" applyAlignment="1">
      <alignment vertical="center"/>
    </xf>
    <xf numFmtId="3" fontId="17" fillId="35" borderId="0" xfId="0" applyNumberFormat="1" applyFont="1" applyFill="1" applyAlignment="1">
      <alignment horizontal="center" vertical="center"/>
    </xf>
    <xf numFmtId="3" fontId="22" fillId="35" borderId="51" xfId="0" applyNumberFormat="1" applyFont="1" applyFill="1" applyBorder="1" applyAlignment="1">
      <alignment horizontal="left" vertical="center"/>
    </xf>
    <xf numFmtId="3" fontId="29" fillId="35" borderId="51" xfId="0" applyNumberFormat="1" applyFont="1" applyFill="1" applyBorder="1" applyAlignment="1">
      <alignment horizontal="left" vertical="center"/>
    </xf>
    <xf numFmtId="3" fontId="22" fillId="35" borderId="52" xfId="0" applyNumberFormat="1" applyFont="1" applyFill="1" applyBorder="1" applyAlignment="1">
      <alignment vertical="center"/>
    </xf>
    <xf numFmtId="0" fontId="22" fillId="35" borderId="51" xfId="0" applyFont="1" applyFill="1" applyBorder="1" applyAlignment="1">
      <alignment horizontal="left" vertical="center"/>
    </xf>
    <xf numFmtId="0" fontId="28" fillId="35" borderId="51" xfId="0" applyFont="1" applyFill="1" applyBorder="1" applyAlignment="1">
      <alignment vertical="center"/>
    </xf>
    <xf numFmtId="0" fontId="29" fillId="56" borderId="0" xfId="0" applyFont="1" applyFill="1" applyAlignment="1">
      <alignment vertical="center"/>
    </xf>
    <xf numFmtId="3" fontId="22" fillId="56" borderId="35" xfId="0" applyNumberFormat="1" applyFont="1" applyFill="1" applyBorder="1" applyAlignment="1">
      <alignment vertical="center"/>
    </xf>
    <xf numFmtId="3" fontId="22" fillId="56" borderId="37" xfId="0" applyNumberFormat="1" applyFont="1" applyFill="1" applyBorder="1" applyAlignment="1">
      <alignment horizontal="right" vertical="center"/>
    </xf>
    <xf numFmtId="3" fontId="107" fillId="56" borderId="0" xfId="0" applyNumberFormat="1" applyFont="1" applyFill="1" applyAlignment="1">
      <alignment vertical="center"/>
    </xf>
    <xf numFmtId="0" fontId="120" fillId="56" borderId="0" xfId="0" applyFont="1" applyFill="1" applyAlignment="1">
      <alignment vertical="center"/>
    </xf>
    <xf numFmtId="0" fontId="107" fillId="56" borderId="0" xfId="0" applyFont="1" applyFill="1" applyAlignment="1">
      <alignment vertical="top"/>
    </xf>
    <xf numFmtId="0" fontId="107" fillId="56" borderId="0" xfId="0" applyFont="1" applyFill="1" applyAlignment="1">
      <alignment vertical="top" wrapText="1"/>
    </xf>
    <xf numFmtId="3" fontId="22" fillId="56" borderId="0" xfId="0" applyNumberFormat="1" applyFont="1" applyFill="1" applyAlignment="1">
      <alignment horizontal="right" vertical="center"/>
    </xf>
    <xf numFmtId="3" fontId="16" fillId="35" borderId="0" xfId="0" applyNumberFormat="1" applyFont="1" applyFill="1" applyAlignment="1">
      <alignment vertical="center"/>
    </xf>
    <xf numFmtId="3" fontId="17" fillId="35" borderId="0" xfId="0" applyNumberFormat="1" applyFont="1" applyFill="1" applyAlignment="1">
      <alignment horizontal="left" vertical="center"/>
    </xf>
    <xf numFmtId="3" fontId="17" fillId="35" borderId="51" xfId="0" applyNumberFormat="1" applyFont="1" applyFill="1" applyBorder="1" applyAlignment="1">
      <alignment horizontal="left" vertical="center"/>
    </xf>
    <xf numFmtId="3" fontId="120" fillId="56" borderId="0" xfId="0" applyNumberFormat="1" applyFont="1" applyFill="1" applyAlignment="1">
      <alignment vertical="center"/>
    </xf>
    <xf numFmtId="0" fontId="107" fillId="35" borderId="0" xfId="0" applyFont="1" applyFill="1" applyAlignment="1">
      <alignment vertical="center" wrapText="1"/>
    </xf>
    <xf numFmtId="0" fontId="107" fillId="56" borderId="0" xfId="0" applyFont="1" applyFill="1" applyAlignment="1">
      <alignment wrapText="1"/>
    </xf>
    <xf numFmtId="167" fontId="17" fillId="35" borderId="0" xfId="375" applyNumberFormat="1" applyFont="1" applyFill="1" applyAlignment="1">
      <alignment horizontal="center" vertical="center"/>
    </xf>
    <xf numFmtId="3" fontId="16" fillId="56" borderId="0" xfId="0" applyNumberFormat="1" applyFont="1" applyFill="1" applyAlignment="1">
      <alignment horizontal="left" vertical="center"/>
    </xf>
    <xf numFmtId="3" fontId="107" fillId="35" borderId="0" xfId="0" applyNumberFormat="1" applyFont="1" applyFill="1" applyAlignment="1">
      <alignment vertical="center"/>
    </xf>
    <xf numFmtId="0" fontId="31" fillId="36" borderId="0" xfId="0" applyFont="1" applyFill="1" applyAlignment="1">
      <alignment vertical="center"/>
    </xf>
    <xf numFmtId="0" fontId="122" fillId="35" borderId="0" xfId="0" applyFont="1" applyFill="1" applyAlignment="1">
      <alignment vertical="center"/>
    </xf>
    <xf numFmtId="0" fontId="122" fillId="56" borderId="0" xfId="0" applyFont="1" applyFill="1" applyAlignment="1">
      <alignment vertical="center"/>
    </xf>
    <xf numFmtId="0" fontId="31" fillId="56" borderId="0" xfId="0" applyFont="1" applyFill="1" applyAlignment="1">
      <alignment vertical="center"/>
    </xf>
    <xf numFmtId="0" fontId="22" fillId="56" borderId="35" xfId="0" applyFont="1" applyFill="1" applyBorder="1" applyAlignment="1">
      <alignment vertical="center"/>
    </xf>
    <xf numFmtId="0" fontId="22" fillId="56" borderId="37" xfId="0" applyFont="1" applyFill="1" applyBorder="1" applyAlignment="1">
      <alignment horizontal="right" vertical="center"/>
    </xf>
    <xf numFmtId="0" fontId="29" fillId="56" borderId="35" xfId="0" applyFont="1" applyFill="1" applyBorder="1" applyAlignment="1">
      <alignment vertical="center"/>
    </xf>
    <xf numFmtId="0" fontId="22" fillId="56" borderId="52" xfId="0" applyFont="1" applyFill="1" applyBorder="1" applyAlignment="1">
      <alignment vertical="center"/>
    </xf>
    <xf numFmtId="0" fontId="22" fillId="56" borderId="36" xfId="0" applyFont="1" applyFill="1" applyBorder="1" applyAlignment="1">
      <alignment vertical="center"/>
    </xf>
    <xf numFmtId="0" fontId="29" fillId="36" borderId="0" xfId="0" applyFont="1" applyFill="1" applyAlignment="1">
      <alignment vertical="center"/>
    </xf>
    <xf numFmtId="0" fontId="29" fillId="35" borderId="52" xfId="0" applyFont="1" applyFill="1" applyBorder="1" applyAlignment="1">
      <alignment vertical="center"/>
    </xf>
    <xf numFmtId="0" fontId="107" fillId="35" borderId="51" xfId="0" applyFont="1" applyFill="1" applyBorder="1" applyAlignment="1">
      <alignment horizontal="left" vertical="center"/>
    </xf>
    <xf numFmtId="0" fontId="17" fillId="35" borderId="52" xfId="0" applyFont="1" applyFill="1" applyBorder="1" applyAlignment="1">
      <alignment vertical="center"/>
    </xf>
    <xf numFmtId="0" fontId="28" fillId="35" borderId="51" xfId="0" applyFont="1" applyFill="1" applyBorder="1" applyAlignment="1">
      <alignment horizontal="left" vertical="center"/>
    </xf>
    <xf numFmtId="0" fontId="113" fillId="35" borderId="39" xfId="0" applyFont="1" applyFill="1" applyBorder="1" applyAlignment="1">
      <alignment horizontal="left" vertical="top"/>
    </xf>
    <xf numFmtId="0" fontId="113" fillId="35" borderId="39" xfId="0" applyFont="1" applyFill="1" applyBorder="1" applyAlignment="1">
      <alignment vertical="top"/>
    </xf>
    <xf numFmtId="0" fontId="19" fillId="35" borderId="39" xfId="0" applyFont="1" applyFill="1" applyBorder="1" applyAlignment="1">
      <alignment vertical="top"/>
    </xf>
    <xf numFmtId="0" fontId="19" fillId="35" borderId="39" xfId="0" applyFont="1" applyFill="1" applyBorder="1" applyAlignment="1">
      <alignment vertical="center"/>
    </xf>
    <xf numFmtId="0" fontId="16" fillId="35" borderId="54" xfId="0" applyFont="1" applyFill="1" applyBorder="1" applyAlignment="1">
      <alignment horizontal="left" vertical="center"/>
    </xf>
    <xf numFmtId="0" fontId="16" fillId="35" borderId="55" xfId="0" applyFont="1" applyFill="1" applyBorder="1" applyAlignment="1">
      <alignment horizontal="left" vertical="center"/>
    </xf>
    <xf numFmtId="0" fontId="16" fillId="35" borderId="56" xfId="0" applyFont="1" applyFill="1" applyBorder="1" applyAlignment="1">
      <alignment horizontal="left" vertical="center"/>
    </xf>
    <xf numFmtId="3" fontId="22" fillId="36" borderId="0" xfId="0" applyNumberFormat="1" applyFont="1" applyFill="1" applyAlignment="1">
      <alignment vertical="center"/>
    </xf>
    <xf numFmtId="3" fontId="107" fillId="36" borderId="0" xfId="0" applyNumberFormat="1" applyFont="1" applyFill="1" applyAlignment="1">
      <alignment vertical="center"/>
    </xf>
    <xf numFmtId="3" fontId="107" fillId="56" borderId="0" xfId="0" applyNumberFormat="1" applyFont="1" applyFill="1" applyAlignment="1">
      <alignment horizontal="right" vertical="center"/>
    </xf>
    <xf numFmtId="0" fontId="0" fillId="35" borderId="48" xfId="0" applyFont="1" applyFill="1" applyBorder="1" applyAlignment="1">
      <alignment vertical="center"/>
    </xf>
    <xf numFmtId="0" fontId="107" fillId="35" borderId="0" xfId="0" applyFont="1" applyFill="1" applyAlignment="1">
      <alignment horizontal="right" vertical="center"/>
    </xf>
    <xf numFmtId="9" fontId="107" fillId="35" borderId="48" xfId="0" applyNumberFormat="1" applyFont="1" applyFill="1" applyBorder="1" applyAlignment="1">
      <alignment horizontal="left" vertical="center"/>
    </xf>
    <xf numFmtId="0" fontId="107" fillId="35" borderId="49" xfId="0" applyFont="1" applyFill="1" applyBorder="1" applyAlignment="1">
      <alignment vertical="center"/>
    </xf>
    <xf numFmtId="0" fontId="107" fillId="35" borderId="50" xfId="0" applyFont="1" applyFill="1" applyBorder="1" applyAlignment="1">
      <alignment vertical="center"/>
    </xf>
    <xf numFmtId="2" fontId="22" fillId="35" borderId="57" xfId="0" applyNumberFormat="1" applyFont="1" applyFill="1" applyBorder="1" applyAlignment="1">
      <alignment vertical="center"/>
    </xf>
    <xf numFmtId="9" fontId="107" fillId="35" borderId="0" xfId="0" applyNumberFormat="1" applyFont="1" applyFill="1" applyAlignment="1">
      <alignment horizontal="left" vertical="center"/>
    </xf>
    <xf numFmtId="9" fontId="107" fillId="35" borderId="51" xfId="0" applyNumberFormat="1" applyFont="1" applyFill="1" applyBorder="1" applyAlignment="1">
      <alignment horizontal="left" vertical="center"/>
    </xf>
    <xf numFmtId="0" fontId="14" fillId="35" borderId="39" xfId="0" applyFont="1" applyFill="1" applyBorder="1" applyAlignment="1">
      <alignment vertical="center"/>
    </xf>
    <xf numFmtId="1" fontId="123" fillId="35" borderId="51" xfId="375" applyNumberFormat="1" applyFont="1" applyFill="1" applyBorder="1" applyAlignment="1">
      <alignment horizontal="center" vertical="center"/>
    </xf>
    <xf numFmtId="1" fontId="22" fillId="35" borderId="51" xfId="375" applyNumberFormat="1" applyFont="1" applyFill="1" applyBorder="1" applyAlignment="1">
      <alignment horizontal="right" vertical="center"/>
    </xf>
    <xf numFmtId="167" fontId="23" fillId="35" borderId="51" xfId="375" applyNumberFormat="1" applyFont="1" applyFill="1" applyBorder="1" applyAlignment="1">
      <alignment horizontal="right" vertical="center"/>
    </xf>
    <xf numFmtId="1" fontId="123" fillId="35" borderId="52" xfId="375" applyNumberFormat="1" applyFont="1" applyFill="1" applyBorder="1" applyAlignment="1">
      <alignment horizontal="center" vertical="center"/>
    </xf>
    <xf numFmtId="9" fontId="22" fillId="35" borderId="0" xfId="375" applyFont="1" applyFill="1" applyAlignment="1">
      <alignment horizontal="right" vertical="center"/>
    </xf>
    <xf numFmtId="1" fontId="123" fillId="35" borderId="0" xfId="375" applyNumberFormat="1" applyFont="1" applyFill="1" applyAlignment="1">
      <alignment horizontal="center" vertical="center"/>
    </xf>
    <xf numFmtId="167" fontId="23" fillId="35" borderId="0" xfId="375" applyNumberFormat="1" applyFont="1" applyFill="1" applyAlignment="1">
      <alignment horizontal="right" vertical="center"/>
    </xf>
    <xf numFmtId="9" fontId="17" fillId="56" borderId="0" xfId="375" applyFont="1" applyFill="1" applyAlignment="1">
      <alignment horizontal="right" vertical="center"/>
    </xf>
    <xf numFmtId="1" fontId="24" fillId="56" borderId="0" xfId="375" applyNumberFormat="1" applyFont="1" applyFill="1" applyAlignment="1">
      <alignment horizontal="right" vertical="center"/>
    </xf>
    <xf numFmtId="167" fontId="18" fillId="56" borderId="0" xfId="375" applyNumberFormat="1" applyFont="1" applyFill="1" applyAlignment="1">
      <alignment horizontal="right" vertical="center"/>
    </xf>
    <xf numFmtId="1" fontId="18" fillId="56" borderId="0" xfId="375" applyNumberFormat="1" applyFont="1" applyFill="1" applyAlignment="1">
      <alignment horizontal="right" vertical="center"/>
    </xf>
    <xf numFmtId="0" fontId="1" fillId="56" borderId="0" xfId="0" applyFont="1" applyFill="1" applyAlignment="1">
      <alignment horizontal="right" vertical="center"/>
    </xf>
    <xf numFmtId="0" fontId="107" fillId="56" borderId="0" xfId="0" applyFont="1" applyFill="1" applyAlignment="1">
      <alignment horizontal="left" vertical="top"/>
    </xf>
    <xf numFmtId="0" fontId="17" fillId="35" borderId="0" xfId="0" applyFont="1" applyFill="1" applyAlignment="1">
      <alignment horizontal="center" vertical="top" wrapText="1"/>
    </xf>
    <xf numFmtId="0" fontId="113" fillId="56" borderId="0" xfId="0" applyFont="1" applyFill="1" applyAlignment="1">
      <alignment vertical="top"/>
    </xf>
    <xf numFmtId="0" fontId="113" fillId="35" borderId="0" xfId="713" applyFont="1" applyFill="1" applyAlignment="1">
      <alignment horizontal="left" vertical="top"/>
      <protection/>
    </xf>
    <xf numFmtId="0" fontId="113" fillId="35" borderId="0" xfId="713" applyFont="1" applyFill="1" applyAlignment="1">
      <alignment vertical="top"/>
      <protection/>
    </xf>
    <xf numFmtId="0" fontId="12" fillId="35" borderId="0" xfId="713" applyFont="1" applyFill="1" applyAlignment="1">
      <alignment vertical="center"/>
      <protection/>
    </xf>
    <xf numFmtId="0" fontId="12" fillId="35" borderId="0" xfId="713" applyFont="1" applyFill="1" applyAlignment="1">
      <alignment horizontal="left" vertical="center"/>
      <protection/>
    </xf>
    <xf numFmtId="0" fontId="12" fillId="35" borderId="0" xfId="713" applyFont="1" applyFill="1" applyAlignment="1">
      <alignment horizontal="left" vertical="center"/>
      <protection/>
    </xf>
    <xf numFmtId="0" fontId="12" fillId="35" borderId="39" xfId="713" applyFont="1" applyFill="1" applyBorder="1" applyAlignment="1">
      <alignment vertical="center"/>
      <protection/>
    </xf>
    <xf numFmtId="0" fontId="18" fillId="35" borderId="39" xfId="713" applyFont="1" applyFill="1" applyBorder="1" applyAlignment="1">
      <alignment horizontal="right" vertical="center"/>
      <protection/>
    </xf>
    <xf numFmtId="0" fontId="18" fillId="35" borderId="39" xfId="713" applyFont="1" applyFill="1" applyBorder="1" applyAlignment="1">
      <alignment vertical="center"/>
      <protection/>
    </xf>
    <xf numFmtId="0" fontId="23" fillId="35" borderId="0" xfId="713" applyFont="1" applyFill="1" applyAlignment="1">
      <alignment vertical="center"/>
      <protection/>
    </xf>
    <xf numFmtId="0" fontId="22" fillId="40" borderId="0" xfId="713" applyFont="1" applyFill="1" applyAlignment="1">
      <alignment vertical="center"/>
      <protection/>
    </xf>
    <xf numFmtId="0" fontId="23" fillId="56" borderId="0" xfId="713" applyFont="1" applyFill="1" applyAlignment="1">
      <alignment vertical="center"/>
      <protection/>
    </xf>
    <xf numFmtId="0" fontId="22" fillId="56" borderId="0" xfId="713" applyFont="1" applyFill="1" applyAlignment="1">
      <alignment horizontal="left" vertical="center"/>
      <protection/>
    </xf>
    <xf numFmtId="0" fontId="22" fillId="56" borderId="37" xfId="713" applyFont="1" applyFill="1" applyBorder="1" applyAlignment="1">
      <alignment vertical="center"/>
      <protection/>
    </xf>
    <xf numFmtId="3" fontId="22" fillId="56" borderId="37" xfId="713" applyNumberFormat="1" applyFont="1" applyFill="1" applyBorder="1" applyAlignment="1">
      <alignment horizontal="right" vertical="center"/>
      <protection/>
    </xf>
    <xf numFmtId="167" fontId="22" fillId="56" borderId="37" xfId="713" applyNumberFormat="1" applyFont="1" applyFill="1" applyBorder="1" applyAlignment="1">
      <alignment horizontal="right" vertical="center"/>
      <protection/>
    </xf>
    <xf numFmtId="3" fontId="22" fillId="56" borderId="0" xfId="713" applyNumberFormat="1" applyFont="1" applyFill="1" applyAlignment="1">
      <alignment vertical="center"/>
      <protection/>
    </xf>
    <xf numFmtId="167" fontId="22" fillId="56" borderId="0" xfId="713" applyNumberFormat="1" applyFont="1" applyFill="1" applyAlignment="1">
      <alignment vertical="center"/>
      <protection/>
    </xf>
    <xf numFmtId="3" fontId="22" fillId="35" borderId="0" xfId="713" applyNumberFormat="1" applyFont="1" applyFill="1" applyAlignment="1">
      <alignment vertical="center"/>
      <protection/>
    </xf>
    <xf numFmtId="167" fontId="22" fillId="35" borderId="0" xfId="713" applyNumberFormat="1" applyFont="1" applyFill="1" applyAlignment="1">
      <alignment vertical="center"/>
      <protection/>
    </xf>
    <xf numFmtId="0" fontId="31" fillId="35" borderId="39" xfId="713" applyFont="1" applyFill="1" applyBorder="1" applyAlignment="1">
      <alignment horizontal="left" vertical="center"/>
      <protection/>
    </xf>
    <xf numFmtId="0" fontId="22" fillId="35" borderId="52" xfId="713" applyFont="1" applyFill="1" applyBorder="1" applyAlignment="1">
      <alignment vertical="center"/>
      <protection/>
    </xf>
    <xf numFmtId="167" fontId="22" fillId="35" borderId="52" xfId="713" applyNumberFormat="1" applyFont="1" applyFill="1" applyBorder="1" applyAlignment="1">
      <alignment vertical="center"/>
      <protection/>
    </xf>
    <xf numFmtId="3" fontId="22" fillId="35" borderId="52" xfId="713" applyNumberFormat="1" applyFont="1" applyFill="1" applyBorder="1" applyAlignment="1">
      <alignment vertical="center"/>
      <protection/>
    </xf>
    <xf numFmtId="0" fontId="0" fillId="35" borderId="39" xfId="0" applyFont="1" applyFill="1" applyBorder="1" applyAlignment="1">
      <alignment vertical="center"/>
    </xf>
    <xf numFmtId="0" fontId="0" fillId="35" borderId="52" xfId="0" applyFont="1" applyFill="1" applyBorder="1" applyAlignment="1">
      <alignment vertical="center"/>
    </xf>
    <xf numFmtId="0" fontId="22" fillId="35" borderId="0" xfId="713" applyFont="1" applyFill="1" applyAlignment="1">
      <alignment horizontal="left" vertical="center"/>
      <protection/>
    </xf>
    <xf numFmtId="3" fontId="22" fillId="35" borderId="0" xfId="713" applyNumberFormat="1" applyFont="1" applyFill="1" applyAlignment="1">
      <alignment horizontal="center" vertical="center"/>
      <protection/>
    </xf>
    <xf numFmtId="167" fontId="22" fillId="35" borderId="0" xfId="713" applyNumberFormat="1" applyFont="1" applyFill="1" applyAlignment="1">
      <alignment horizontal="center" vertical="center"/>
      <protection/>
    </xf>
    <xf numFmtId="3" fontId="22" fillId="56" borderId="0" xfId="713" applyNumberFormat="1" applyFont="1" applyFill="1" applyAlignment="1">
      <alignment horizontal="right" vertical="center"/>
      <protection/>
    </xf>
    <xf numFmtId="167" fontId="22" fillId="56" borderId="0" xfId="713" applyNumberFormat="1" applyFont="1" applyFill="1" applyAlignment="1">
      <alignment horizontal="right" vertical="center"/>
      <protection/>
    </xf>
    <xf numFmtId="0" fontId="107" fillId="36" borderId="0" xfId="713" applyFont="1" applyFill="1" applyAlignment="1">
      <alignment vertical="center"/>
      <protection/>
    </xf>
    <xf numFmtId="0" fontId="107" fillId="35" borderId="0" xfId="713" applyFont="1" applyFill="1" applyAlignment="1">
      <alignment vertical="center"/>
      <protection/>
    </xf>
    <xf numFmtId="0" fontId="107" fillId="56" borderId="0" xfId="713" applyFont="1" applyFill="1" applyAlignment="1">
      <alignment vertical="center"/>
      <protection/>
    </xf>
    <xf numFmtId="0" fontId="107" fillId="56" borderId="0" xfId="713" applyFont="1" applyFill="1" applyAlignment="1">
      <alignment vertical="top" wrapText="1"/>
      <protection/>
    </xf>
    <xf numFmtId="0" fontId="16" fillId="35" borderId="39" xfId="713" applyFont="1" applyFill="1" applyBorder="1" applyAlignment="1">
      <alignment horizontal="left" vertical="center"/>
      <protection/>
    </xf>
    <xf numFmtId="0" fontId="17" fillId="35" borderId="0" xfId="713" applyFont="1" applyFill="1" applyAlignment="1">
      <alignment horizontal="left" vertical="center"/>
      <protection/>
    </xf>
    <xf numFmtId="3" fontId="17" fillId="35" borderId="0" xfId="713" applyNumberFormat="1" applyFont="1" applyFill="1" applyAlignment="1">
      <alignment vertical="center"/>
      <protection/>
    </xf>
    <xf numFmtId="3" fontId="17" fillId="35" borderId="0" xfId="713" applyNumberFormat="1" applyFont="1" applyFill="1" applyAlignment="1">
      <alignment horizontal="center" vertical="center"/>
      <protection/>
    </xf>
    <xf numFmtId="167" fontId="17" fillId="35" borderId="0" xfId="713" applyNumberFormat="1" applyFont="1" applyFill="1" applyAlignment="1">
      <alignment horizontal="center" vertical="center"/>
      <protection/>
    </xf>
    <xf numFmtId="167" fontId="17" fillId="35" borderId="0" xfId="713" applyNumberFormat="1" applyFont="1" applyFill="1" applyAlignment="1">
      <alignment vertical="center"/>
      <protection/>
    </xf>
    <xf numFmtId="3" fontId="17" fillId="56" borderId="0" xfId="713" applyNumberFormat="1" applyFont="1" applyFill="1" applyAlignment="1">
      <alignment horizontal="right" vertical="center"/>
      <protection/>
    </xf>
    <xf numFmtId="167" fontId="17" fillId="56" borderId="0" xfId="713" applyNumberFormat="1" applyFont="1" applyFill="1" applyAlignment="1">
      <alignment horizontal="right" vertical="center"/>
      <protection/>
    </xf>
    <xf numFmtId="0" fontId="31" fillId="35" borderId="0" xfId="713" applyFont="1" applyFill="1" applyAlignment="1">
      <alignment vertical="top"/>
      <protection/>
    </xf>
    <xf numFmtId="0" fontId="22" fillId="35" borderId="0" xfId="713" applyFont="1" applyFill="1" applyAlignment="1">
      <alignment horizontal="right" vertical="center"/>
      <protection/>
    </xf>
    <xf numFmtId="0" fontId="107" fillId="56" borderId="0" xfId="713" applyFont="1" applyFill="1" applyAlignment="1">
      <alignment vertical="top"/>
      <protection/>
    </xf>
    <xf numFmtId="0" fontId="117" fillId="35" borderId="0" xfId="0" applyFont="1" applyFill="1" applyAlignment="1">
      <alignment horizontal="left" vertical="top"/>
    </xf>
    <xf numFmtId="0" fontId="13" fillId="36" borderId="0" xfId="0" applyFont="1" applyFill="1" applyAlignment="1">
      <alignment vertical="top"/>
    </xf>
    <xf numFmtId="0" fontId="13" fillId="35" borderId="0" xfId="0" applyFont="1" applyFill="1" applyAlignment="1">
      <alignment vertical="top"/>
    </xf>
    <xf numFmtId="0" fontId="13" fillId="35" borderId="0" xfId="0" applyFont="1" applyFill="1" applyAlignment="1">
      <alignment vertical="top"/>
    </xf>
    <xf numFmtId="0" fontId="0" fillId="35" borderId="0" xfId="0" applyFont="1" applyFill="1" applyAlignment="1">
      <alignment vertical="top"/>
    </xf>
    <xf numFmtId="0" fontId="0" fillId="36" borderId="0" xfId="0" applyFont="1" applyFill="1" applyAlignment="1">
      <alignment vertical="top"/>
    </xf>
    <xf numFmtId="0" fontId="22" fillId="35" borderId="39" xfId="0" applyFont="1" applyFill="1" applyBorder="1" applyAlignment="1">
      <alignment horizontal="left" vertical="center"/>
    </xf>
    <xf numFmtId="3" fontId="22" fillId="35" borderId="39" xfId="0" applyNumberFormat="1" applyFont="1" applyFill="1" applyBorder="1" applyAlignment="1">
      <alignment horizontal="right" vertical="center"/>
    </xf>
    <xf numFmtId="171" fontId="78" fillId="35" borderId="51" xfId="0" applyNumberFormat="1" applyFont="1" applyFill="1" applyBorder="1" applyAlignment="1">
      <alignment vertical="center"/>
    </xf>
    <xf numFmtId="171" fontId="78" fillId="35" borderId="58" xfId="0" applyNumberFormat="1" applyFont="1" applyFill="1" applyBorder="1" applyAlignment="1">
      <alignment vertical="center"/>
    </xf>
    <xf numFmtId="171" fontId="78" fillId="35" borderId="40" xfId="0" applyNumberFormat="1" applyFont="1" applyFill="1" applyBorder="1" applyAlignment="1">
      <alignment vertical="center"/>
    </xf>
    <xf numFmtId="171" fontId="78" fillId="35" borderId="59" xfId="0" applyNumberFormat="1" applyFont="1" applyFill="1" applyBorder="1" applyAlignment="1">
      <alignment vertical="center"/>
    </xf>
    <xf numFmtId="171" fontId="78" fillId="35" borderId="39" xfId="0" applyNumberFormat="1" applyFont="1" applyFill="1" applyBorder="1" applyAlignment="1">
      <alignment vertical="center"/>
    </xf>
    <xf numFmtId="171" fontId="78" fillId="35" borderId="60" xfId="0" applyNumberFormat="1" applyFont="1" applyFill="1" applyBorder="1" applyAlignment="1">
      <alignment vertical="center"/>
    </xf>
    <xf numFmtId="171" fontId="78" fillId="35" borderId="61" xfId="0" applyNumberFormat="1" applyFont="1" applyFill="1" applyBorder="1" applyAlignment="1">
      <alignment vertical="center"/>
    </xf>
    <xf numFmtId="171" fontId="78" fillId="35" borderId="62" xfId="0" applyNumberFormat="1" applyFont="1" applyFill="1" applyBorder="1" applyAlignment="1">
      <alignment vertical="center"/>
    </xf>
    <xf numFmtId="171" fontId="30" fillId="35" borderId="51" xfId="0" applyNumberFormat="1" applyFont="1" applyFill="1" applyBorder="1" applyAlignment="1">
      <alignment vertical="center"/>
    </xf>
    <xf numFmtId="171" fontId="30" fillId="35" borderId="58" xfId="0" applyNumberFormat="1" applyFont="1" applyFill="1" applyBorder="1" applyAlignment="1">
      <alignment vertical="center"/>
    </xf>
    <xf numFmtId="171" fontId="30" fillId="35" borderId="59" xfId="0" applyNumberFormat="1" applyFont="1" applyFill="1" applyBorder="1" applyAlignment="1">
      <alignment vertical="center"/>
    </xf>
    <xf numFmtId="171" fontId="30" fillId="35" borderId="40" xfId="0" applyNumberFormat="1" applyFont="1" applyFill="1" applyBorder="1" applyAlignment="1">
      <alignment vertical="center"/>
    </xf>
    <xf numFmtId="167" fontId="29" fillId="35" borderId="40" xfId="0" applyNumberFormat="1" applyFont="1" applyFill="1" applyBorder="1" applyAlignment="1">
      <alignment vertical="center"/>
    </xf>
    <xf numFmtId="0" fontId="23" fillId="35" borderId="52" xfId="0" applyFont="1" applyFill="1" applyBorder="1" applyAlignment="1">
      <alignment vertical="center"/>
    </xf>
    <xf numFmtId="0" fontId="31" fillId="35" borderId="39" xfId="0" applyFont="1" applyFill="1" applyBorder="1" applyAlignment="1">
      <alignment horizontal="left" vertical="center"/>
    </xf>
    <xf numFmtId="0" fontId="22" fillId="56" borderId="36" xfId="0" applyFont="1" applyFill="1" applyBorder="1" applyAlignment="1">
      <alignment horizontal="left" vertical="center"/>
    </xf>
    <xf numFmtId="0" fontId="107" fillId="35" borderId="51" xfId="0" applyFont="1" applyFill="1" applyBorder="1" applyAlignment="1">
      <alignment vertical="center"/>
    </xf>
    <xf numFmtId="0" fontId="119" fillId="35" borderId="0" xfId="0" applyFont="1" applyFill="1" applyAlignment="1">
      <alignment horizontal="right" vertical="center"/>
    </xf>
    <xf numFmtId="167" fontId="107" fillId="35" borderId="0" xfId="0" applyNumberFormat="1" applyFont="1" applyFill="1" applyAlignment="1">
      <alignment horizontal="right" vertical="center"/>
    </xf>
    <xf numFmtId="0" fontId="107" fillId="35" borderId="0" xfId="713" applyFont="1" applyFill="1" applyAlignment="1">
      <alignment horizontal="right" vertical="center"/>
      <protection/>
    </xf>
    <xf numFmtId="0" fontId="124" fillId="56" borderId="0" xfId="351" applyFont="1" applyFill="1" applyAlignment="1" applyProtection="1">
      <alignment vertical="center"/>
      <protection/>
    </xf>
    <xf numFmtId="171" fontId="30" fillId="35" borderId="39" xfId="0" applyNumberFormat="1" applyFont="1" applyFill="1" applyBorder="1" applyAlignment="1">
      <alignment vertical="center"/>
    </xf>
    <xf numFmtId="171" fontId="30" fillId="35" borderId="62" xfId="0" applyNumberFormat="1" applyFont="1" applyFill="1" applyBorder="1" applyAlignment="1">
      <alignment vertical="center"/>
    </xf>
    <xf numFmtId="171" fontId="30" fillId="35" borderId="60" xfId="0" applyNumberFormat="1" applyFont="1" applyFill="1" applyBorder="1" applyAlignment="1">
      <alignment vertical="center"/>
    </xf>
    <xf numFmtId="171" fontId="30" fillId="35" borderId="36" xfId="0" applyNumberFormat="1" applyFont="1" applyFill="1" applyBorder="1" applyAlignment="1">
      <alignment vertical="center"/>
    </xf>
    <xf numFmtId="171" fontId="30" fillId="35" borderId="61" xfId="0" applyNumberFormat="1" applyFont="1" applyFill="1" applyBorder="1" applyAlignment="1">
      <alignment vertical="center"/>
    </xf>
    <xf numFmtId="171" fontId="78" fillId="35" borderId="63" xfId="0" applyNumberFormat="1" applyFont="1" applyFill="1" applyBorder="1" applyAlignment="1">
      <alignment vertical="center"/>
    </xf>
    <xf numFmtId="0" fontId="33" fillId="46" borderId="19" xfId="405" applyFont="1" applyFill="1" applyBorder="1" applyAlignment="1">
      <alignment horizontal="left"/>
      <protection/>
    </xf>
    <xf numFmtId="0" fontId="125" fillId="36" borderId="0" xfId="842" applyFill="1" applyAlignment="1">
      <alignment vertical="center"/>
    </xf>
    <xf numFmtId="0" fontId="126" fillId="56" borderId="0" xfId="0" applyFont="1" applyFill="1" applyAlignment="1">
      <alignment horizontal="left" vertical="center"/>
    </xf>
    <xf numFmtId="0" fontId="113" fillId="35" borderId="0" xfId="0" applyFont="1" applyFill="1" applyAlignment="1">
      <alignment horizontal="left" vertical="center"/>
    </xf>
    <xf numFmtId="0" fontId="17" fillId="4" borderId="0" xfId="0" applyFont="1" applyFill="1" applyAlignment="1">
      <alignment horizontal="left"/>
    </xf>
    <xf numFmtId="0" fontId="93" fillId="47" borderId="0" xfId="0" applyFont="1" applyFill="1"/>
    <xf numFmtId="0" fontId="119" fillId="56" borderId="0" xfId="0" applyFont="1" applyFill="1" applyAlignment="1">
      <alignment vertical="center" wrapText="1"/>
    </xf>
    <xf numFmtId="0" fontId="34" fillId="56" borderId="37" xfId="0" applyFont="1" applyFill="1" applyBorder="1" applyAlignment="1">
      <alignment vertical="center"/>
    </xf>
    <xf numFmtId="166" fontId="34" fillId="56" borderId="37" xfId="0" applyNumberFormat="1" applyFont="1" applyFill="1" applyBorder="1" applyAlignment="1">
      <alignment horizontal="right" vertical="center"/>
    </xf>
    <xf numFmtId="0" fontId="34" fillId="56" borderId="35" xfId="0" applyFont="1" applyFill="1" applyBorder="1" applyAlignment="1">
      <alignment vertical="center"/>
    </xf>
    <xf numFmtId="0" fontId="34" fillId="56" borderId="36" xfId="0" applyFont="1" applyFill="1" applyBorder="1" applyAlignment="1">
      <alignment vertical="center"/>
    </xf>
    <xf numFmtId="0" fontId="34" fillId="56" borderId="0" xfId="0" applyFont="1" applyFill="1" applyAlignment="1">
      <alignment horizontal="center" vertical="center"/>
    </xf>
    <xf numFmtId="0" fontId="34" fillId="56" borderId="0" xfId="0" applyFont="1" applyFill="1" applyAlignment="1">
      <alignment horizontal="left" vertical="center"/>
    </xf>
    <xf numFmtId="0" fontId="129" fillId="56" borderId="0" xfId="0" applyFont="1" applyFill="1" applyAlignment="1">
      <alignment vertical="center"/>
    </xf>
    <xf numFmtId="167" fontId="0" fillId="0" borderId="0" xfId="375" applyNumberFormat="1"/>
    <xf numFmtId="0" fontId="17" fillId="35" borderId="0" xfId="0" applyFont="1" applyFill="1" applyAlignment="1">
      <alignment horizontal="right"/>
    </xf>
    <xf numFmtId="0" fontId="130" fillId="56" borderId="0" xfId="0" applyFont="1" applyFill="1" applyAlignment="1">
      <alignment vertical="top"/>
    </xf>
    <xf numFmtId="0" fontId="130" fillId="56" borderId="0" xfId="0" applyFont="1" applyFill="1" applyAlignment="1">
      <alignment vertical="center"/>
    </xf>
    <xf numFmtId="0" fontId="131" fillId="36" borderId="0" xfId="0" applyFont="1" applyFill="1" applyAlignment="1">
      <alignment horizontal="left"/>
    </xf>
    <xf numFmtId="0" fontId="131" fillId="56" borderId="0" xfId="0" applyFont="1" applyFill="1" applyAlignment="1">
      <alignment horizontal="left"/>
    </xf>
    <xf numFmtId="0" fontId="130" fillId="56" borderId="0" xfId="0" applyFont="1" applyFill="1" applyAlignment="1">
      <alignment horizontal="left"/>
    </xf>
    <xf numFmtId="0" fontId="110" fillId="56" borderId="0" xfId="0" applyFont="1" applyFill="1" applyAlignment="1">
      <alignment horizontal="left"/>
    </xf>
    <xf numFmtId="0" fontId="130" fillId="56" borderId="0" xfId="0" applyFont="1" applyFill="1" applyAlignment="1">
      <alignment horizontal="left" vertical="center"/>
    </xf>
    <xf numFmtId="3" fontId="22" fillId="56" borderId="35" xfId="0" applyNumberFormat="1" applyFont="1" applyFill="1" applyBorder="1" applyAlignment="1">
      <alignment horizontal="left" vertical="center"/>
    </xf>
    <xf numFmtId="0" fontId="132" fillId="56" borderId="0" xfId="0" applyFont="1" applyFill="1" applyAlignment="1">
      <alignment vertical="center"/>
    </xf>
    <xf numFmtId="3" fontId="22" fillId="56" borderId="0" xfId="0" applyNumberFormat="1" applyFont="1" applyFill="1" applyAlignment="1">
      <alignment horizontal="left" vertical="center"/>
    </xf>
    <xf numFmtId="3" fontId="132" fillId="56" borderId="0" xfId="0" applyNumberFormat="1" applyFont="1" applyFill="1" applyAlignment="1">
      <alignment vertical="center"/>
    </xf>
    <xf numFmtId="0" fontId="130" fillId="56" borderId="0" xfId="0" applyFont="1" applyFill="1"/>
    <xf numFmtId="3" fontId="29" fillId="56" borderId="52" xfId="0" applyNumberFormat="1" applyFont="1" applyFill="1" applyBorder="1" applyAlignment="1">
      <alignment horizontal="left" vertical="center"/>
    </xf>
    <xf numFmtId="3" fontId="107" fillId="56" borderId="0" xfId="0" applyNumberFormat="1" applyFont="1" applyFill="1" applyAlignment="1">
      <alignment horizontal="left" vertical="center"/>
    </xf>
    <xf numFmtId="0" fontId="132" fillId="56" borderId="0" xfId="0" applyFont="1" applyFill="1" applyAlignment="1">
      <alignment vertical="top"/>
    </xf>
    <xf numFmtId="0" fontId="22" fillId="56" borderId="35" xfId="0" applyFont="1" applyFill="1" applyBorder="1"/>
    <xf numFmtId="3" fontId="22" fillId="56" borderId="37" xfId="0" applyNumberFormat="1" applyFont="1" applyFill="1" applyBorder="1"/>
    <xf numFmtId="3" fontId="22" fillId="56" borderId="0" xfId="0" applyNumberFormat="1" applyFont="1" applyFill="1" applyAlignment="1">
      <alignment horizontal="center" vertical="center"/>
    </xf>
    <xf numFmtId="3" fontId="22" fillId="56" borderId="0" xfId="0" applyNumberFormat="1" applyFont="1" applyFill="1"/>
    <xf numFmtId="0" fontId="22" fillId="56" borderId="37" xfId="0" applyFont="1" applyFill="1" applyBorder="1"/>
    <xf numFmtId="0" fontId="31" fillId="56" borderId="0" xfId="0" applyFont="1" applyFill="1" applyAlignment="1">
      <alignment vertical="top"/>
    </xf>
    <xf numFmtId="3" fontId="22" fillId="56" borderId="37" xfId="0" applyNumberFormat="1" applyFont="1" applyFill="1" applyBorder="1" applyAlignment="1">
      <alignment vertical="center"/>
    </xf>
    <xf numFmtId="0" fontId="22" fillId="56" borderId="0" xfId="0" applyFont="1" applyFill="1" applyAlignment="1">
      <alignment horizontal="left"/>
    </xf>
    <xf numFmtId="167" fontId="22" fillId="56" borderId="37" xfId="0" applyNumberFormat="1" applyFont="1" applyFill="1" applyBorder="1" applyAlignment="1">
      <alignment horizontal="right" vertical="center"/>
    </xf>
    <xf numFmtId="9" fontId="107" fillId="56" borderId="0" xfId="0" applyNumberFormat="1" applyFont="1" applyFill="1" applyAlignment="1">
      <alignment vertical="center"/>
    </xf>
    <xf numFmtId="0" fontId="23" fillId="56" borderId="0" xfId="0" applyFont="1" applyFill="1" applyAlignment="1">
      <alignment horizontal="left" vertical="center"/>
    </xf>
    <xf numFmtId="3" fontId="22" fillId="56" borderId="37" xfId="375" applyNumberFormat="1" applyFont="1" applyFill="1" applyBorder="1" applyAlignment="1">
      <alignment horizontal="right" vertical="center"/>
    </xf>
    <xf numFmtId="9" fontId="22" fillId="56" borderId="37" xfId="375" applyFont="1" applyFill="1" applyBorder="1" applyAlignment="1">
      <alignment horizontal="right" vertical="center"/>
    </xf>
    <xf numFmtId="1" fontId="23" fillId="56" borderId="37" xfId="375" applyNumberFormat="1" applyFont="1" applyFill="1" applyBorder="1" applyAlignment="1">
      <alignment horizontal="right" vertical="center"/>
    </xf>
    <xf numFmtId="167" fontId="23" fillId="56" borderId="37" xfId="375" applyNumberFormat="1" applyFont="1" applyFill="1" applyBorder="1" applyAlignment="1">
      <alignment horizontal="right" vertical="center"/>
    </xf>
    <xf numFmtId="1" fontId="123" fillId="56" borderId="37" xfId="375" applyNumberFormat="1" applyFont="1" applyFill="1" applyBorder="1" applyAlignment="1">
      <alignment horizontal="right" vertical="center"/>
    </xf>
    <xf numFmtId="1" fontId="22" fillId="56" borderId="37" xfId="375" applyNumberFormat="1" applyFont="1" applyFill="1" applyBorder="1" applyAlignment="1">
      <alignment horizontal="right" vertical="center"/>
    </xf>
    <xf numFmtId="168" fontId="22" fillId="56" borderId="37" xfId="375" applyNumberFormat="1" applyFont="1" applyFill="1" applyBorder="1" applyAlignment="1">
      <alignment horizontal="right" vertical="center"/>
    </xf>
    <xf numFmtId="0" fontId="34" fillId="56" borderId="37" xfId="0" applyFont="1" applyFill="1" applyBorder="1" applyAlignment="1">
      <alignment horizontal="right" vertical="center"/>
    </xf>
    <xf numFmtId="0" fontId="22" fillId="56" borderId="39" xfId="0" applyFont="1" applyFill="1" applyBorder="1"/>
    <xf numFmtId="0" fontId="22" fillId="56" borderId="39" xfId="0" applyFont="1" applyFill="1" applyBorder="1" applyAlignment="1">
      <alignment horizontal="left"/>
    </xf>
    <xf numFmtId="167" fontId="22" fillId="56" borderId="37" xfId="0" applyNumberFormat="1" applyFont="1" applyFill="1" applyBorder="1" applyAlignment="1">
      <alignment horizontal="right"/>
    </xf>
    <xf numFmtId="0" fontId="23" fillId="56" borderId="37" xfId="0" applyFont="1" applyFill="1" applyBorder="1" applyAlignment="1">
      <alignment vertical="center"/>
    </xf>
    <xf numFmtId="3" fontId="22" fillId="56" borderId="37" xfId="0" applyNumberFormat="1" applyFont="1" applyFill="1" applyBorder="1" applyAlignment="1">
      <alignment horizontal="center" vertical="center"/>
    </xf>
    <xf numFmtId="167" fontId="22" fillId="56" borderId="37" xfId="375" applyNumberFormat="1" applyFont="1" applyFill="1" applyBorder="1" applyAlignment="1">
      <alignment horizontal="center" vertical="center"/>
    </xf>
    <xf numFmtId="167" fontId="22" fillId="56" borderId="37" xfId="0" applyNumberFormat="1" applyFont="1" applyFill="1" applyBorder="1" applyAlignment="1">
      <alignment horizontal="center" vertical="center"/>
    </xf>
    <xf numFmtId="0" fontId="22" fillId="56" borderId="37" xfId="0" applyFont="1" applyFill="1" applyBorder="1" applyAlignment="1">
      <alignment horizontal="center" vertical="center"/>
    </xf>
    <xf numFmtId="0" fontId="34" fillId="56" borderId="52" xfId="0" applyFont="1" applyFill="1" applyBorder="1" applyAlignment="1">
      <alignment vertical="center"/>
    </xf>
    <xf numFmtId="0" fontId="22" fillId="56" borderId="39" xfId="0" applyFont="1" applyFill="1" applyBorder="1" applyAlignment="1">
      <alignment vertical="center"/>
    </xf>
    <xf numFmtId="3" fontId="22" fillId="56" borderId="37" xfId="0" applyNumberFormat="1" applyFont="1" applyFill="1" applyBorder="1" applyAlignment="1">
      <alignment horizontal="right"/>
    </xf>
    <xf numFmtId="3" fontId="22" fillId="36" borderId="37" xfId="0" applyNumberFormat="1" applyFont="1" applyFill="1" applyBorder="1" applyAlignment="1">
      <alignment horizontal="right"/>
    </xf>
    <xf numFmtId="0" fontId="130" fillId="56" borderId="0" xfId="713" applyFont="1" applyFill="1" applyAlignment="1">
      <alignment vertical="center"/>
      <protection/>
    </xf>
    <xf numFmtId="0" fontId="97" fillId="56" borderId="0" xfId="713" applyFont="1" applyFill="1" applyAlignment="1">
      <alignment vertical="center"/>
      <protection/>
    </xf>
    <xf numFmtId="0" fontId="132" fillId="56" borderId="0" xfId="713" applyFont="1" applyFill="1" applyAlignment="1">
      <alignment vertical="center"/>
      <protection/>
    </xf>
    <xf numFmtId="0" fontId="23" fillId="56" borderId="0" xfId="713" applyFont="1" applyFill="1" applyAlignment="1">
      <alignment horizontal="left" vertical="center"/>
      <protection/>
    </xf>
    <xf numFmtId="0" fontId="132" fillId="56" borderId="0" xfId="713" applyFont="1" applyFill="1" applyAlignment="1">
      <alignment vertical="top" wrapText="1"/>
      <protection/>
    </xf>
    <xf numFmtId="0" fontId="22" fillId="56" borderId="35" xfId="713" applyFont="1" applyFill="1" applyBorder="1" applyAlignment="1">
      <alignment vertical="center"/>
      <protection/>
    </xf>
    <xf numFmtId="0" fontId="113" fillId="35" borderId="0" xfId="0" applyFont="1" applyFill="1" applyAlignment="1">
      <alignment horizontal="left"/>
    </xf>
    <xf numFmtId="0" fontId="93" fillId="47" borderId="17" xfId="0" applyFont="1" applyFill="1" applyBorder="1"/>
    <xf numFmtId="0" fontId="23" fillId="56" borderId="39" xfId="0" applyFont="1" applyFill="1" applyBorder="1" applyAlignment="1">
      <alignment vertical="center"/>
    </xf>
    <xf numFmtId="0" fontId="22" fillId="56" borderId="39" xfId="0" applyFont="1" applyFill="1" applyBorder="1" applyAlignment="1">
      <alignment horizontal="right" vertical="center"/>
    </xf>
    <xf numFmtId="4" fontId="22" fillId="56" borderId="37" xfId="0" applyNumberFormat="1" applyFont="1" applyFill="1" applyBorder="1" applyAlignment="1">
      <alignment horizontal="right" vertical="center"/>
    </xf>
    <xf numFmtId="2" fontId="22" fillId="56" borderId="37" xfId="0" applyNumberFormat="1" applyFont="1" applyFill="1" applyBorder="1" applyAlignment="1">
      <alignment horizontal="right" vertical="center"/>
    </xf>
    <xf numFmtId="2" fontId="22" fillId="56" borderId="37" xfId="375" applyNumberFormat="1" applyFont="1" applyFill="1" applyBorder="1" applyAlignment="1">
      <alignment horizontal="right" vertical="center"/>
    </xf>
    <xf numFmtId="0" fontId="97" fillId="56" borderId="0" xfId="0" applyFont="1" applyFill="1" applyAlignment="1">
      <alignment horizontal="left" vertical="center"/>
    </xf>
    <xf numFmtId="0" fontId="132" fillId="56" borderId="0" xfId="0" applyFont="1" applyFill="1" applyAlignment="1">
      <alignment horizontal="left" vertical="center"/>
    </xf>
    <xf numFmtId="168" fontId="22" fillId="56" borderId="37" xfId="0" applyNumberFormat="1" applyFont="1" applyFill="1" applyBorder="1" applyAlignment="1">
      <alignment horizontal="right" vertical="center"/>
    </xf>
    <xf numFmtId="1" fontId="22" fillId="56" borderId="37" xfId="0" applyNumberFormat="1" applyFont="1" applyFill="1" applyBorder="1" applyAlignment="1">
      <alignment horizontal="right" vertical="center"/>
    </xf>
    <xf numFmtId="0" fontId="22" fillId="56" borderId="0" xfId="0" applyFont="1" applyFill="1" applyAlignment="1">
      <alignment horizontal="right" vertical="top"/>
    </xf>
    <xf numFmtId="0" fontId="22" fillId="56" borderId="37" xfId="0" applyFont="1" applyFill="1" applyBorder="1" applyAlignment="1">
      <alignment horizontal="left"/>
    </xf>
    <xf numFmtId="167" fontId="22" fillId="56" borderId="37" xfId="375" applyNumberFormat="1" applyFont="1" applyFill="1" applyBorder="1" applyAlignment="1">
      <alignment horizontal="right"/>
    </xf>
    <xf numFmtId="0" fontId="22" fillId="56" borderId="0" xfId="0" applyFont="1" applyFill="1" applyAlignment="1">
      <alignment horizontal="right"/>
    </xf>
    <xf numFmtId="9" fontId="22" fillId="56" borderId="37" xfId="375" applyFont="1" applyFill="1" applyBorder="1" applyAlignment="1">
      <alignment horizontal="right"/>
    </xf>
    <xf numFmtId="9" fontId="22" fillId="56" borderId="37" xfId="375" applyFont="1" applyFill="1" applyBorder="1"/>
    <xf numFmtId="0" fontId="22" fillId="56" borderId="51" xfId="0" applyFont="1" applyFill="1" applyBorder="1"/>
    <xf numFmtId="9" fontId="22" fillId="56" borderId="51" xfId="375" applyFont="1" applyFill="1" applyBorder="1" applyAlignment="1">
      <alignment horizontal="right"/>
    </xf>
    <xf numFmtId="9" fontId="22" fillId="56" borderId="51" xfId="375" applyFont="1" applyFill="1" applyBorder="1"/>
    <xf numFmtId="9" fontId="22" fillId="56" borderId="39" xfId="375" applyFont="1" applyFill="1" applyBorder="1" applyAlignment="1">
      <alignment horizontal="right"/>
    </xf>
    <xf numFmtId="9" fontId="22" fillId="56" borderId="37" xfId="0" applyNumberFormat="1" applyFont="1" applyFill="1" applyBorder="1"/>
    <xf numFmtId="0" fontId="22" fillId="56" borderId="0" xfId="0" applyFont="1" applyFill="1" applyAlignment="1">
      <alignment horizontal="right" vertical="top" wrapText="1"/>
    </xf>
    <xf numFmtId="167" fontId="22" fillId="56" borderId="37" xfId="375" applyNumberFormat="1" applyFont="1" applyFill="1" applyBorder="1" applyAlignment="1">
      <alignment horizontal="right" vertical="center"/>
    </xf>
    <xf numFmtId="0" fontId="22" fillId="56" borderId="35" xfId="0" applyFont="1" applyFill="1" applyBorder="1" applyAlignment="1">
      <alignment horizontal="left" vertical="center"/>
    </xf>
    <xf numFmtId="167" fontId="22" fillId="56" borderId="35" xfId="375" applyNumberFormat="1" applyFont="1" applyFill="1" applyBorder="1" applyAlignment="1">
      <alignment horizontal="right"/>
    </xf>
    <xf numFmtId="167" fontId="22" fillId="56" borderId="36" xfId="0" applyNumberFormat="1" applyFont="1" applyFill="1" applyBorder="1" applyAlignment="1">
      <alignment horizontal="right"/>
    </xf>
    <xf numFmtId="167" fontId="22" fillId="56" borderId="35" xfId="0" applyNumberFormat="1" applyFont="1" applyFill="1" applyBorder="1" applyAlignment="1">
      <alignment horizontal="right"/>
    </xf>
    <xf numFmtId="9" fontId="22" fillId="56" borderId="37" xfId="0" applyNumberFormat="1" applyFont="1" applyFill="1" applyBorder="1" applyAlignment="1">
      <alignment horizontal="right"/>
    </xf>
    <xf numFmtId="9" fontId="22" fillId="56" borderId="35" xfId="0" applyNumberFormat="1" applyFont="1" applyFill="1" applyBorder="1" applyAlignment="1">
      <alignment horizontal="right"/>
    </xf>
    <xf numFmtId="9" fontId="22" fillId="56" borderId="36" xfId="0" applyNumberFormat="1" applyFont="1" applyFill="1" applyBorder="1" applyAlignment="1">
      <alignment horizontal="right"/>
    </xf>
    <xf numFmtId="166" fontId="22" fillId="56" borderId="37" xfId="0" applyNumberFormat="1" applyFont="1" applyFill="1" applyBorder="1" applyAlignment="1">
      <alignment horizontal="right"/>
    </xf>
    <xf numFmtId="0" fontId="22" fillId="56" borderId="60" xfId="0" applyFont="1" applyFill="1" applyBorder="1" applyAlignment="1">
      <alignment horizontal="center"/>
    </xf>
    <xf numFmtId="0" fontId="22" fillId="56" borderId="58" xfId="0" applyFont="1" applyFill="1" applyBorder="1" applyAlignment="1">
      <alignment horizontal="left"/>
    </xf>
    <xf numFmtId="0" fontId="22" fillId="56" borderId="51" xfId="0" applyFont="1" applyFill="1" applyBorder="1" applyAlignment="1">
      <alignment horizontal="left"/>
    </xf>
    <xf numFmtId="0" fontId="22" fillId="56" borderId="62" xfId="0" applyFont="1" applyFill="1" applyBorder="1" applyAlignment="1">
      <alignment horizontal="left"/>
    </xf>
    <xf numFmtId="9" fontId="22" fillId="56" borderId="64" xfId="0" applyNumberFormat="1" applyFont="1" applyFill="1" applyBorder="1" applyAlignment="1">
      <alignment horizontal="center"/>
    </xf>
    <xf numFmtId="0" fontId="22" fillId="40" borderId="37" xfId="0" applyFont="1" applyFill="1" applyBorder="1" applyAlignment="1">
      <alignment horizontal="center"/>
    </xf>
    <xf numFmtId="167" fontId="22" fillId="40" borderId="37" xfId="0" applyNumberFormat="1" applyFont="1" applyFill="1" applyBorder="1" applyAlignment="1">
      <alignment horizontal="center"/>
    </xf>
    <xf numFmtId="9" fontId="22" fillId="56" borderId="0" xfId="0" applyNumberFormat="1" applyFont="1" applyFill="1" applyAlignment="1">
      <alignment horizontal="center"/>
    </xf>
    <xf numFmtId="9" fontId="22" fillId="56" borderId="40" xfId="0" applyNumberFormat="1" applyFont="1" applyFill="1" applyBorder="1" applyAlignment="1">
      <alignment horizontal="center"/>
    </xf>
    <xf numFmtId="9" fontId="22" fillId="56" borderId="60" xfId="0" applyNumberFormat="1" applyFont="1" applyFill="1" applyBorder="1" applyAlignment="1">
      <alignment horizontal="center"/>
    </xf>
    <xf numFmtId="0" fontId="22" fillId="56" borderId="60" xfId="0" applyFont="1" applyFill="1" applyBorder="1" applyAlignment="1">
      <alignment horizontal="center" vertical="center"/>
    </xf>
    <xf numFmtId="0" fontId="22" fillId="56" borderId="64" xfId="0" applyFont="1" applyFill="1" applyBorder="1" applyAlignment="1">
      <alignment horizontal="center" vertical="center"/>
    </xf>
    <xf numFmtId="0" fontId="22" fillId="56" borderId="40" xfId="0" applyFont="1" applyFill="1" applyBorder="1" applyAlignment="1">
      <alignment horizontal="center" vertical="center"/>
    </xf>
    <xf numFmtId="167" fontId="22" fillId="40" borderId="35" xfId="0" applyNumberFormat="1" applyFont="1" applyFill="1" applyBorder="1" applyAlignment="1">
      <alignment horizontal="center"/>
    </xf>
    <xf numFmtId="167" fontId="22" fillId="40" borderId="52" xfId="0" applyNumberFormat="1" applyFont="1" applyFill="1" applyBorder="1" applyAlignment="1">
      <alignment horizontal="center"/>
    </xf>
    <xf numFmtId="167" fontId="22" fillId="40" borderId="36" xfId="0" applyNumberFormat="1" applyFont="1" applyFill="1" applyBorder="1" applyAlignment="1">
      <alignment horizontal="center"/>
    </xf>
    <xf numFmtId="167" fontId="22" fillId="56" borderId="40" xfId="0" applyNumberFormat="1" applyFont="1" applyFill="1" applyBorder="1" applyAlignment="1">
      <alignment horizontal="center"/>
    </xf>
    <xf numFmtId="167" fontId="22" fillId="56" borderId="0" xfId="0" applyNumberFormat="1" applyFont="1" applyFill="1" applyAlignment="1">
      <alignment horizontal="center"/>
    </xf>
    <xf numFmtId="167" fontId="22" fillId="56" borderId="60" xfId="0" applyNumberFormat="1" applyFont="1" applyFill="1" applyBorder="1" applyAlignment="1">
      <alignment horizontal="center"/>
    </xf>
    <xf numFmtId="167" fontId="22" fillId="40" borderId="40" xfId="0" applyNumberFormat="1" applyFont="1" applyFill="1" applyBorder="1" applyAlignment="1">
      <alignment horizontal="center"/>
    </xf>
    <xf numFmtId="167" fontId="22" fillId="40" borderId="0" xfId="0" applyNumberFormat="1" applyFont="1" applyFill="1" applyAlignment="1">
      <alignment horizontal="center"/>
    </xf>
    <xf numFmtId="167" fontId="22" fillId="40" borderId="60" xfId="0" applyNumberFormat="1" applyFont="1" applyFill="1" applyBorder="1" applyAlignment="1">
      <alignment horizontal="center"/>
    </xf>
    <xf numFmtId="9" fontId="22" fillId="40" borderId="52" xfId="0" applyNumberFormat="1" applyFont="1" applyFill="1" applyBorder="1" applyAlignment="1">
      <alignment horizontal="center"/>
    </xf>
    <xf numFmtId="9" fontId="22" fillId="40" borderId="35" xfId="0" applyNumberFormat="1" applyFont="1" applyFill="1" applyBorder="1" applyAlignment="1">
      <alignment horizontal="center"/>
    </xf>
    <xf numFmtId="9" fontId="22" fillId="40" borderId="36" xfId="0" applyNumberFormat="1" applyFont="1" applyFill="1" applyBorder="1" applyAlignment="1">
      <alignment horizontal="center"/>
    </xf>
    <xf numFmtId="9" fontId="22" fillId="40" borderId="37" xfId="0" applyNumberFormat="1" applyFont="1" applyFill="1" applyBorder="1" applyAlignment="1">
      <alignment horizontal="center"/>
    </xf>
    <xf numFmtId="9" fontId="22" fillId="40" borderId="0" xfId="0" applyNumberFormat="1" applyFont="1" applyFill="1" applyAlignment="1">
      <alignment horizontal="center"/>
    </xf>
    <xf numFmtId="0" fontId="1" fillId="56" borderId="0" xfId="0" applyFont="1" applyFill="1" applyAlignment="1">
      <alignment vertical="center"/>
    </xf>
    <xf numFmtId="0" fontId="1" fillId="56" borderId="0" xfId="0" applyFont="1" applyFill="1" applyAlignment="1">
      <alignment horizontal="right" vertical="center"/>
    </xf>
    <xf numFmtId="0" fontId="0" fillId="36" borderId="0" xfId="0" applyFont="1" applyFill="1"/>
    <xf numFmtId="0" fontId="11" fillId="35" borderId="0" xfId="0" applyFont="1" applyFill="1"/>
    <xf numFmtId="0" fontId="0" fillId="35" borderId="0" xfId="0" applyFont="1" applyFill="1"/>
    <xf numFmtId="0" fontId="103" fillId="40" borderId="0" xfId="0" applyFont="1" applyFill="1"/>
    <xf numFmtId="0" fontId="11" fillId="56" borderId="0" xfId="0" applyFont="1" applyFill="1"/>
    <xf numFmtId="0" fontId="17" fillId="56" borderId="37" xfId="0" applyFont="1" applyFill="1" applyBorder="1" applyAlignment="1">
      <alignment horizontal="right"/>
    </xf>
    <xf numFmtId="0" fontId="17" fillId="56" borderId="37" xfId="0" applyFont="1" applyFill="1" applyBorder="1"/>
    <xf numFmtId="0" fontId="0" fillId="56" borderId="0" xfId="0" applyFont="1" applyFill="1"/>
    <xf numFmtId="0" fontId="0" fillId="35" borderId="0" xfId="0" applyFont="1" applyFill="1"/>
    <xf numFmtId="0" fontId="17" fillId="35" borderId="0" xfId="0" applyFont="1" applyFill="1" applyAlignment="1">
      <alignment horizontal="left"/>
    </xf>
    <xf numFmtId="0" fontId="13" fillId="56" borderId="39" xfId="0" applyFont="1" applyFill="1" applyBorder="1" applyAlignment="1">
      <alignment vertical="top"/>
    </xf>
    <xf numFmtId="0" fontId="19" fillId="56" borderId="39" xfId="0" applyFont="1" applyFill="1" applyBorder="1" applyAlignment="1">
      <alignment vertical="top"/>
    </xf>
    <xf numFmtId="0" fontId="16" fillId="56" borderId="39" xfId="0" applyFont="1" applyFill="1" applyBorder="1" applyAlignment="1">
      <alignment vertical="center"/>
    </xf>
    <xf numFmtId="0" fontId="112" fillId="35" borderId="51" xfId="0" applyFont="1" applyFill="1" applyBorder="1"/>
    <xf numFmtId="0" fontId="13" fillId="56" borderId="0" xfId="0" applyFont="1" applyFill="1" applyAlignment="1">
      <alignment vertical="top" wrapText="1"/>
    </xf>
    <xf numFmtId="0" fontId="34" fillId="35" borderId="52" xfId="0" applyFont="1" applyFill="1" applyBorder="1" applyAlignment="1">
      <alignment horizontal="right" vertical="center"/>
    </xf>
    <xf numFmtId="0" fontId="34" fillId="35" borderId="51" xfId="0" applyFont="1" applyFill="1" applyBorder="1" applyAlignment="1">
      <alignment horizontal="right" vertical="center"/>
    </xf>
    <xf numFmtId="0" fontId="97" fillId="56" borderId="0" xfId="0" applyFont="1" applyFill="1"/>
    <xf numFmtId="0" fontId="17" fillId="56" borderId="51" xfId="0" applyFont="1" applyFill="1" applyBorder="1" applyAlignment="1">
      <alignment horizontal="left" vertical="top" wrapText="1"/>
    </xf>
    <xf numFmtId="0" fontId="107" fillId="56" borderId="0" xfId="0" applyFont="1" applyFill="1" applyAlignment="1">
      <alignment horizontal="left" vertical="top" wrapText="1"/>
    </xf>
    <xf numFmtId="0" fontId="96" fillId="56" borderId="0" xfId="0" applyFont="1" applyFill="1"/>
    <xf numFmtId="0" fontId="8" fillId="36" borderId="0" xfId="0" applyFont="1" applyFill="1" applyAlignment="1">
      <alignment vertical="center"/>
    </xf>
    <xf numFmtId="0" fontId="79" fillId="36" borderId="0" xfId="0" applyFont="1" applyFill="1" applyAlignment="1">
      <alignment vertical="center"/>
    </xf>
    <xf numFmtId="0" fontId="107" fillId="56" borderId="0" xfId="0" applyFont="1" applyFill="1" applyAlignment="1">
      <alignment horizontal="right" vertical="center"/>
    </xf>
    <xf numFmtId="0" fontId="11" fillId="56" borderId="39" xfId="0" applyFont="1" applyFill="1" applyBorder="1" applyAlignment="1">
      <alignment vertical="center"/>
    </xf>
    <xf numFmtId="0" fontId="17" fillId="56" borderId="39" xfId="0" applyFont="1" applyFill="1" applyBorder="1" applyAlignment="1">
      <alignment horizontal="left" vertical="center"/>
    </xf>
    <xf numFmtId="0" fontId="16" fillId="56" borderId="51" xfId="0" applyFont="1" applyFill="1" applyBorder="1" applyAlignment="1">
      <alignment vertical="center"/>
    </xf>
    <xf numFmtId="0" fontId="20" fillId="56" borderId="51" xfId="0" applyFont="1" applyFill="1" applyBorder="1" applyAlignment="1">
      <alignment vertical="center"/>
    </xf>
    <xf numFmtId="0" fontId="16" fillId="56" borderId="51" xfId="0" applyFont="1" applyFill="1" applyBorder="1" applyAlignment="1">
      <alignment horizontal="right" vertical="center"/>
    </xf>
    <xf numFmtId="0" fontId="22" fillId="56" borderId="51" xfId="0" applyFont="1" applyFill="1" applyBorder="1" applyAlignment="1">
      <alignment horizontal="left" vertical="center"/>
    </xf>
    <xf numFmtId="0" fontId="109" fillId="56" borderId="51" xfId="0" applyFont="1" applyFill="1" applyBorder="1" applyAlignment="1">
      <alignment vertical="center"/>
    </xf>
    <xf numFmtId="0" fontId="102" fillId="56" borderId="0" xfId="351" applyFont="1" applyFill="1" applyAlignment="1" applyProtection="1">
      <alignment horizontal="left" vertical="top" wrapText="1"/>
      <protection/>
    </xf>
    <xf numFmtId="0" fontId="11" fillId="56" borderId="51" xfId="0" applyFont="1" applyFill="1" applyBorder="1" applyAlignment="1">
      <alignment vertical="center"/>
    </xf>
    <xf numFmtId="0" fontId="10" fillId="56" borderId="39" xfId="0" applyFont="1" applyFill="1" applyBorder="1" applyAlignment="1">
      <alignment vertical="center"/>
    </xf>
    <xf numFmtId="0" fontId="18" fillId="56" borderId="39" xfId="0" applyFont="1" applyFill="1" applyBorder="1" applyAlignment="1">
      <alignment vertical="center"/>
    </xf>
    <xf numFmtId="0" fontId="10" fillId="56" borderId="51" xfId="0" applyFont="1" applyFill="1" applyBorder="1" applyAlignment="1">
      <alignment vertical="center"/>
    </xf>
    <xf numFmtId="9" fontId="22" fillId="56" borderId="0" xfId="375" applyFont="1" applyFill="1" applyAlignment="1">
      <alignment horizontal="right"/>
    </xf>
    <xf numFmtId="0" fontId="102" fillId="56" borderId="0" xfId="351" applyFont="1" applyFill="1" applyAlignment="1" applyProtection="1">
      <alignment vertical="top"/>
      <protection/>
    </xf>
    <xf numFmtId="0" fontId="102" fillId="56" borderId="0" xfId="351" applyFont="1" applyFill="1" applyAlignment="1" applyProtection="1">
      <alignment vertical="center"/>
      <protection/>
    </xf>
    <xf numFmtId="3" fontId="102" fillId="56" borderId="0" xfId="351" applyNumberFormat="1" applyFont="1" applyFill="1" applyAlignment="1" applyProtection="1">
      <alignment horizontal="left" vertical="top"/>
      <protection/>
    </xf>
    <xf numFmtId="0" fontId="102" fillId="56" borderId="0" xfId="351" applyFont="1" applyFill="1" applyAlignment="1" applyProtection="1">
      <alignment horizontal="left" vertical="top"/>
      <protection/>
    </xf>
    <xf numFmtId="0" fontId="0" fillId="56" borderId="39" xfId="0" applyFont="1" applyFill="1" applyBorder="1" applyAlignment="1">
      <alignment vertical="center"/>
    </xf>
    <xf numFmtId="0" fontId="0" fillId="56" borderId="39" xfId="0" applyFill="1" applyBorder="1"/>
    <xf numFmtId="0" fontId="102" fillId="56" borderId="0" xfId="351" applyFont="1" applyFill="1" applyAlignment="1" applyProtection="1">
      <alignment/>
      <protection/>
    </xf>
    <xf numFmtId="0" fontId="16" fillId="56" borderId="39" xfId="0" applyFont="1" applyFill="1" applyBorder="1" applyAlignment="1">
      <alignment horizontal="right" vertical="center"/>
    </xf>
    <xf numFmtId="0" fontId="15" fillId="56" borderId="39" xfId="0" applyFont="1" applyFill="1" applyBorder="1" applyAlignment="1">
      <alignment vertical="center"/>
    </xf>
    <xf numFmtId="0" fontId="16" fillId="56" borderId="39" xfId="0" applyFont="1" applyFill="1" applyBorder="1" applyAlignment="1">
      <alignment horizontal="left" vertical="center"/>
    </xf>
    <xf numFmtId="49" fontId="16" fillId="56" borderId="39" xfId="0" applyNumberFormat="1" applyFont="1" applyFill="1" applyBorder="1" applyAlignment="1">
      <alignment horizontal="left" vertical="center"/>
    </xf>
    <xf numFmtId="0" fontId="0" fillId="56" borderId="0" xfId="0" applyFont="1" applyFill="1" applyAlignment="1">
      <alignment horizontal="right" vertical="center"/>
    </xf>
    <xf numFmtId="0" fontId="76" fillId="56" borderId="0" xfId="0" applyFont="1" applyFill="1" applyAlignment="1">
      <alignment vertical="center"/>
    </xf>
    <xf numFmtId="0" fontId="0" fillId="56" borderId="39" xfId="0" applyFill="1" applyBorder="1" applyAlignment="1">
      <alignment vertical="center"/>
    </xf>
    <xf numFmtId="0" fontId="107" fillId="56" borderId="51" xfId="0" applyFont="1" applyFill="1" applyBorder="1" applyAlignment="1">
      <alignment vertical="center"/>
    </xf>
    <xf numFmtId="0" fontId="0" fillId="56" borderId="51" xfId="0" applyFill="1" applyBorder="1"/>
    <xf numFmtId="0" fontId="22" fillId="56" borderId="51" xfId="0" applyFont="1" applyFill="1" applyBorder="1" applyAlignment="1">
      <alignment horizontal="center" vertical="center"/>
    </xf>
    <xf numFmtId="0" fontId="22" fillId="56" borderId="51" xfId="0" applyFont="1" applyFill="1" applyBorder="1" applyAlignment="1">
      <alignment vertical="center"/>
    </xf>
    <xf numFmtId="0" fontId="17" fillId="56" borderId="0" xfId="0" applyFont="1" applyFill="1" applyAlignment="1">
      <alignment horizontal="left" vertical="top"/>
    </xf>
    <xf numFmtId="0" fontId="17" fillId="56" borderId="0" xfId="0" applyFont="1" applyFill="1" applyAlignment="1">
      <alignment horizontal="right" vertical="top"/>
    </xf>
    <xf numFmtId="0" fontId="89" fillId="56" borderId="39" xfId="0" applyFont="1" applyFill="1" applyBorder="1" applyAlignment="1">
      <alignment vertical="center"/>
    </xf>
    <xf numFmtId="0" fontId="89" fillId="56" borderId="39" xfId="0" applyFont="1" applyFill="1" applyBorder="1" applyAlignment="1">
      <alignment vertical="top"/>
    </xf>
    <xf numFmtId="0" fontId="87" fillId="56" borderId="39" xfId="0" applyFont="1" applyFill="1" applyBorder="1" applyAlignment="1">
      <alignment vertical="center"/>
    </xf>
    <xf numFmtId="0" fontId="87" fillId="56" borderId="39" xfId="0" applyFont="1" applyFill="1" applyBorder="1" applyAlignment="1">
      <alignment horizontal="right" vertical="center"/>
    </xf>
    <xf numFmtId="0" fontId="34" fillId="56" borderId="51" xfId="0" applyFont="1" applyFill="1" applyBorder="1" applyAlignment="1">
      <alignment vertical="center"/>
    </xf>
    <xf numFmtId="4" fontId="2" fillId="36" borderId="0" xfId="0" applyNumberFormat="1" applyFont="1" applyFill="1" applyAlignment="1">
      <alignment vertical="center"/>
    </xf>
    <xf numFmtId="0" fontId="13" fillId="56" borderId="39" xfId="0" applyFont="1" applyFill="1" applyBorder="1" applyAlignment="1">
      <alignment vertical="center"/>
    </xf>
    <xf numFmtId="0" fontId="102" fillId="56" borderId="0" xfId="351" applyFont="1" applyFill="1" applyAlignment="1" applyProtection="1">
      <alignment vertical="top" wrapText="1"/>
      <protection/>
    </xf>
    <xf numFmtId="0" fontId="107" fillId="56" borderId="0" xfId="351" applyFont="1" applyFill="1" applyAlignment="1" applyProtection="1">
      <alignment vertical="center"/>
      <protection/>
    </xf>
    <xf numFmtId="0" fontId="5" fillId="56" borderId="51" xfId="351" applyFill="1" applyBorder="1" applyAlignment="1" applyProtection="1">
      <alignment vertical="center"/>
      <protection/>
    </xf>
    <xf numFmtId="0" fontId="13" fillId="56" borderId="0" xfId="0" applyFont="1" applyFill="1" applyAlignment="1">
      <alignment horizontal="left" vertical="center"/>
    </xf>
    <xf numFmtId="0" fontId="15" fillId="56" borderId="39" xfId="0" applyFont="1" applyFill="1" applyBorder="1" applyAlignment="1">
      <alignment vertical="center"/>
    </xf>
    <xf numFmtId="0" fontId="16" fillId="56" borderId="39" xfId="0" applyFont="1" applyFill="1" applyBorder="1" applyAlignment="1">
      <alignment vertical="center"/>
    </xf>
    <xf numFmtId="0" fontId="0" fillId="56" borderId="39" xfId="0" applyFont="1" applyFill="1" applyBorder="1" applyAlignment="1">
      <alignment vertical="center"/>
    </xf>
    <xf numFmtId="0" fontId="23" fillId="56" borderId="0" xfId="0" applyFont="1" applyFill="1"/>
    <xf numFmtId="3" fontId="22" fillId="56" borderId="39" xfId="0" applyNumberFormat="1" applyFont="1" applyFill="1" applyBorder="1" applyAlignment="1">
      <alignment horizontal="left"/>
    </xf>
    <xf numFmtId="3" fontId="22" fillId="56" borderId="39" xfId="0" applyNumberFormat="1" applyFont="1" applyFill="1" applyBorder="1" applyAlignment="1">
      <alignment horizontal="right"/>
    </xf>
    <xf numFmtId="3" fontId="22" fillId="56" borderId="0" xfId="0" applyNumberFormat="1" applyFont="1" applyFill="1" applyAlignment="1">
      <alignment horizontal="right"/>
    </xf>
    <xf numFmtId="0" fontId="19" fillId="56" borderId="39" xfId="0" applyFont="1" applyFill="1" applyBorder="1" applyAlignment="1">
      <alignment vertical="center"/>
    </xf>
    <xf numFmtId="0" fontId="0" fillId="56" borderId="39" xfId="0" applyFont="1" applyFill="1" applyBorder="1" applyAlignment="1">
      <alignment vertical="center"/>
    </xf>
    <xf numFmtId="3" fontId="17" fillId="56" borderId="51" xfId="0" applyNumberFormat="1" applyFont="1" applyFill="1" applyBorder="1" applyAlignment="1">
      <alignment horizontal="left" vertical="center"/>
    </xf>
    <xf numFmtId="3" fontId="16" fillId="56" borderId="51" xfId="0" applyNumberFormat="1" applyFont="1" applyFill="1" applyBorder="1" applyAlignment="1">
      <alignment horizontal="left" vertical="center"/>
    </xf>
    <xf numFmtId="167" fontId="17" fillId="56" borderId="51" xfId="375" applyNumberFormat="1" applyFont="1" applyFill="1" applyBorder="1" applyAlignment="1">
      <alignment vertical="center"/>
    </xf>
    <xf numFmtId="3" fontId="16" fillId="56" borderId="51" xfId="0" applyNumberFormat="1" applyFont="1" applyFill="1" applyBorder="1" applyAlignment="1">
      <alignment vertical="center"/>
    </xf>
    <xf numFmtId="3" fontId="17" fillId="56" borderId="51" xfId="0" applyNumberFormat="1" applyFont="1" applyFill="1" applyBorder="1" applyAlignment="1">
      <alignment vertical="center"/>
    </xf>
    <xf numFmtId="0" fontId="22" fillId="56" borderId="51" xfId="0" applyFont="1" applyFill="1" applyBorder="1" applyAlignment="1">
      <alignment horizontal="left" vertical="center"/>
    </xf>
    <xf numFmtId="0" fontId="0" fillId="56" borderId="51" xfId="0" applyFont="1" applyFill="1" applyBorder="1" applyAlignment="1">
      <alignment vertical="center"/>
    </xf>
    <xf numFmtId="0" fontId="132" fillId="56" borderId="39" xfId="0" applyFont="1" applyFill="1" applyBorder="1" applyAlignment="1">
      <alignment vertical="top"/>
    </xf>
    <xf numFmtId="0" fontId="107" fillId="56" borderId="39" xfId="0" applyFont="1" applyFill="1" applyBorder="1" applyAlignment="1">
      <alignment vertical="center"/>
    </xf>
    <xf numFmtId="0" fontId="11" fillId="56" borderId="39" xfId="0" applyFont="1" applyFill="1" applyBorder="1" applyAlignment="1">
      <alignment vertical="center"/>
    </xf>
    <xf numFmtId="0" fontId="22" fillId="56" borderId="51" xfId="0" applyFont="1" applyFill="1" applyBorder="1" applyAlignment="1">
      <alignment horizontal="left" vertical="top"/>
    </xf>
    <xf numFmtId="0" fontId="0" fillId="56" borderId="51" xfId="0" applyFont="1" applyFill="1" applyBorder="1" applyAlignment="1">
      <alignment vertical="center"/>
    </xf>
    <xf numFmtId="0" fontId="13" fillId="56" borderId="0" xfId="713" applyFont="1" applyFill="1" applyAlignment="1">
      <alignment vertical="top"/>
      <protection/>
    </xf>
    <xf numFmtId="0" fontId="17" fillId="56" borderId="0" xfId="713" applyFont="1" applyFill="1" applyAlignment="1">
      <alignment horizontal="right" vertical="center"/>
      <protection/>
    </xf>
    <xf numFmtId="0" fontId="17" fillId="56" borderId="39" xfId="713" applyFont="1" applyFill="1" applyBorder="1" applyAlignment="1">
      <alignment vertical="center"/>
      <protection/>
    </xf>
    <xf numFmtId="0" fontId="18" fillId="56" borderId="39" xfId="713" applyFont="1" applyFill="1" applyBorder="1" applyAlignment="1">
      <alignment vertical="center"/>
      <protection/>
    </xf>
    <xf numFmtId="0" fontId="107" fillId="56" borderId="51" xfId="0" applyFont="1" applyFill="1" applyBorder="1" applyAlignment="1">
      <alignment vertical="top"/>
    </xf>
    <xf numFmtId="0" fontId="22" fillId="56" borderId="51" xfId="0" applyFont="1" applyFill="1" applyBorder="1" applyAlignment="1">
      <alignment vertical="top"/>
    </xf>
    <xf numFmtId="14" fontId="17" fillId="56" borderId="0" xfId="0" applyNumberFormat="1" applyFont="1" applyFill="1" applyAlignment="1">
      <alignment horizontal="right" vertical="center"/>
    </xf>
    <xf numFmtId="0" fontId="34" fillId="35" borderId="52" xfId="0" applyFont="1" applyFill="1" applyBorder="1" applyAlignment="1">
      <alignment horizontal="left" vertical="center"/>
    </xf>
    <xf numFmtId="166" fontId="34" fillId="56" borderId="0" xfId="0" applyNumberFormat="1" applyFont="1" applyFill="1" applyAlignment="1">
      <alignment horizontal="right" vertical="center"/>
    </xf>
    <xf numFmtId="170" fontId="17" fillId="41" borderId="0" xfId="0" applyNumberFormat="1" applyFont="1" applyFill="1"/>
    <xf numFmtId="0" fontId="0" fillId="48" borderId="0" xfId="713" applyFill="1">
      <alignment/>
      <protection/>
    </xf>
    <xf numFmtId="1" fontId="0" fillId="41" borderId="17" xfId="0" applyNumberFormat="1" applyFill="1" applyBorder="1" applyAlignment="1">
      <alignment horizontal="right"/>
    </xf>
    <xf numFmtId="0" fontId="22" fillId="2" borderId="27" xfId="0" applyFont="1" applyFill="1" applyBorder="1" applyAlignment="1">
      <alignment horizontal="center"/>
    </xf>
    <xf numFmtId="0" fontId="22" fillId="2" borderId="27" xfId="0" applyFont="1" applyFill="1" applyBorder="1" applyAlignment="1">
      <alignment horizontal="left"/>
    </xf>
    <xf numFmtId="0" fontId="22" fillId="2" borderId="17" xfId="0" applyFont="1" applyFill="1" applyBorder="1" applyAlignment="1">
      <alignment horizontal="center"/>
    </xf>
    <xf numFmtId="0" fontId="22" fillId="2" borderId="17" xfId="0" applyFont="1" applyFill="1" applyBorder="1" applyAlignment="1">
      <alignment horizontal="left"/>
    </xf>
    <xf numFmtId="0" fontId="23" fillId="8" borderId="17" xfId="0" applyFont="1" applyFill="1" applyBorder="1" applyAlignment="1">
      <alignment horizontal="center"/>
    </xf>
    <xf numFmtId="0" fontId="22" fillId="8" borderId="17" xfId="0" applyFont="1" applyFill="1" applyBorder="1" applyAlignment="1">
      <alignment horizontal="left"/>
    </xf>
    <xf numFmtId="0" fontId="23" fillId="8" borderId="17" xfId="0" applyFont="1" applyFill="1" applyBorder="1" applyAlignment="1">
      <alignment horizontal="left"/>
    </xf>
    <xf numFmtId="0" fontId="22" fillId="8" borderId="17" xfId="0" applyFont="1" applyFill="1" applyBorder="1" applyAlignment="1">
      <alignment horizontal="center"/>
    </xf>
    <xf numFmtId="0" fontId="23" fillId="2" borderId="17" xfId="0" applyFont="1" applyFill="1" applyBorder="1" applyAlignment="1">
      <alignment horizontal="center"/>
    </xf>
    <xf numFmtId="0" fontId="23" fillId="2" borderId="17" xfId="0" applyFont="1" applyFill="1" applyBorder="1" applyAlignment="1">
      <alignment horizontal="left"/>
    </xf>
    <xf numFmtId="0" fontId="22" fillId="41" borderId="17" xfId="0" applyFont="1" applyFill="1" applyBorder="1" applyAlignment="1">
      <alignment horizontal="left"/>
    </xf>
    <xf numFmtId="0" fontId="23" fillId="41" borderId="17" xfId="0" applyFont="1" applyFill="1" applyBorder="1" applyAlignment="1">
      <alignment horizontal="left"/>
    </xf>
    <xf numFmtId="0" fontId="5" fillId="56" borderId="0" xfId="351" applyFill="1" applyAlignment="1" applyProtection="1">
      <alignment horizontal="left" vertical="top"/>
      <protection/>
    </xf>
    <xf numFmtId="0" fontId="5" fillId="56" borderId="0" xfId="351" applyFill="1" applyAlignment="1" applyProtection="1">
      <alignment vertical="top"/>
      <protection/>
    </xf>
    <xf numFmtId="0" fontId="124" fillId="56" borderId="0" xfId="0" applyFont="1" applyFill="1" applyAlignment="1">
      <alignment vertical="center"/>
    </xf>
    <xf numFmtId="1" fontId="0" fillId="41" borderId="0" xfId="0" applyNumberFormat="1" applyFill="1" applyAlignment="1">
      <alignment horizontal="right"/>
    </xf>
    <xf numFmtId="1" fontId="0" fillId="41" borderId="17" xfId="0" applyNumberFormat="1" applyFill="1" applyBorder="1" applyAlignment="1">
      <alignment horizontal="right"/>
    </xf>
    <xf numFmtId="1" fontId="0" fillId="42" borderId="17" xfId="0" applyNumberFormat="1" applyFill="1" applyBorder="1" applyAlignment="1">
      <alignment horizontal="right"/>
    </xf>
    <xf numFmtId="0" fontId="0" fillId="47" borderId="18" xfId="0" applyFont="1" applyFill="1" applyBorder="1"/>
    <xf numFmtId="0" fontId="0" fillId="47" borderId="38" xfId="0" applyFont="1" applyFill="1" applyBorder="1"/>
    <xf numFmtId="0" fontId="0" fillId="47" borderId="29" xfId="0" applyFont="1" applyFill="1" applyBorder="1"/>
    <xf numFmtId="0" fontId="22" fillId="42" borderId="17" xfId="0" applyFont="1" applyFill="1" applyBorder="1" applyAlignment="1">
      <alignment horizontal="left"/>
    </xf>
    <xf numFmtId="167" fontId="17" fillId="0" borderId="17" xfId="0" applyNumberFormat="1" applyFont="1" applyBorder="1"/>
    <xf numFmtId="49" fontId="33" fillId="43" borderId="17" xfId="0" applyNumberFormat="1" applyFont="1" applyFill="1" applyBorder="1"/>
    <xf numFmtId="0" fontId="23" fillId="8" borderId="17" xfId="0" applyFont="1" applyFill="1" applyBorder="1" applyAlignment="1">
      <alignment horizontal="center" wrapText="1"/>
    </xf>
    <xf numFmtId="0" fontId="22" fillId="8" borderId="17" xfId="0" applyFont="1" applyFill="1" applyBorder="1" applyAlignment="1">
      <alignment horizontal="left" wrapText="1"/>
    </xf>
    <xf numFmtId="0" fontId="17" fillId="0" borderId="0" xfId="0" applyFont="1" applyAlignment="1">
      <alignment wrapText="1"/>
    </xf>
    <xf numFmtId="0" fontId="17" fillId="41" borderId="17" xfId="0" applyFont="1" applyFill="1" applyBorder="1"/>
    <xf numFmtId="1" fontId="1" fillId="41" borderId="17" xfId="405" applyNumberFormat="1" applyFont="1" applyFill="1" applyBorder="1" quotePrefix="1">
      <alignment/>
      <protection/>
    </xf>
    <xf numFmtId="0" fontId="1" fillId="6" borderId="17" xfId="519" applyFont="1" applyFill="1" applyBorder="1" applyAlignment="1">
      <alignment horizontal="left"/>
      <protection/>
    </xf>
    <xf numFmtId="0" fontId="17" fillId="6" borderId="17" xfId="0" applyFont="1" applyFill="1" applyBorder="1"/>
    <xf numFmtId="2" fontId="17" fillId="56" borderId="0" xfId="0" applyNumberFormat="1" applyFont="1" applyFill="1" applyAlignment="1">
      <alignment vertical="center"/>
    </xf>
    <xf numFmtId="3" fontId="22" fillId="8" borderId="17" xfId="0" applyNumberFormat="1" applyFont="1" applyFill="1" applyBorder="1" applyAlignment="1">
      <alignment horizontal="left"/>
    </xf>
    <xf numFmtId="3" fontId="23" fillId="41" borderId="17" xfId="0" applyNumberFormat="1" applyFont="1" applyFill="1" applyBorder="1" applyAlignment="1">
      <alignment horizontal="left"/>
    </xf>
    <xf numFmtId="0" fontId="5" fillId="35" borderId="0" xfId="351" applyFill="1" applyAlignment="1" applyProtection="1">
      <alignment horizontal="left" vertical="center"/>
      <protection/>
    </xf>
    <xf numFmtId="0" fontId="0" fillId="54" borderId="17" xfId="0" applyFont="1" applyFill="1" applyBorder="1"/>
    <xf numFmtId="10" fontId="0" fillId="48" borderId="17" xfId="375" applyNumberFormat="1" applyFont="1" applyFill="1" applyBorder="1" applyAlignment="1">
      <alignment horizontal="right"/>
    </xf>
    <xf numFmtId="0" fontId="0" fillId="48" borderId="0" xfId="0" applyFill="1" applyAlignment="1">
      <alignment horizontal="center"/>
    </xf>
    <xf numFmtId="0" fontId="33" fillId="46" borderId="0" xfId="0" applyFont="1" applyFill="1"/>
    <xf numFmtId="3" fontId="0" fillId="0" borderId="17" xfId="0" applyNumberFormat="1" applyFont="1" applyBorder="1"/>
    <xf numFmtId="10" fontId="0" fillId="0" borderId="17" xfId="375" applyNumberFormat="1" applyFont="1" applyFill="1" applyBorder="1" applyAlignment="1">
      <alignment horizontal="right"/>
    </xf>
    <xf numFmtId="174" fontId="10" fillId="36" borderId="0" xfId="0" applyNumberFormat="1" applyFont="1" applyFill="1" applyAlignment="1">
      <alignment vertical="center"/>
    </xf>
    <xf numFmtId="0" fontId="132" fillId="56" borderId="0" xfId="0" applyFont="1" applyFill="1" applyAlignment="1">
      <alignment horizontal="left" vertical="top"/>
    </xf>
    <xf numFmtId="3" fontId="22" fillId="35" borderId="0" xfId="0" applyNumberFormat="1" applyFont="1" applyFill="1" applyAlignment="1">
      <alignment vertical="center"/>
    </xf>
    <xf numFmtId="0" fontId="0" fillId="51" borderId="15" xfId="0" applyFont="1" applyFill="1" applyBorder="1"/>
    <xf numFmtId="0" fontId="0" fillId="51" borderId="15" xfId="0" applyFill="1" applyBorder="1"/>
    <xf numFmtId="0" fontId="0" fillId="54" borderId="0" xfId="0" applyFont="1" applyFill="1"/>
    <xf numFmtId="166" fontId="0" fillId="41" borderId="0" xfId="0" applyNumberFormat="1" applyFill="1"/>
    <xf numFmtId="2" fontId="0" fillId="56" borderId="0" xfId="0" applyNumberFormat="1" applyFont="1" applyFill="1" applyAlignment="1">
      <alignment vertical="center"/>
    </xf>
    <xf numFmtId="0" fontId="17" fillId="38" borderId="17" xfId="0" applyFont="1" applyFill="1" applyBorder="1" applyAlignment="1">
      <alignment horizontal="left" vertical="center"/>
    </xf>
    <xf numFmtId="0" fontId="17" fillId="38" borderId="17" xfId="0" applyFont="1" applyFill="1" applyBorder="1"/>
    <xf numFmtId="0" fontId="113" fillId="35" borderId="0" xfId="0" applyFont="1" applyFill="1" applyAlignment="1">
      <alignment vertical="top" wrapText="1"/>
    </xf>
    <xf numFmtId="1" fontId="17" fillId="16" borderId="17" xfId="0" applyNumberFormat="1" applyFont="1" applyFill="1" applyBorder="1" applyAlignment="1">
      <alignment horizontal="right"/>
    </xf>
    <xf numFmtId="0" fontId="143" fillId="0" borderId="0" xfId="0" applyFont="1" applyAlignment="1">
      <alignment horizontal="center"/>
    </xf>
    <xf numFmtId="165" fontId="17" fillId="16" borderId="17" xfId="0" applyNumberFormat="1" applyFont="1" applyFill="1" applyBorder="1" applyAlignment="1">
      <alignment horizontal="right"/>
    </xf>
    <xf numFmtId="0" fontId="107" fillId="35" borderId="0" xfId="0" applyFont="1" applyFill="1" applyAlignment="1">
      <alignment horizontal="left" vertical="top" wrapText="1"/>
    </xf>
    <xf numFmtId="165" fontId="17" fillId="41" borderId="17" xfId="0" applyNumberFormat="1" applyFont="1" applyFill="1" applyBorder="1" applyAlignment="1">
      <alignment horizontal="right"/>
    </xf>
    <xf numFmtId="165" fontId="17" fillId="61" borderId="17" xfId="0" applyNumberFormat="1" applyFont="1" applyFill="1" applyBorder="1" applyAlignment="1">
      <alignment horizontal="right"/>
    </xf>
    <xf numFmtId="0" fontId="17" fillId="48" borderId="28" xfId="0" applyFont="1" applyFill="1" applyBorder="1"/>
    <xf numFmtId="0" fontId="5" fillId="47" borderId="17" xfId="351" applyFill="1" applyBorder="1" applyAlignment="1" applyProtection="1">
      <alignment/>
      <protection/>
    </xf>
    <xf numFmtId="0" fontId="22" fillId="40" borderId="0" xfId="0" applyFont="1" applyFill="1" applyAlignment="1">
      <alignment horizontal="center"/>
    </xf>
    <xf numFmtId="0" fontId="0" fillId="47" borderId="17" xfId="0" applyFont="1" applyFill="1" applyBorder="1" applyAlignment="1">
      <alignment horizontal="left"/>
    </xf>
    <xf numFmtId="0" fontId="0" fillId="47" borderId="17" xfId="0" applyFont="1" applyFill="1" applyBorder="1"/>
    <xf numFmtId="0" fontId="33" fillId="41" borderId="19" xfId="0" applyFont="1" applyFill="1" applyBorder="1"/>
    <xf numFmtId="0" fontId="33" fillId="41" borderId="19" xfId="0" applyFont="1" applyFill="1" applyBorder="1"/>
    <xf numFmtId="0" fontId="33" fillId="41" borderId="0" xfId="0" applyFont="1" applyFill="1"/>
    <xf numFmtId="0" fontId="33" fillId="41" borderId="17" xfId="0" applyFont="1" applyFill="1" applyBorder="1" applyAlignment="1">
      <alignment horizontal="left"/>
    </xf>
    <xf numFmtId="0" fontId="33" fillId="41" borderId="17" xfId="396" applyFont="1" applyFill="1" applyBorder="1">
      <alignment/>
      <protection/>
    </xf>
    <xf numFmtId="1" fontId="17" fillId="41" borderId="17" xfId="0" applyNumberFormat="1" applyFont="1" applyFill="1" applyBorder="1" applyAlignment="1">
      <alignment horizontal="right"/>
    </xf>
    <xf numFmtId="0" fontId="1" fillId="41" borderId="17" xfId="407" applyFont="1" applyFill="1" applyBorder="1">
      <alignment/>
      <protection/>
    </xf>
    <xf numFmtId="0" fontId="17" fillId="41" borderId="17" xfId="405" applyFont="1" applyFill="1" applyBorder="1">
      <alignment/>
      <protection/>
    </xf>
    <xf numFmtId="1" fontId="17" fillId="41" borderId="17" xfId="405" applyNumberFormat="1" applyFont="1" applyFill="1" applyBorder="1">
      <alignment/>
      <protection/>
    </xf>
    <xf numFmtId="0" fontId="33" fillId="41" borderId="19" xfId="0" applyFont="1" applyFill="1" applyBorder="1" applyAlignment="1">
      <alignment horizontal="left"/>
    </xf>
    <xf numFmtId="1" fontId="1" fillId="41" borderId="17" xfId="407" applyNumberFormat="1" applyFont="1" applyFill="1" applyBorder="1">
      <alignment/>
      <protection/>
    </xf>
    <xf numFmtId="1" fontId="1" fillId="41" borderId="17" xfId="405" applyNumberFormat="1" applyFont="1" applyFill="1" applyBorder="1">
      <alignment/>
      <protection/>
    </xf>
    <xf numFmtId="0" fontId="20" fillId="0" borderId="29" xfId="0" applyFont="1" applyBorder="1" applyAlignment="1">
      <alignment horizontal="center"/>
    </xf>
    <xf numFmtId="0" fontId="0" fillId="41" borderId="28" xfId="0" applyFill="1" applyBorder="1"/>
    <xf numFmtId="0" fontId="17" fillId="41" borderId="28" xfId="0" applyFont="1" applyFill="1" applyBorder="1" applyAlignment="1">
      <alignment horizontal="center"/>
    </xf>
    <xf numFmtId="0" fontId="17" fillId="44" borderId="28" xfId="0" applyFont="1" applyFill="1" applyBorder="1"/>
    <xf numFmtId="1" fontId="17" fillId="41" borderId="28" xfId="406" applyNumberFormat="1" applyFill="1" applyBorder="1"/>
    <xf numFmtId="0" fontId="17" fillId="41" borderId="28" xfId="0" applyFont="1" applyFill="1" applyBorder="1"/>
    <xf numFmtId="0" fontId="17" fillId="48" borderId="19" xfId="0" applyFont="1" applyFill="1" applyBorder="1"/>
    <xf numFmtId="0" fontId="145" fillId="0" borderId="0" xfId="0" applyFont="1" applyAlignment="1">
      <alignment horizontal="left"/>
    </xf>
    <xf numFmtId="0" fontId="17" fillId="48" borderId="17" xfId="0" applyFont="1" applyFill="1" applyBorder="1"/>
    <xf numFmtId="0" fontId="22" fillId="40" borderId="60" xfId="0" applyFont="1" applyFill="1" applyBorder="1" applyAlignment="1">
      <alignment horizontal="center"/>
    </xf>
    <xf numFmtId="0" fontId="0" fillId="3" borderId="17" xfId="0" applyFont="1" applyFill="1" applyBorder="1"/>
    <xf numFmtId="0" fontId="5" fillId="56" borderId="0" xfId="351" applyFill="1" applyBorder="1" applyAlignment="1" applyProtection="1">
      <alignment vertical="center"/>
      <protection/>
    </xf>
    <xf numFmtId="0" fontId="107" fillId="56" borderId="0" xfId="0" applyFont="1" applyFill="1" applyAlignment="1">
      <alignment horizontal="right" vertical="top"/>
    </xf>
    <xf numFmtId="0" fontId="107" fillId="56" borderId="0" xfId="351" applyFont="1" applyFill="1" applyAlignment="1" applyProtection="1">
      <alignment horizontal="right" vertical="center"/>
      <protection/>
    </xf>
    <xf numFmtId="0" fontId="119" fillId="56" borderId="0" xfId="0" applyFont="1" applyFill="1" applyAlignment="1">
      <alignment horizontal="right" vertical="center"/>
    </xf>
    <xf numFmtId="4" fontId="22" fillId="56" borderId="52" xfId="0" applyNumberFormat="1" applyFont="1" applyFill="1" applyBorder="1" applyAlignment="1">
      <alignment horizontal="right" vertical="center"/>
    </xf>
    <xf numFmtId="0" fontId="0" fillId="48" borderId="17" xfId="0" applyFont="1" applyFill="1" applyBorder="1"/>
    <xf numFmtId="166" fontId="22" fillId="56" borderId="0" xfId="0" applyNumberFormat="1" applyFont="1" applyFill="1" applyAlignment="1">
      <alignment horizontal="right"/>
    </xf>
    <xf numFmtId="2" fontId="81" fillId="0" borderId="0" xfId="0" applyNumberFormat="1" applyFont="1"/>
    <xf numFmtId="0" fontId="5" fillId="47" borderId="17" xfId="351" applyFill="1" applyBorder="1" applyAlignment="1" applyProtection="1">
      <alignment/>
      <protection/>
    </xf>
    <xf numFmtId="0" fontId="96" fillId="0" borderId="0" xfId="0" applyFont="1"/>
    <xf numFmtId="0" fontId="96" fillId="0" borderId="0" xfId="0" applyFont="1" quotePrefix="1"/>
    <xf numFmtId="0" fontId="22" fillId="51" borderId="17" xfId="0" applyFont="1" applyFill="1" applyBorder="1" applyAlignment="1">
      <alignment horizontal="left"/>
    </xf>
    <xf numFmtId="0" fontId="5" fillId="0" borderId="0" xfId="351" applyAlignment="1" applyProtection="1">
      <alignment/>
      <protection/>
    </xf>
    <xf numFmtId="0" fontId="96" fillId="46" borderId="0" xfId="0" applyFont="1" applyFill="1"/>
    <xf numFmtId="14" fontId="17" fillId="0" borderId="0" xfId="0" applyNumberFormat="1" applyFont="1"/>
    <xf numFmtId="1" fontId="17" fillId="0" borderId="17" xfId="469" applyNumberFormat="1" applyFont="1" applyFill="1" applyBorder="1"/>
    <xf numFmtId="1" fontId="96" fillId="48" borderId="0" xfId="406" applyNumberFormat="1" applyFont="1" applyFill="1"/>
    <xf numFmtId="0" fontId="0" fillId="53" borderId="0" xfId="0" applyFont="1" applyFill="1"/>
    <xf numFmtId="0" fontId="0" fillId="53" borderId="0" xfId="0" applyFill="1"/>
    <xf numFmtId="0" fontId="17" fillId="53" borderId="17" xfId="0" applyFont="1" applyFill="1" applyBorder="1"/>
    <xf numFmtId="0" fontId="22" fillId="53" borderId="17" xfId="0" applyFont="1" applyFill="1" applyBorder="1" applyAlignment="1">
      <alignment horizontal="right"/>
    </xf>
    <xf numFmtId="0" fontId="22" fillId="53" borderId="0" xfId="0" applyFont="1" applyFill="1" applyAlignment="1">
      <alignment horizontal="right"/>
    </xf>
    <xf numFmtId="0" fontId="23" fillId="53" borderId="0" xfId="0" applyFont="1" applyFill="1" applyAlignment="1">
      <alignment horizontal="right"/>
    </xf>
    <xf numFmtId="0" fontId="22" fillId="2" borderId="17" xfId="0" applyFont="1" applyFill="1" applyBorder="1" applyAlignment="1">
      <alignment horizontal="right"/>
    </xf>
    <xf numFmtId="0" fontId="22" fillId="41" borderId="17" xfId="0" applyFont="1" applyFill="1" applyBorder="1" applyAlignment="1">
      <alignment horizontal="right"/>
    </xf>
    <xf numFmtId="0" fontId="23" fillId="41" borderId="17" xfId="0" applyFont="1" applyFill="1" applyBorder="1" applyAlignment="1">
      <alignment horizontal="right"/>
    </xf>
    <xf numFmtId="0" fontId="23" fillId="2" borderId="0" xfId="0" applyFont="1" applyFill="1" applyAlignment="1">
      <alignment horizontal="center"/>
    </xf>
    <xf numFmtId="0" fontId="97" fillId="53" borderId="0" xfId="0" applyFont="1" applyFill="1"/>
    <xf numFmtId="0" fontId="146" fillId="53" borderId="0" xfId="0" applyFont="1" applyFill="1"/>
    <xf numFmtId="0" fontId="97" fillId="0" borderId="0" xfId="0" applyFont="1"/>
    <xf numFmtId="0" fontId="22" fillId="2" borderId="27" xfId="0" applyFont="1" applyFill="1" applyBorder="1" applyAlignment="1">
      <alignment horizontal="right"/>
    </xf>
    <xf numFmtId="0" fontId="22" fillId="53" borderId="27" xfId="0" applyFont="1" applyFill="1" applyBorder="1" applyAlignment="1">
      <alignment horizontal="right"/>
    </xf>
    <xf numFmtId="0" fontId="22" fillId="8" borderId="17" xfId="0" applyFont="1" applyFill="1" applyBorder="1" applyAlignment="1">
      <alignment horizontal="right"/>
    </xf>
    <xf numFmtId="0" fontId="23" fillId="8" borderId="17" xfId="0" applyFont="1" applyFill="1" applyBorder="1" applyAlignment="1">
      <alignment horizontal="right"/>
    </xf>
    <xf numFmtId="1" fontId="17" fillId="53" borderId="17" xfId="0" applyNumberFormat="1" applyFont="1" applyFill="1" applyBorder="1" applyAlignment="1">
      <alignment horizontal="right"/>
    </xf>
    <xf numFmtId="1" fontId="17" fillId="53" borderId="17" xfId="0" applyNumberFormat="1" applyFont="1" applyFill="1" applyBorder="1"/>
    <xf numFmtId="0" fontId="147" fillId="0" borderId="0" xfId="0" applyFont="1"/>
    <xf numFmtId="0" fontId="148" fillId="0" borderId="0" xfId="0" applyFont="1"/>
    <xf numFmtId="0" fontId="17" fillId="10" borderId="17" xfId="0" applyFont="1" applyFill="1" applyBorder="1"/>
    <xf numFmtId="0" fontId="17" fillId="39" borderId="0" xfId="0" applyFont="1" applyFill="1"/>
    <xf numFmtId="0" fontId="149" fillId="42" borderId="0" xfId="0" applyFont="1" applyFill="1"/>
    <xf numFmtId="0" fontId="150" fillId="42" borderId="0" xfId="0" applyFont="1" applyFill="1"/>
    <xf numFmtId="165" fontId="151" fillId="0" borderId="0" xfId="0" applyNumberFormat="1" applyFont="1"/>
    <xf numFmtId="165" fontId="17" fillId="0" borderId="0" xfId="0" applyNumberFormat="1" applyFont="1" quotePrefix="1"/>
    <xf numFmtId="165" fontId="96" fillId="0" borderId="0" xfId="0" applyNumberFormat="1" applyFont="1" applyAlignment="1">
      <alignment horizontal="right"/>
    </xf>
    <xf numFmtId="1" fontId="96" fillId="0" borderId="0" xfId="0" applyNumberFormat="1" applyFont="1" applyAlignment="1">
      <alignment horizontal="right"/>
    </xf>
    <xf numFmtId="0" fontId="96" fillId="0" borderId="0" xfId="0" applyFont="1" applyAlignment="1">
      <alignment horizontal="right"/>
    </xf>
    <xf numFmtId="1" fontId="17" fillId="0" borderId="0" xfId="0" applyNumberFormat="1" applyFont="1" quotePrefix="1"/>
    <xf numFmtId="0" fontId="152" fillId="0" borderId="0" xfId="0" applyFont="1" applyAlignment="1">
      <alignment horizontal="left"/>
    </xf>
    <xf numFmtId="0" fontId="151" fillId="0" borderId="0" xfId="0" applyFont="1" applyAlignment="1">
      <alignment horizontal="right"/>
    </xf>
    <xf numFmtId="3" fontId="31" fillId="35" borderId="0" xfId="0" applyNumberFormat="1" applyFont="1" applyFill="1"/>
    <xf numFmtId="10" fontId="0" fillId="36" borderId="0" xfId="0" applyNumberFormat="1" applyFont="1" applyFill="1" applyAlignment="1">
      <alignment vertical="center"/>
    </xf>
    <xf numFmtId="0" fontId="0" fillId="35" borderId="52" xfId="0" applyFont="1" applyFill="1" applyBorder="1"/>
    <xf numFmtId="0" fontId="0" fillId="35" borderId="52" xfId="0" applyFill="1" applyBorder="1"/>
    <xf numFmtId="0" fontId="17" fillId="12" borderId="17" xfId="0" applyFont="1" applyFill="1" applyBorder="1" applyAlignment="1">
      <alignment horizontal="center"/>
    </xf>
    <xf numFmtId="0" fontId="0" fillId="10" borderId="0" xfId="713" applyFill="1">
      <alignment/>
      <protection/>
    </xf>
    <xf numFmtId="1" fontId="0" fillId="48" borderId="0" xfId="0" applyNumberFormat="1" applyFill="1"/>
    <xf numFmtId="0" fontId="85" fillId="48" borderId="0" xfId="517" applyFill="1">
      <alignment/>
      <protection/>
    </xf>
    <xf numFmtId="0" fontId="91" fillId="48" borderId="0" xfId="0" applyFont="1" applyFill="1"/>
    <xf numFmtId="0" fontId="22" fillId="48" borderId="41" xfId="0" applyFont="1" applyFill="1" applyBorder="1" applyAlignment="1">
      <alignment vertical="top" wrapText="1"/>
    </xf>
    <xf numFmtId="0" fontId="22" fillId="48" borderId="41" xfId="0" applyFont="1" applyFill="1" applyBorder="1" applyAlignment="1">
      <alignment vertical="top" wrapText="1"/>
    </xf>
    <xf numFmtId="0" fontId="22" fillId="48" borderId="42" xfId="0" applyFont="1" applyFill="1" applyBorder="1" applyAlignment="1">
      <alignment vertical="top" wrapText="1"/>
    </xf>
    <xf numFmtId="0" fontId="16" fillId="35" borderId="65" xfId="0" applyFont="1" applyFill="1" applyBorder="1" applyAlignment="1">
      <alignment wrapText="1"/>
    </xf>
    <xf numFmtId="0" fontId="17" fillId="0" borderId="65" xfId="0" applyFont="1" applyBorder="1" applyAlignment="1">
      <alignment vertical="top" wrapText="1"/>
    </xf>
    <xf numFmtId="0" fontId="22" fillId="56" borderId="65" xfId="0" applyFont="1" applyFill="1" applyBorder="1" applyAlignment="1">
      <alignment vertical="top" wrapText="1"/>
    </xf>
    <xf numFmtId="0" fontId="0" fillId="0" borderId="17" xfId="0" applyFont="1" applyBorder="1"/>
    <xf numFmtId="0" fontId="0" fillId="0" borderId="17" xfId="0" applyFont="1" applyBorder="1"/>
    <xf numFmtId="0" fontId="0" fillId="0" borderId="17" xfId="0" applyFont="1" applyBorder="1" applyAlignment="1">
      <alignment vertical="top"/>
    </xf>
    <xf numFmtId="0" fontId="0" fillId="0" borderId="17" xfId="0" applyFont="1" applyBorder="1" applyAlignment="1">
      <alignment wrapText="1"/>
    </xf>
    <xf numFmtId="0" fontId="0" fillId="48" borderId="17" xfId="0" applyFont="1" applyFill="1" applyBorder="1"/>
    <xf numFmtId="0" fontId="0" fillId="62" borderId="17" xfId="0" applyFont="1" applyFill="1" applyBorder="1"/>
    <xf numFmtId="0" fontId="0" fillId="62" borderId="17" xfId="0" applyFont="1" applyFill="1" applyBorder="1"/>
    <xf numFmtId="0" fontId="9" fillId="63" borderId="17" xfId="0" applyFont="1" applyFill="1" applyBorder="1"/>
    <xf numFmtId="0" fontId="9" fillId="48" borderId="17" xfId="0" applyFont="1" applyFill="1" applyBorder="1" applyAlignment="1">
      <alignment wrapText="1"/>
    </xf>
    <xf numFmtId="0" fontId="9" fillId="48" borderId="17" xfId="0" applyFont="1" applyFill="1" applyBorder="1"/>
    <xf numFmtId="0" fontId="9" fillId="63" borderId="17" xfId="0" applyFont="1" applyFill="1" applyBorder="1" applyAlignment="1">
      <alignment wrapText="1"/>
    </xf>
    <xf numFmtId="0" fontId="9" fillId="0" borderId="17" xfId="0" applyFont="1" applyBorder="1" applyAlignment="1">
      <alignment vertical="top"/>
    </xf>
    <xf numFmtId="49" fontId="22" fillId="0" borderId="41" xfId="0" applyNumberFormat="1" applyFont="1" applyBorder="1" applyAlignment="1">
      <alignment horizontal="right" vertical="top" wrapText="1"/>
    </xf>
    <xf numFmtId="0" fontId="22" fillId="0" borderId="41" xfId="0" applyFont="1" applyBorder="1" applyAlignment="1" quotePrefix="1">
      <alignment vertical="top" wrapText="1"/>
    </xf>
    <xf numFmtId="0" fontId="17" fillId="0" borderId="17" xfId="922" applyFont="1" applyBorder="1">
      <alignment/>
      <protection/>
    </xf>
    <xf numFmtId="0" fontId="22" fillId="39" borderId="41" xfId="0" applyFont="1" applyFill="1" applyBorder="1" applyAlignment="1">
      <alignment vertical="top" wrapText="1"/>
    </xf>
    <xf numFmtId="166" fontId="1" fillId="42" borderId="17" xfId="405" applyNumberFormat="1" applyFont="1" applyFill="1" applyBorder="1">
      <alignment/>
      <protection/>
    </xf>
    <xf numFmtId="166" fontId="1" fillId="42" borderId="17" xfId="405" applyNumberFormat="1" applyFont="1" applyFill="1" applyBorder="1">
      <alignment/>
      <protection/>
    </xf>
    <xf numFmtId="166" fontId="1" fillId="42" borderId="17" xfId="405" applyNumberFormat="1" applyFont="1" applyFill="1" applyBorder="1">
      <alignment/>
      <protection/>
    </xf>
    <xf numFmtId="14" fontId="17" fillId="46" borderId="0" xfId="0" applyNumberFormat="1" applyFont="1" applyFill="1" applyAlignment="1">
      <alignment horizontal="left"/>
    </xf>
    <xf numFmtId="0" fontId="22" fillId="56" borderId="41" xfId="0" applyFont="1" applyFill="1" applyBorder="1" applyAlignment="1">
      <alignment vertical="top" wrapText="1"/>
    </xf>
    <xf numFmtId="0" fontId="17" fillId="0" borderId="18" xfId="0" applyFont="1" applyBorder="1"/>
    <xf numFmtId="1" fontId="17" fillId="0" borderId="18" xfId="0" applyNumberFormat="1" applyFont="1" applyBorder="1"/>
    <xf numFmtId="14" fontId="17" fillId="46" borderId="17" xfId="713" applyNumberFormat="1" applyFont="1" applyFill="1" applyBorder="1" applyAlignment="1">
      <alignment horizontal="right"/>
      <protection/>
    </xf>
    <xf numFmtId="0" fontId="16" fillId="63" borderId="0" xfId="406" applyFont="1" applyFill="1"/>
    <xf numFmtId="0" fontId="17" fillId="46" borderId="17" xfId="0" applyFont="1" applyFill="1" applyBorder="1"/>
    <xf numFmtId="0" fontId="1" fillId="46" borderId="17" xfId="0" applyFont="1" applyFill="1" applyBorder="1"/>
    <xf numFmtId="167" fontId="17" fillId="0" borderId="0" xfId="375" applyNumberFormat="1" applyFont="1" applyFill="1" applyBorder="1"/>
    <xf numFmtId="0" fontId="17" fillId="0" borderId="17" xfId="922" applyFont="1" applyBorder="1" applyAlignment="1">
      <alignment horizontal="right"/>
      <protection/>
    </xf>
    <xf numFmtId="0" fontId="153" fillId="0" borderId="0" xfId="922">
      <alignment/>
      <protection/>
    </xf>
    <xf numFmtId="14" fontId="17" fillId="46" borderId="17" xfId="922" applyNumberFormat="1" applyFont="1" applyFill="1" applyBorder="1" applyAlignment="1">
      <alignment horizontal="right"/>
      <protection/>
    </xf>
    <xf numFmtId="1" fontId="0" fillId="0" borderId="15" xfId="0" applyNumberFormat="1" applyFont="1" applyBorder="1"/>
    <xf numFmtId="0" fontId="8" fillId="35" borderId="0" xfId="0" applyFont="1" applyFill="1" applyAlignment="1">
      <alignment horizontal="left" vertical="top"/>
    </xf>
    <xf numFmtId="0" fontId="31" fillId="35" borderId="52" xfId="0" applyFont="1" applyFill="1" applyBorder="1" applyAlignment="1">
      <alignment horizontal="left" vertical="center"/>
    </xf>
    <xf numFmtId="0" fontId="0" fillId="35" borderId="39" xfId="0" applyFill="1" applyBorder="1"/>
    <xf numFmtId="0" fontId="15" fillId="35" borderId="0" xfId="0" applyFont="1" applyFill="1" applyAlignment="1">
      <alignment horizontal="left" vertical="center"/>
    </xf>
    <xf numFmtId="0" fontId="8" fillId="35" borderId="0" xfId="0" applyFont="1" applyFill="1" applyAlignment="1">
      <alignment vertical="top"/>
    </xf>
    <xf numFmtId="0" fontId="23" fillId="35" borderId="52" xfId="0" applyFont="1" applyFill="1" applyBorder="1" applyAlignment="1">
      <alignment vertical="center"/>
    </xf>
    <xf numFmtId="0" fontId="10" fillId="35" borderId="52" xfId="0" applyFont="1" applyFill="1" applyBorder="1" applyAlignment="1">
      <alignment vertical="center"/>
    </xf>
    <xf numFmtId="2" fontId="22" fillId="35" borderId="52" xfId="0" applyNumberFormat="1" applyFont="1" applyFill="1" applyBorder="1" applyAlignment="1">
      <alignment vertical="center"/>
    </xf>
    <xf numFmtId="2" fontId="22" fillId="35" borderId="52" xfId="0" applyNumberFormat="1" applyFont="1" applyFill="1" applyBorder="1" applyAlignment="1">
      <alignment horizontal="right" vertical="center"/>
    </xf>
    <xf numFmtId="167" fontId="22" fillId="35" borderId="52" xfId="0" applyNumberFormat="1" applyFont="1" applyFill="1" applyBorder="1" applyAlignment="1">
      <alignment horizontal="right" vertical="center"/>
    </xf>
    <xf numFmtId="3" fontId="22" fillId="56" borderId="37" xfId="0" applyNumberFormat="1" applyFont="1" applyFill="1" applyBorder="1" applyAlignment="1">
      <alignment horizontal="left" vertical="center"/>
    </xf>
    <xf numFmtId="1" fontId="33" fillId="46" borderId="0" xfId="406" applyNumberFormat="1" applyFont="1" applyFill="1" applyAlignment="1">
      <alignment horizontal="left"/>
    </xf>
    <xf numFmtId="0" fontId="17" fillId="0" borderId="0" xfId="406" applyAlignment="1">
      <alignment horizontal="left"/>
    </xf>
    <xf numFmtId="10" fontId="22" fillId="56" borderId="37" xfId="0" applyNumberFormat="1" applyFont="1" applyFill="1" applyBorder="1" applyAlignment="1">
      <alignment vertical="center"/>
    </xf>
    <xf numFmtId="4" fontId="22" fillId="35" borderId="52" xfId="0" applyNumberFormat="1" applyFont="1" applyFill="1" applyBorder="1" applyAlignment="1">
      <alignment vertical="center"/>
    </xf>
    <xf numFmtId="10" fontId="17" fillId="56" borderId="0" xfId="0" applyNumberFormat="1" applyFont="1" applyFill="1" applyAlignment="1">
      <alignment vertical="center"/>
    </xf>
    <xf numFmtId="0" fontId="0" fillId="35" borderId="52" xfId="0" applyFont="1" applyFill="1" applyBorder="1" applyAlignment="1">
      <alignment vertical="center"/>
    </xf>
    <xf numFmtId="0" fontId="31" fillId="35" borderId="0" xfId="0" applyFont="1" applyFill="1" applyAlignment="1">
      <alignment horizontal="right" vertical="center"/>
    </xf>
    <xf numFmtId="167" fontId="22" fillId="35" borderId="52" xfId="0" applyNumberFormat="1" applyFont="1" applyFill="1" applyBorder="1" applyAlignment="1">
      <alignment vertical="center"/>
    </xf>
    <xf numFmtId="10" fontId="22" fillId="56" borderId="37" xfId="375" applyNumberFormat="1" applyFont="1" applyFill="1" applyBorder="1" applyAlignment="1">
      <alignment horizontal="right" vertical="center"/>
    </xf>
    <xf numFmtId="167" fontId="0" fillId="35" borderId="52" xfId="0" applyNumberFormat="1" applyFont="1" applyFill="1" applyBorder="1" applyAlignment="1">
      <alignment vertical="center"/>
    </xf>
    <xf numFmtId="1" fontId="22" fillId="56" borderId="37" xfId="0" applyNumberFormat="1" applyFont="1" applyFill="1" applyBorder="1" applyAlignment="1">
      <alignment horizontal="center" vertical="center"/>
    </xf>
    <xf numFmtId="2" fontId="22" fillId="56" borderId="37" xfId="0" applyNumberFormat="1" applyFont="1" applyFill="1" applyBorder="1"/>
    <xf numFmtId="10" fontId="22" fillId="56" borderId="37" xfId="0" applyNumberFormat="1" applyFont="1" applyFill="1" applyBorder="1"/>
    <xf numFmtId="167" fontId="22" fillId="56" borderId="0" xfId="375" applyNumberFormat="1" applyFont="1" applyFill="1" applyBorder="1" applyAlignment="1">
      <alignment horizontal="center" vertical="center"/>
    </xf>
    <xf numFmtId="0" fontId="23" fillId="35" borderId="0" xfId="0" applyFont="1" applyFill="1" applyAlignment="1">
      <alignment vertical="center"/>
    </xf>
    <xf numFmtId="3" fontId="22" fillId="35" borderId="52" xfId="0" applyNumberFormat="1" applyFont="1" applyFill="1" applyBorder="1" applyAlignment="1">
      <alignment horizontal="left" vertical="center"/>
    </xf>
    <xf numFmtId="0" fontId="10" fillId="40" borderId="0" xfId="0" applyFont="1" applyFill="1" applyAlignment="1">
      <alignment vertical="center"/>
    </xf>
    <xf numFmtId="0" fontId="157" fillId="36" borderId="0" xfId="0" applyFont="1" applyFill="1" applyAlignment="1">
      <alignment vertical="center"/>
    </xf>
    <xf numFmtId="9" fontId="22" fillId="56" borderId="37" xfId="0" applyNumberFormat="1" applyFont="1" applyFill="1" applyBorder="1" applyAlignment="1">
      <alignment horizontal="right" vertical="center"/>
    </xf>
    <xf numFmtId="167" fontId="22" fillId="35" borderId="0" xfId="0" applyNumberFormat="1" applyFont="1" applyFill="1" applyAlignment="1">
      <alignment vertical="center"/>
    </xf>
    <xf numFmtId="0" fontId="0" fillId="35" borderId="52" xfId="0" applyFont="1" applyFill="1" applyBorder="1" applyAlignment="1">
      <alignment horizontal="left" vertical="center"/>
    </xf>
    <xf numFmtId="0" fontId="22" fillId="0" borderId="52" xfId="0" applyFont="1" applyBorder="1" applyAlignment="1">
      <alignment horizontal="left" vertical="center"/>
    </xf>
    <xf numFmtId="0" fontId="0" fillId="35" borderId="52" xfId="0" applyFont="1" applyFill="1" applyBorder="1" applyAlignment="1">
      <alignment horizontal="left" vertical="center"/>
    </xf>
    <xf numFmtId="0" fontId="22" fillId="35" borderId="0" xfId="0" applyFont="1" applyFill="1" applyAlignment="1">
      <alignment horizontal="center" vertical="center" textRotation="90"/>
    </xf>
    <xf numFmtId="0" fontId="22" fillId="35" borderId="0" xfId="0" applyFont="1" applyFill="1" applyAlignment="1">
      <alignment horizontal="center" vertical="top"/>
    </xf>
    <xf numFmtId="0" fontId="22" fillId="0" borderId="0" xfId="0" applyFont="1" applyAlignment="1">
      <alignment horizontal="left" vertical="top"/>
    </xf>
    <xf numFmtId="0" fontId="107" fillId="0" borderId="0" xfId="0" applyFont="1" applyAlignment="1">
      <alignment horizontal="right" vertical="center"/>
    </xf>
    <xf numFmtId="0" fontId="8" fillId="35" borderId="0" xfId="0" applyFont="1" applyFill="1"/>
    <xf numFmtId="2" fontId="17" fillId="56" borderId="0" xfId="0" applyNumberFormat="1" applyFont="1" applyFill="1" applyAlignment="1">
      <alignment horizontal="center" vertical="center"/>
    </xf>
    <xf numFmtId="3" fontId="22" fillId="56" borderId="36" xfId="0" applyNumberFormat="1" applyFont="1" applyFill="1" applyBorder="1" applyAlignment="1">
      <alignment vertical="center"/>
    </xf>
    <xf numFmtId="0" fontId="17" fillId="56" borderId="64" xfId="0" applyFont="1" applyFill="1" applyBorder="1" applyAlignment="1">
      <alignment horizontal="right" vertical="center"/>
    </xf>
    <xf numFmtId="3" fontId="17" fillId="56" borderId="40" xfId="0" applyNumberFormat="1" applyFont="1" applyFill="1" applyBorder="1" applyAlignment="1">
      <alignment horizontal="right" vertical="center"/>
    </xf>
    <xf numFmtId="167" fontId="22" fillId="56" borderId="40" xfId="0" applyNumberFormat="1" applyFont="1" applyFill="1" applyBorder="1" applyAlignment="1">
      <alignment horizontal="center" vertical="center"/>
    </xf>
    <xf numFmtId="0" fontId="22" fillId="56" borderId="40" xfId="0" applyFont="1" applyFill="1" applyBorder="1"/>
    <xf numFmtId="1" fontId="22" fillId="56" borderId="0" xfId="0" applyNumberFormat="1" applyFont="1" applyFill="1"/>
    <xf numFmtId="0" fontId="22" fillId="56" borderId="40" xfId="0" applyFont="1" applyFill="1" applyBorder="1" applyAlignment="1">
      <alignment vertical="center"/>
    </xf>
    <xf numFmtId="0" fontId="16" fillId="56" borderId="40" xfId="0" applyFont="1" applyFill="1" applyBorder="1" applyAlignment="1">
      <alignment vertical="center"/>
    </xf>
    <xf numFmtId="0" fontId="17" fillId="56" borderId="60" xfId="0" applyFont="1" applyFill="1" applyBorder="1" applyAlignment="1">
      <alignment horizontal="right" vertical="center"/>
    </xf>
    <xf numFmtId="10" fontId="22" fillId="56" borderId="35" xfId="0" applyNumberFormat="1" applyFont="1" applyFill="1" applyBorder="1" applyAlignment="1">
      <alignment vertical="center"/>
    </xf>
    <xf numFmtId="3" fontId="22" fillId="56" borderId="36" xfId="0" applyNumberFormat="1" applyFont="1" applyFill="1" applyBorder="1" applyAlignment="1">
      <alignment horizontal="left" vertical="center"/>
    </xf>
    <xf numFmtId="167" fontId="22" fillId="56" borderId="0" xfId="0" applyNumberFormat="1" applyFont="1" applyFill="1" applyAlignment="1">
      <alignment horizontal="center" vertical="center"/>
    </xf>
    <xf numFmtId="0" fontId="156" fillId="56" borderId="0" xfId="0" applyFont="1" applyFill="1" applyAlignment="1">
      <alignment horizontal="right" vertical="center"/>
    </xf>
    <xf numFmtId="0" fontId="10" fillId="56" borderId="0" xfId="0" applyFont="1" applyFill="1" applyAlignment="1">
      <alignment horizontal="right" vertical="center"/>
    </xf>
    <xf numFmtId="10" fontId="22" fillId="56" borderId="37" xfId="0" applyNumberFormat="1" applyFont="1" applyFill="1" applyBorder="1" applyAlignment="1">
      <alignment horizontal="right" vertical="center"/>
    </xf>
    <xf numFmtId="0" fontId="96" fillId="10" borderId="0" xfId="0" applyFont="1" applyFill="1"/>
    <xf numFmtId="0" fontId="17" fillId="10" borderId="0" xfId="0" applyFont="1" applyFill="1"/>
    <xf numFmtId="3" fontId="22" fillId="8" borderId="17" xfId="0" applyNumberFormat="1" applyFont="1" applyFill="1" applyBorder="1" applyAlignment="1" quotePrefix="1">
      <alignment horizontal="left"/>
    </xf>
    <xf numFmtId="0" fontId="33" fillId="46" borderId="17" xfId="0" applyFont="1" applyFill="1" applyBorder="1" applyAlignment="1">
      <alignment horizontal="left"/>
    </xf>
    <xf numFmtId="0" fontId="33" fillId="46" borderId="0" xfId="0" applyFont="1" applyFill="1" applyAlignment="1">
      <alignment horizontal="left"/>
    </xf>
    <xf numFmtId="0" fontId="33" fillId="43" borderId="17" xfId="0" applyFont="1" applyFill="1" applyBorder="1" applyAlignment="1">
      <alignment horizontal="left"/>
    </xf>
    <xf numFmtId="166" fontId="1" fillId="10" borderId="17" xfId="405" applyNumberFormat="1" applyFont="1" applyFill="1" applyBorder="1">
      <alignment/>
      <protection/>
    </xf>
    <xf numFmtId="0" fontId="17" fillId="48" borderId="34" xfId="0" applyFont="1" applyFill="1" applyBorder="1"/>
    <xf numFmtId="166" fontId="1" fillId="10" borderId="17" xfId="405" applyNumberFormat="1" applyFont="1" applyFill="1" applyBorder="1">
      <alignment/>
      <protection/>
    </xf>
    <xf numFmtId="0" fontId="23" fillId="35" borderId="41" xfId="0" applyFont="1" applyFill="1" applyBorder="1" applyAlignment="1">
      <alignment vertical="top" wrapText="1"/>
    </xf>
    <xf numFmtId="10" fontId="0" fillId="3" borderId="17" xfId="375" applyNumberFormat="1" applyFont="1" applyFill="1" applyBorder="1"/>
    <xf numFmtId="168" fontId="0" fillId="3" borderId="17" xfId="0" applyNumberFormat="1" applyFont="1" applyFill="1" applyBorder="1" applyAlignment="1">
      <alignment horizontal="left"/>
    </xf>
    <xf numFmtId="0" fontId="17" fillId="46" borderId="17" xfId="0" applyFont="1" applyFill="1" applyBorder="1" applyAlignment="1">
      <alignment horizontal="center"/>
    </xf>
    <xf numFmtId="0" fontId="22" fillId="42" borderId="65" xfId="0" applyFont="1" applyFill="1" applyBorder="1" applyAlignment="1">
      <alignment vertical="top" wrapText="1"/>
    </xf>
    <xf numFmtId="0" fontId="22" fillId="48" borderId="42" xfId="0" applyFont="1" applyFill="1" applyBorder="1" applyAlignment="1">
      <alignment vertical="top" wrapText="1"/>
    </xf>
    <xf numFmtId="0" fontId="113" fillId="35" borderId="0" xfId="0" applyFont="1" applyFill="1" applyAlignment="1">
      <alignment horizontal="left" vertical="top" wrapText="1"/>
    </xf>
    <xf numFmtId="0" fontId="22" fillId="35" borderId="42" xfId="0" applyFont="1" applyFill="1" applyBorder="1" applyAlignment="1">
      <alignment vertical="top" wrapText="1"/>
    </xf>
    <xf numFmtId="0" fontId="33" fillId="41" borderId="17" xfId="0" applyFont="1" applyFill="1" applyBorder="1"/>
    <xf numFmtId="0" fontId="16" fillId="35" borderId="0" xfId="0" applyFont="1" applyFill="1" applyAlignment="1">
      <alignment horizontal="left" vertical="center"/>
    </xf>
    <xf numFmtId="0" fontId="102" fillId="56" borderId="0" xfId="351" applyFont="1" applyFill="1" applyBorder="1" applyAlignment="1" applyProtection="1">
      <alignment horizontal="left" vertical="top" wrapText="1"/>
      <protection/>
    </xf>
    <xf numFmtId="3" fontId="29" fillId="35" borderId="0" xfId="0" applyNumberFormat="1" applyFont="1" applyFill="1" applyAlignment="1">
      <alignment horizontal="left" vertical="center"/>
    </xf>
    <xf numFmtId="0" fontId="13" fillId="56" borderId="0" xfId="0" applyFont="1" applyFill="1" applyAlignment="1" quotePrefix="1">
      <alignment horizontal="left" vertical="center"/>
    </xf>
    <xf numFmtId="167" fontId="17" fillId="0" borderId="0" xfId="0" applyNumberFormat="1" applyFont="1"/>
    <xf numFmtId="0" fontId="0" fillId="3" borderId="17" xfId="375" applyNumberFormat="1" applyFont="1" applyFill="1" applyBorder="1"/>
    <xf numFmtId="3" fontId="1" fillId="0" borderId="17" xfId="405" applyNumberFormat="1" applyFont="1" applyBorder="1">
      <alignment/>
      <protection/>
    </xf>
    <xf numFmtId="4" fontId="22" fillId="35" borderId="51" xfId="0" applyNumberFormat="1" applyFont="1" applyFill="1" applyBorder="1" applyAlignment="1">
      <alignment horizontal="left" vertical="center"/>
    </xf>
    <xf numFmtId="0" fontId="107" fillId="35" borderId="0" xfId="0" applyFont="1" applyFill="1" applyAlignment="1">
      <alignment horizontal="right" vertical="top"/>
    </xf>
    <xf numFmtId="0" fontId="18" fillId="0" borderId="0" xfId="0" applyFont="1" applyAlignment="1">
      <alignment horizontal="right"/>
    </xf>
    <xf numFmtId="9" fontId="17" fillId="0" borderId="17" xfId="375" applyFont="1" applyFill="1" applyBorder="1" applyAlignment="1">
      <alignment horizontal="right"/>
    </xf>
    <xf numFmtId="1" fontId="17" fillId="0" borderId="17" xfId="375" applyNumberFormat="1" applyFont="1" applyFill="1" applyBorder="1" applyAlignment="1">
      <alignment horizontal="right"/>
    </xf>
    <xf numFmtId="1" fontId="5" fillId="0" borderId="0" xfId="351" applyNumberFormat="1" applyAlignment="1" applyProtection="1">
      <alignment/>
      <protection/>
    </xf>
    <xf numFmtId="1" fontId="22" fillId="56" borderId="37" xfId="0" applyNumberFormat="1" applyFont="1" applyFill="1" applyBorder="1" applyAlignment="1">
      <alignment vertical="center"/>
    </xf>
    <xf numFmtId="1" fontId="17" fillId="51" borderId="0" xfId="0" applyNumberFormat="1" applyFont="1" applyFill="1"/>
    <xf numFmtId="10" fontId="0" fillId="35" borderId="0" xfId="0" applyNumberFormat="1" applyFont="1" applyFill="1" applyAlignment="1">
      <alignment vertical="center"/>
    </xf>
    <xf numFmtId="1" fontId="33" fillId="41" borderId="17" xfId="0" applyNumberFormat="1" applyFont="1" applyFill="1" applyBorder="1"/>
    <xf numFmtId="1" fontId="33" fillId="41" borderId="17" xfId="0" applyNumberFormat="1" applyFont="1" applyFill="1" applyBorder="1"/>
    <xf numFmtId="1" fontId="33" fillId="41" borderId="0" xfId="0" applyNumberFormat="1" applyFont="1" applyFill="1"/>
    <xf numFmtId="0" fontId="158" fillId="0" borderId="0" xfId="0" applyFont="1"/>
    <xf numFmtId="1" fontId="33" fillId="46" borderId="23" xfId="406" applyNumberFormat="1" applyFont="1" applyFill="1" applyBorder="1" applyAlignment="1">
      <alignment horizontal="left"/>
    </xf>
    <xf numFmtId="9" fontId="17" fillId="0" borderId="17" xfId="375" applyFont="1" applyBorder="1"/>
    <xf numFmtId="0" fontId="18" fillId="0" borderId="0" xfId="0" applyFont="1" applyAlignment="1">
      <alignment horizontal="center"/>
    </xf>
    <xf numFmtId="0" fontId="31" fillId="35" borderId="0" xfId="713" applyFont="1" applyFill="1" applyAlignment="1">
      <alignment horizontal="left" vertical="center"/>
      <protection/>
    </xf>
    <xf numFmtId="0" fontId="107" fillId="35" borderId="0" xfId="713" applyFont="1" applyFill="1" applyAlignment="1">
      <alignment horizontal="left" vertical="top"/>
      <protection/>
    </xf>
    <xf numFmtId="0" fontId="12" fillId="35" borderId="51" xfId="713" applyFont="1" applyFill="1" applyBorder="1" applyAlignment="1">
      <alignment horizontal="left" vertical="center"/>
      <protection/>
    </xf>
    <xf numFmtId="0" fontId="12" fillId="35" borderId="51" xfId="713" applyFont="1" applyFill="1" applyBorder="1" applyAlignment="1">
      <alignment horizontal="left" vertical="center"/>
      <protection/>
    </xf>
    <xf numFmtId="0" fontId="12" fillId="35" borderId="51" xfId="713" applyFont="1" applyFill="1" applyBorder="1" applyAlignment="1">
      <alignment horizontal="left" vertical="center"/>
      <protection/>
    </xf>
    <xf numFmtId="0" fontId="12" fillId="35" borderId="51" xfId="713" applyFont="1" applyFill="1" applyBorder="1" applyAlignment="1">
      <alignment vertical="center"/>
      <protection/>
    </xf>
    <xf numFmtId="0" fontId="157" fillId="36" borderId="0" xfId="713" applyFont="1" applyFill="1" applyAlignment="1">
      <alignment vertical="center"/>
      <protection/>
    </xf>
    <xf numFmtId="0" fontId="113" fillId="56" borderId="0" xfId="713" applyFont="1" applyFill="1" applyAlignment="1">
      <alignment vertical="top"/>
      <protection/>
    </xf>
    <xf numFmtId="0" fontId="113" fillId="56" borderId="0" xfId="713" applyFont="1" applyFill="1" applyAlignment="1">
      <alignment horizontal="left" vertical="top"/>
      <protection/>
    </xf>
    <xf numFmtId="1" fontId="22" fillId="56" borderId="0" xfId="713" applyNumberFormat="1" applyFont="1" applyFill="1" applyAlignment="1">
      <alignment vertical="center"/>
      <protection/>
    </xf>
    <xf numFmtId="0" fontId="22" fillId="56" borderId="0" xfId="713" applyFont="1" applyFill="1" applyAlignment="1">
      <alignment horizontal="right" vertical="center"/>
      <protection/>
    </xf>
    <xf numFmtId="0" fontId="159" fillId="36" borderId="0" xfId="713" applyFont="1" applyFill="1" applyAlignment="1">
      <alignment vertical="center"/>
      <protection/>
    </xf>
    <xf numFmtId="0" fontId="19" fillId="56" borderId="0" xfId="713" applyFont="1" applyFill="1" applyAlignment="1">
      <alignment vertical="center"/>
      <protection/>
    </xf>
    <xf numFmtId="0" fontId="0" fillId="40" borderId="0" xfId="713" applyFill="1" applyAlignment="1">
      <alignment vertical="center"/>
      <protection/>
    </xf>
    <xf numFmtId="0" fontId="11" fillId="56" borderId="39" xfId="713" applyFont="1" applyFill="1" applyBorder="1" applyAlignment="1">
      <alignment vertical="center"/>
      <protection/>
    </xf>
    <xf numFmtId="0" fontId="16" fillId="56" borderId="39" xfId="713" applyFont="1" applyFill="1" applyBorder="1" applyAlignment="1">
      <alignment vertical="center"/>
      <protection/>
    </xf>
    <xf numFmtId="0" fontId="31" fillId="35" borderId="0" xfId="713" applyFont="1" applyFill="1" applyAlignment="1">
      <alignment vertical="center"/>
      <protection/>
    </xf>
    <xf numFmtId="0" fontId="22" fillId="56" borderId="0" xfId="713" applyFont="1" applyFill="1" applyAlignment="1">
      <alignment horizontal="center" vertical="center"/>
      <protection/>
    </xf>
    <xf numFmtId="0" fontId="17" fillId="56" borderId="0" xfId="713" applyFont="1" applyFill="1" applyAlignment="1">
      <alignment horizontal="center" vertical="center"/>
      <protection/>
    </xf>
    <xf numFmtId="0" fontId="15" fillId="35" borderId="0" xfId="713" applyFont="1" applyFill="1" applyAlignment="1">
      <alignment horizontal="left" vertical="center"/>
      <protection/>
    </xf>
    <xf numFmtId="0" fontId="0" fillId="36" borderId="0" xfId="713" applyFont="1" applyFill="1" applyAlignment="1" quotePrefix="1">
      <alignment vertical="center"/>
      <protection/>
    </xf>
    <xf numFmtId="3" fontId="22" fillId="56" borderId="0" xfId="713" applyNumberFormat="1" applyFont="1" applyFill="1" applyAlignment="1">
      <alignment horizontal="left" vertical="center"/>
      <protection/>
    </xf>
    <xf numFmtId="0" fontId="10" fillId="36" borderId="0" xfId="713" applyFont="1" applyFill="1" applyAlignment="1">
      <alignment vertical="center"/>
      <protection/>
    </xf>
    <xf numFmtId="0" fontId="22" fillId="35" borderId="0" xfId="713" applyFont="1" applyFill="1" applyAlignment="1">
      <alignment vertical="top" wrapText="1"/>
      <protection/>
    </xf>
    <xf numFmtId="0" fontId="22" fillId="56" borderId="0" xfId="713" applyFont="1" applyFill="1" applyAlignment="1">
      <alignment vertical="top" wrapText="1"/>
      <protection/>
    </xf>
    <xf numFmtId="10" fontId="17" fillId="56" borderId="0" xfId="713" applyNumberFormat="1" applyFont="1" applyFill="1" applyAlignment="1">
      <alignment vertical="center"/>
      <protection/>
    </xf>
    <xf numFmtId="0" fontId="102" fillId="35" borderId="0" xfId="713" applyFont="1" applyFill="1" applyAlignment="1">
      <alignment horizontal="left" vertical="center"/>
      <protection/>
    </xf>
    <xf numFmtId="0" fontId="22" fillId="35" borderId="0" xfId="713" applyFont="1" applyFill="1" applyAlignment="1">
      <alignment horizontal="left" vertical="center" wrapText="1"/>
      <protection/>
    </xf>
    <xf numFmtId="0" fontId="5" fillId="56" borderId="0" xfId="1032" applyFill="1" applyProtection="1">
      <protection locked="0"/>
    </xf>
    <xf numFmtId="0" fontId="22" fillId="56" borderId="0" xfId="713" applyFont="1" applyFill="1" applyAlignment="1">
      <alignment horizontal="left" vertical="center" wrapText="1"/>
      <protection/>
    </xf>
    <xf numFmtId="0" fontId="22" fillId="56" borderId="0" xfId="713" applyFont="1" applyFill="1" applyAlignment="1">
      <alignment vertical="center" wrapText="1"/>
      <protection/>
    </xf>
    <xf numFmtId="0" fontId="22" fillId="35" borderId="0" xfId="713" applyFont="1" applyFill="1" applyAlignment="1">
      <alignment vertical="top"/>
      <protection/>
    </xf>
    <xf numFmtId="0" fontId="122" fillId="35" borderId="0" xfId="713" applyFont="1" applyFill="1" applyAlignment="1">
      <alignment vertical="center"/>
      <protection/>
    </xf>
    <xf numFmtId="167" fontId="22" fillId="56" borderId="0" xfId="713" applyNumberFormat="1" applyFont="1" applyFill="1" applyAlignment="1">
      <alignment horizontal="center" vertical="center"/>
      <protection/>
    </xf>
    <xf numFmtId="0" fontId="17" fillId="56" borderId="0" xfId="713" applyFont="1" applyFill="1" applyAlignment="1">
      <alignment horizontal="left" vertical="center"/>
      <protection/>
    </xf>
    <xf numFmtId="2" fontId="17" fillId="56" borderId="0" xfId="713" applyNumberFormat="1" applyFont="1" applyFill="1" applyAlignment="1">
      <alignment horizontal="center" vertical="center"/>
      <protection/>
    </xf>
    <xf numFmtId="0" fontId="107" fillId="35" borderId="0" xfId="713" applyFont="1" applyFill="1" applyAlignment="1">
      <alignment vertical="top"/>
      <protection/>
    </xf>
    <xf numFmtId="0" fontId="22" fillId="35" borderId="0" xfId="713" applyFont="1" applyFill="1" applyAlignment="1">
      <alignment horizontal="center" vertical="center" textRotation="90"/>
      <protection/>
    </xf>
    <xf numFmtId="0" fontId="31" fillId="35" borderId="0" xfId="713" applyFont="1" applyFill="1">
      <alignment/>
      <protection/>
    </xf>
    <xf numFmtId="0" fontId="10" fillId="40" borderId="0" xfId="713" applyFont="1" applyFill="1" applyAlignment="1">
      <alignment vertical="center"/>
      <protection/>
    </xf>
    <xf numFmtId="3" fontId="22" fillId="56" borderId="0" xfId="713" applyNumberFormat="1" applyFont="1" applyFill="1" applyAlignment="1">
      <alignment horizontal="center" vertical="center"/>
      <protection/>
    </xf>
    <xf numFmtId="0" fontId="0" fillId="56" borderId="0" xfId="713" applyFont="1" applyFill="1" applyAlignment="1">
      <alignment vertical="center"/>
      <protection/>
    </xf>
    <xf numFmtId="0" fontId="23" fillId="35" borderId="0" xfId="713" applyFont="1" applyFill="1" applyAlignment="1">
      <alignment vertical="center"/>
      <protection/>
    </xf>
    <xf numFmtId="0" fontId="122" fillId="35" borderId="0" xfId="713" applyFont="1" applyFill="1" applyAlignment="1">
      <alignment horizontal="left" vertical="center"/>
      <protection/>
    </xf>
    <xf numFmtId="1" fontId="22" fillId="35" borderId="0" xfId="713" applyNumberFormat="1" applyFont="1" applyFill="1" applyAlignment="1">
      <alignment horizontal="right" vertical="center"/>
      <protection/>
    </xf>
    <xf numFmtId="1" fontId="23" fillId="35" borderId="0" xfId="713" applyNumberFormat="1" applyFont="1" applyFill="1" applyAlignment="1">
      <alignment vertical="center"/>
      <protection/>
    </xf>
    <xf numFmtId="1" fontId="34" fillId="35" borderId="0" xfId="713" applyNumberFormat="1" applyFont="1" applyFill="1" applyAlignment="1">
      <alignment vertical="center"/>
      <protection/>
    </xf>
    <xf numFmtId="168" fontId="22" fillId="35" borderId="0" xfId="713" applyNumberFormat="1" applyFont="1" applyFill="1" applyAlignment="1">
      <alignment vertical="top"/>
      <protection/>
    </xf>
    <xf numFmtId="0" fontId="0" fillId="35" borderId="0" xfId="713" applyFill="1" applyAlignment="1">
      <alignment vertical="top"/>
      <protection/>
    </xf>
    <xf numFmtId="0" fontId="22" fillId="56" borderId="0" xfId="713" applyFont="1" applyFill="1" applyAlignment="1" quotePrefix="1">
      <alignment horizontal="left" vertical="center"/>
      <protection/>
    </xf>
    <xf numFmtId="168" fontId="22" fillId="56" borderId="0" xfId="713" applyNumberFormat="1" applyFont="1" applyFill="1" applyAlignment="1">
      <alignment vertical="center"/>
      <protection/>
    </xf>
    <xf numFmtId="0" fontId="102" fillId="35" borderId="0" xfId="713" applyFont="1" applyFill="1" applyAlignment="1">
      <alignment vertical="center"/>
      <protection/>
    </xf>
    <xf numFmtId="0" fontId="10" fillId="35" borderId="0" xfId="713" applyFont="1" applyFill="1" applyAlignment="1">
      <alignment vertical="center"/>
      <protection/>
    </xf>
    <xf numFmtId="0" fontId="5" fillId="56" borderId="0" xfId="1032" applyFill="1" applyBorder="1" applyAlignment="1" applyProtection="1">
      <alignment horizontal="left" vertical="center"/>
      <protection/>
    </xf>
    <xf numFmtId="0" fontId="5" fillId="56" borderId="0" xfId="1032" applyFill="1" applyAlignment="1">
      <alignment horizontal="left" vertical="center"/>
    </xf>
    <xf numFmtId="0" fontId="0" fillId="35" borderId="0" xfId="713" applyFill="1" applyAlignment="1">
      <alignment horizontal="left" vertical="center"/>
      <protection/>
    </xf>
    <xf numFmtId="166" fontId="22" fillId="35" borderId="0" xfId="713" applyNumberFormat="1" applyFont="1" applyFill="1" applyAlignment="1">
      <alignment vertical="top"/>
      <protection/>
    </xf>
    <xf numFmtId="167" fontId="22" fillId="35" borderId="0" xfId="713" applyNumberFormat="1" applyFont="1" applyFill="1" applyAlignment="1">
      <alignment vertical="top"/>
      <protection/>
    </xf>
    <xf numFmtId="1" fontId="22" fillId="35" borderId="0" xfId="713" applyNumberFormat="1" applyFont="1" applyFill="1" applyAlignment="1">
      <alignment vertical="center"/>
      <protection/>
    </xf>
    <xf numFmtId="0" fontId="0" fillId="36" borderId="0" xfId="713" applyFont="1" applyFill="1" applyAlignment="1">
      <alignment vertical="center"/>
      <protection/>
    </xf>
    <xf numFmtId="0" fontId="160" fillId="35" borderId="0" xfId="713" applyFont="1" applyFill="1" applyAlignment="1">
      <alignment vertical="top" wrapText="1"/>
      <protection/>
    </xf>
    <xf numFmtId="0" fontId="0" fillId="56" borderId="0" xfId="713" applyFont="1" applyFill="1" applyAlignment="1">
      <alignment horizontal="center" vertical="center"/>
      <protection/>
    </xf>
    <xf numFmtId="0" fontId="98" fillId="56" borderId="0" xfId="713" applyFont="1" applyFill="1" applyAlignment="1">
      <alignment vertical="center"/>
      <protection/>
    </xf>
    <xf numFmtId="0" fontId="18" fillId="56" borderId="0" xfId="713" applyFont="1" applyFill="1" applyAlignment="1">
      <alignment horizontal="center" vertical="center"/>
      <protection/>
    </xf>
    <xf numFmtId="0" fontId="18" fillId="56" borderId="0" xfId="713" applyFont="1" applyFill="1" applyAlignment="1">
      <alignment vertical="center"/>
      <protection/>
    </xf>
    <xf numFmtId="0" fontId="10" fillId="56" borderId="0" xfId="713" applyFont="1" applyFill="1" applyAlignment="1">
      <alignment vertical="center"/>
      <protection/>
    </xf>
    <xf numFmtId="0" fontId="8" fillId="35" borderId="0" xfId="713" applyFont="1" applyFill="1" applyAlignment="1">
      <alignment horizontal="left" vertical="top"/>
      <protection/>
    </xf>
    <xf numFmtId="167" fontId="22" fillId="56" borderId="0" xfId="735" applyNumberFormat="1" applyFont="1" applyFill="1" applyBorder="1" applyAlignment="1">
      <alignment horizontal="right" vertical="center"/>
    </xf>
    <xf numFmtId="0" fontId="22" fillId="35" borderId="0" xfId="713" applyFont="1" applyFill="1" applyAlignment="1">
      <alignment horizontal="left" vertical="top"/>
      <protection/>
    </xf>
    <xf numFmtId="3" fontId="22" fillId="35" borderId="0" xfId="713" applyNumberFormat="1" applyFont="1" applyFill="1" applyAlignment="1">
      <alignment horizontal="right" vertical="top"/>
      <protection/>
    </xf>
    <xf numFmtId="0" fontId="22" fillId="35" borderId="0" xfId="713" applyFont="1" applyFill="1" applyAlignment="1">
      <alignment horizontal="right" vertical="top"/>
      <protection/>
    </xf>
    <xf numFmtId="0" fontId="8" fillId="35" borderId="0" xfId="713" applyFont="1" applyFill="1" applyAlignment="1">
      <alignment vertical="top"/>
      <protection/>
    </xf>
    <xf numFmtId="0" fontId="0" fillId="56" borderId="0" xfId="713" applyFont="1" applyFill="1" applyAlignment="1">
      <alignment horizontal="right" vertical="center"/>
      <protection/>
    </xf>
    <xf numFmtId="0" fontId="0" fillId="35" borderId="0" xfId="713" applyFill="1">
      <alignment/>
      <protection/>
    </xf>
    <xf numFmtId="0" fontId="23" fillId="56" borderId="0" xfId="713" applyFont="1" applyFill="1" applyAlignment="1">
      <alignment vertical="center"/>
      <protection/>
    </xf>
    <xf numFmtId="3" fontId="22" fillId="35" borderId="0" xfId="713" applyNumberFormat="1" applyFont="1" applyFill="1" applyAlignment="1">
      <alignment vertical="top"/>
      <protection/>
    </xf>
    <xf numFmtId="1" fontId="22" fillId="56" borderId="0" xfId="713" applyNumberFormat="1" applyFont="1" applyFill="1" applyAlignment="1">
      <alignment horizontal="center" vertical="center"/>
      <protection/>
    </xf>
    <xf numFmtId="0" fontId="22" fillId="35" borderId="0" xfId="713" applyFont="1" applyFill="1" applyAlignment="1">
      <alignment vertical="center" wrapText="1"/>
      <protection/>
    </xf>
    <xf numFmtId="0" fontId="107" fillId="56" borderId="0" xfId="713" applyFont="1" applyFill="1">
      <alignment/>
      <protection/>
    </xf>
    <xf numFmtId="0" fontId="107" fillId="35" borderId="51" xfId="713" applyFont="1" applyFill="1" applyBorder="1" applyAlignment="1">
      <alignment horizontal="left" vertical="top"/>
      <protection/>
    </xf>
    <xf numFmtId="0" fontId="22" fillId="35" borderId="51" xfId="713" applyFont="1" applyFill="1" applyBorder="1" applyAlignment="1">
      <alignment horizontal="left" vertical="top"/>
      <protection/>
    </xf>
    <xf numFmtId="0" fontId="22" fillId="56" borderId="51" xfId="713" applyFont="1" applyFill="1" applyBorder="1" applyAlignment="1">
      <alignment horizontal="left" vertical="top"/>
      <protection/>
    </xf>
    <xf numFmtId="0" fontId="22" fillId="56" borderId="51" xfId="713" applyFont="1" applyFill="1" applyBorder="1" applyAlignment="1">
      <alignment vertical="center"/>
      <protection/>
    </xf>
    <xf numFmtId="0" fontId="23" fillId="56" borderId="51" xfId="713" applyFont="1" applyFill="1" applyBorder="1" applyAlignment="1">
      <alignment vertical="center"/>
      <protection/>
    </xf>
    <xf numFmtId="0" fontId="107" fillId="35" borderId="0" xfId="713" applyFont="1" applyFill="1" applyAlignment="1">
      <alignment horizontal="left" vertical="top" wrapText="1"/>
      <protection/>
    </xf>
    <xf numFmtId="0" fontId="107" fillId="35" borderId="0" xfId="713" applyFont="1" applyFill="1" applyAlignment="1">
      <alignment horizontal="left" vertical="center"/>
      <protection/>
    </xf>
    <xf numFmtId="14" fontId="107" fillId="56" borderId="0" xfId="713" applyNumberFormat="1" applyFont="1" applyFill="1" applyAlignment="1">
      <alignment vertical="center"/>
      <protection/>
    </xf>
    <xf numFmtId="0" fontId="22" fillId="56" borderId="0" xfId="713" applyFont="1" applyFill="1" applyAlignment="1">
      <alignment horizontal="left" vertical="top"/>
      <protection/>
    </xf>
    <xf numFmtId="0" fontId="107" fillId="56" borderId="0" xfId="713" applyFont="1" applyFill="1" applyAlignment="1">
      <alignment horizontal="right" vertical="center"/>
      <protection/>
    </xf>
    <xf numFmtId="0" fontId="79" fillId="36" borderId="0" xfId="713" applyFont="1" applyFill="1" applyAlignment="1">
      <alignment vertical="center"/>
      <protection/>
    </xf>
    <xf numFmtId="0" fontId="17" fillId="4" borderId="17" xfId="0" applyFont="1" applyFill="1" applyBorder="1" applyAlignment="1">
      <alignment horizontal="left"/>
    </xf>
    <xf numFmtId="0" fontId="17" fillId="47" borderId="17" xfId="0" applyFont="1" applyFill="1" applyBorder="1"/>
    <xf numFmtId="0" fontId="5" fillId="47" borderId="17" xfId="1032" applyFill="1" applyBorder="1" applyProtection="1">
      <protection locked="0"/>
    </xf>
    <xf numFmtId="0" fontId="5" fillId="47" borderId="17" xfId="1033" applyFill="1" applyBorder="1" applyProtection="1">
      <alignment/>
      <protection locked="0"/>
    </xf>
    <xf numFmtId="0" fontId="17" fillId="47" borderId="17" xfId="0" applyFont="1" applyFill="1" applyBorder="1" applyAlignment="1">
      <alignment wrapText="1"/>
    </xf>
    <xf numFmtId="14" fontId="33" fillId="46" borderId="17" xfId="0" applyNumberFormat="1" applyFont="1" applyFill="1" applyBorder="1"/>
    <xf numFmtId="14" fontId="17" fillId="0" borderId="0" xfId="0" applyNumberFormat="1" applyFont="1" applyAlignment="1">
      <alignment horizontal="right"/>
    </xf>
    <xf numFmtId="0" fontId="22" fillId="0" borderId="0" xfId="0" applyFont="1" applyAlignment="1">
      <alignment horizontal="right"/>
    </xf>
    <xf numFmtId="0" fontId="23" fillId="0" borderId="0" xfId="0" applyFont="1" applyAlignment="1">
      <alignment horizontal="right"/>
    </xf>
    <xf numFmtId="167" fontId="22" fillId="56" borderId="35" xfId="375" applyNumberFormat="1" applyFont="1" applyFill="1" applyBorder="1" applyAlignment="1">
      <alignment vertical="center"/>
    </xf>
    <xf numFmtId="0" fontId="33" fillId="43" borderId="18" xfId="0" applyFont="1" applyFill="1" applyBorder="1"/>
    <xf numFmtId="3" fontId="107" fillId="35" borderId="0" xfId="0" applyNumberFormat="1" applyFont="1" applyFill="1" applyAlignment="1">
      <alignment horizontal="right" vertical="center"/>
    </xf>
    <xf numFmtId="0" fontId="31" fillId="35" borderId="48" xfId="0" applyFont="1" applyFill="1" applyBorder="1" applyAlignment="1">
      <alignment vertical="center"/>
    </xf>
    <xf numFmtId="0" fontId="31" fillId="35" borderId="49" xfId="0" applyFont="1" applyFill="1" applyBorder="1" applyAlignment="1">
      <alignment vertical="center"/>
    </xf>
    <xf numFmtId="0" fontId="31" fillId="35" borderId="50" xfId="0" applyFont="1" applyFill="1" applyBorder="1" applyAlignment="1">
      <alignment vertical="center"/>
    </xf>
    <xf numFmtId="0" fontId="107" fillId="35" borderId="48" xfId="0" applyFont="1" applyFill="1" applyBorder="1" applyAlignment="1">
      <alignment vertical="top"/>
    </xf>
    <xf numFmtId="0" fontId="107" fillId="35" borderId="49" xfId="0" applyFont="1" applyFill="1" applyBorder="1" applyAlignment="1">
      <alignment vertical="top"/>
    </xf>
    <xf numFmtId="0" fontId="107" fillId="35" borderId="50" xfId="0" applyFont="1" applyFill="1" applyBorder="1" applyAlignment="1">
      <alignment vertical="top"/>
    </xf>
    <xf numFmtId="0" fontId="31" fillId="35" borderId="54" xfId="0" applyFont="1" applyFill="1" applyBorder="1" applyAlignment="1">
      <alignment horizontal="left" vertical="center"/>
    </xf>
    <xf numFmtId="167" fontId="22" fillId="35" borderId="52" xfId="375" applyNumberFormat="1" applyFont="1" applyFill="1" applyBorder="1" applyAlignment="1">
      <alignment vertical="center"/>
    </xf>
    <xf numFmtId="167" fontId="22" fillId="56" borderId="0" xfId="0" applyNumberFormat="1" applyFont="1" applyFill="1" applyAlignment="1">
      <alignment horizontal="right" vertical="center"/>
    </xf>
    <xf numFmtId="0" fontId="0" fillId="41" borderId="0" xfId="0" applyFill="1" applyAlignment="1">
      <alignment horizontal="left"/>
    </xf>
    <xf numFmtId="0" fontId="0" fillId="0" borderId="17" xfId="0" applyBorder="1" applyAlignment="1">
      <alignment horizontal="left"/>
    </xf>
    <xf numFmtId="0" fontId="0" fillId="0" borderId="17" xfId="0" applyFont="1" applyBorder="1" applyAlignment="1">
      <alignment horizontal="left"/>
    </xf>
    <xf numFmtId="0" fontId="0" fillId="0" borderId="17" xfId="0" applyFont="1" applyBorder="1"/>
    <xf numFmtId="0" fontId="107" fillId="35" borderId="0" xfId="0" applyFont="1" applyFill="1" applyAlignment="1">
      <alignment vertical="top" wrapText="1"/>
    </xf>
    <xf numFmtId="0" fontId="31" fillId="35" borderId="54" xfId="0" applyFont="1" applyFill="1" applyBorder="1" applyAlignment="1">
      <alignment vertical="center"/>
    </xf>
    <xf numFmtId="0" fontId="31" fillId="35" borderId="55" xfId="0" applyFont="1" applyFill="1" applyBorder="1" applyAlignment="1">
      <alignment vertical="center"/>
    </xf>
    <xf numFmtId="0" fontId="31" fillId="35" borderId="56" xfId="0" applyFont="1" applyFill="1" applyBorder="1" applyAlignment="1">
      <alignment vertical="center"/>
    </xf>
    <xf numFmtId="0" fontId="12" fillId="35" borderId="0" xfId="0" applyFont="1" applyFill="1" applyAlignment="1">
      <alignment vertical="center"/>
    </xf>
    <xf numFmtId="2" fontId="22" fillId="35" borderId="48" xfId="0" applyNumberFormat="1" applyFont="1" applyFill="1" applyBorder="1" applyAlignment="1">
      <alignment vertical="center"/>
    </xf>
    <xf numFmtId="2" fontId="22" fillId="35" borderId="49" xfId="0" applyNumberFormat="1" applyFont="1" applyFill="1" applyBorder="1" applyAlignment="1">
      <alignment vertical="center"/>
    </xf>
    <xf numFmtId="2" fontId="22" fillId="35" borderId="50" xfId="0" applyNumberFormat="1" applyFont="1" applyFill="1" applyBorder="1" applyAlignment="1">
      <alignment vertical="center"/>
    </xf>
    <xf numFmtId="0" fontId="107" fillId="35" borderId="31" xfId="0" applyFont="1" applyFill="1" applyBorder="1" applyAlignment="1">
      <alignment vertical="top"/>
    </xf>
    <xf numFmtId="0" fontId="107" fillId="35" borderId="32" xfId="0" applyFont="1" applyFill="1" applyBorder="1" applyAlignment="1">
      <alignment vertical="top"/>
    </xf>
    <xf numFmtId="0" fontId="107" fillId="35" borderId="33" xfId="0" applyFont="1" applyFill="1" applyBorder="1" applyAlignment="1">
      <alignment vertical="top"/>
    </xf>
    <xf numFmtId="0" fontId="0" fillId="35" borderId="49" xfId="0" applyFill="1" applyBorder="1" applyAlignment="1">
      <alignment vertical="center"/>
    </xf>
    <xf numFmtId="0" fontId="0" fillId="35" borderId="50" xfId="0" applyFill="1" applyBorder="1" applyAlignment="1">
      <alignment vertical="center"/>
    </xf>
    <xf numFmtId="3" fontId="17" fillId="36" borderId="0" xfId="0" applyNumberFormat="1" applyFont="1" applyFill="1" applyAlignment="1">
      <alignment vertical="center"/>
    </xf>
    <xf numFmtId="166" fontId="0" fillId="0" borderId="17" xfId="0" applyNumberFormat="1" applyFont="1" applyBorder="1"/>
    <xf numFmtId="4" fontId="22" fillId="56" borderId="0" xfId="0" applyNumberFormat="1" applyFont="1" applyFill="1" applyAlignment="1">
      <alignment horizontal="right" vertical="center"/>
    </xf>
    <xf numFmtId="0" fontId="22" fillId="56" borderId="35" xfId="0" applyFont="1" applyFill="1" applyBorder="1" applyAlignment="1">
      <alignment horizontal="right" vertical="center"/>
    </xf>
    <xf numFmtId="3" fontId="22" fillId="56" borderId="35" xfId="0" applyNumberFormat="1" applyFont="1" applyFill="1" applyBorder="1" applyAlignment="1">
      <alignment horizontal="right" vertical="center"/>
    </xf>
    <xf numFmtId="167" fontId="22" fillId="56" borderId="35" xfId="375" applyNumberFormat="1" applyFont="1" applyFill="1" applyBorder="1" applyAlignment="1">
      <alignment horizontal="right" vertical="center"/>
    </xf>
    <xf numFmtId="2" fontId="107" fillId="56" borderId="0" xfId="0" applyNumberFormat="1" applyFont="1" applyFill="1" applyAlignment="1">
      <alignment vertical="center"/>
    </xf>
    <xf numFmtId="3" fontId="9" fillId="56" borderId="0" xfId="0" applyNumberFormat="1" applyFont="1" applyFill="1" applyAlignment="1">
      <alignment vertical="center"/>
    </xf>
    <xf numFmtId="1" fontId="0" fillId="3" borderId="17" xfId="0" applyNumberFormat="1" applyFont="1" applyFill="1" applyBorder="1" applyAlignment="1">
      <alignment horizontal="right"/>
    </xf>
    <xf numFmtId="0" fontId="0" fillId="35" borderId="0" xfId="0" applyFill="1" applyAlignment="1">
      <alignment horizontal="left"/>
    </xf>
    <xf numFmtId="9" fontId="8" fillId="35" borderId="0" xfId="713" applyNumberFormat="1" applyFont="1" applyFill="1" applyAlignment="1">
      <alignment vertical="center"/>
      <protection/>
    </xf>
    <xf numFmtId="0" fontId="8" fillId="35" borderId="0" xfId="713" applyFont="1" applyFill="1" applyAlignment="1">
      <alignment vertical="center"/>
      <protection/>
    </xf>
    <xf numFmtId="9" fontId="8" fillId="35" borderId="0" xfId="713" applyNumberFormat="1" applyFont="1" applyFill="1" applyAlignment="1">
      <alignment horizontal="right" vertical="center"/>
      <protection/>
    </xf>
    <xf numFmtId="0" fontId="8" fillId="35" borderId="0" xfId="713" applyFont="1" applyFill="1" applyAlignment="1">
      <alignment horizontal="right" vertical="center"/>
      <protection/>
    </xf>
    <xf numFmtId="0" fontId="5" fillId="56" borderId="0" xfId="351" applyFill="1" applyAlignment="1" applyProtection="1">
      <alignment vertical="top" wrapText="1"/>
      <protection/>
    </xf>
    <xf numFmtId="3" fontId="22" fillId="56" borderId="39" xfId="0" applyNumberFormat="1" applyFont="1" applyFill="1" applyBorder="1" applyAlignment="1">
      <alignment horizontal="right" vertical="center"/>
    </xf>
    <xf numFmtId="3" fontId="22" fillId="56" borderId="52" xfId="0" applyNumberFormat="1" applyFont="1" applyFill="1" applyBorder="1" applyAlignment="1">
      <alignment horizontal="right" vertical="center"/>
    </xf>
    <xf numFmtId="9" fontId="22" fillId="56" borderId="52" xfId="375" applyFont="1" applyFill="1" applyBorder="1" applyAlignment="1">
      <alignment horizontal="center" vertical="center"/>
    </xf>
    <xf numFmtId="0" fontId="22" fillId="56" borderId="52" xfId="0" applyFont="1" applyFill="1" applyBorder="1" applyAlignment="1">
      <alignment horizontal="left" vertical="center"/>
    </xf>
    <xf numFmtId="0" fontId="34" fillId="56" borderId="52" xfId="0" applyFont="1" applyFill="1" applyBorder="1" applyAlignment="1">
      <alignment horizontal="left" vertical="center"/>
    </xf>
    <xf numFmtId="0" fontId="16" fillId="56" borderId="51" xfId="0" applyFont="1" applyFill="1" applyBorder="1" applyAlignment="1">
      <alignment horizontal="left" vertical="center"/>
    </xf>
    <xf numFmtId="0" fontId="18" fillId="35" borderId="0" xfId="0" applyFont="1" applyFill="1" applyAlignment="1">
      <alignment vertical="center" wrapText="1"/>
    </xf>
    <xf numFmtId="0" fontId="1" fillId="35" borderId="0" xfId="0" applyFont="1" applyFill="1" applyAlignment="1">
      <alignment vertical="center" wrapText="1"/>
    </xf>
    <xf numFmtId="0" fontId="31" fillId="35" borderId="0" xfId="0" applyFont="1" applyFill="1"/>
    <xf numFmtId="9" fontId="33" fillId="43" borderId="17" xfId="0" applyNumberFormat="1" applyFont="1" applyFill="1" applyBorder="1" applyAlignment="1">
      <alignment horizontal="left"/>
    </xf>
    <xf numFmtId="0" fontId="102" fillId="56" borderId="51" xfId="351" applyFont="1" applyFill="1" applyBorder="1" applyAlignment="1" applyProtection="1">
      <alignment vertical="top"/>
      <protection/>
    </xf>
    <xf numFmtId="0" fontId="8" fillId="0" borderId="0" xfId="0" applyFont="1"/>
    <xf numFmtId="3" fontId="22" fillId="56" borderId="52" xfId="0" applyNumberFormat="1" applyFont="1" applyFill="1" applyBorder="1" applyAlignment="1">
      <alignment horizontal="center" vertical="center"/>
    </xf>
    <xf numFmtId="3" fontId="22" fillId="35" borderId="52" xfId="0" applyNumberFormat="1" applyFont="1" applyFill="1" applyBorder="1" applyAlignment="1">
      <alignment horizontal="center" vertical="center"/>
    </xf>
    <xf numFmtId="0" fontId="12" fillId="35" borderId="39" xfId="0" applyFont="1" applyFill="1" applyBorder="1" applyAlignment="1">
      <alignment vertical="center"/>
    </xf>
    <xf numFmtId="0" fontId="1" fillId="35" borderId="0" xfId="0" applyFont="1" applyFill="1" applyAlignment="1">
      <alignment vertical="center"/>
    </xf>
    <xf numFmtId="0" fontId="31" fillId="35" borderId="0" xfId="0" applyFont="1" applyFill="1" applyAlignment="1">
      <alignment horizontal="center" vertical="center"/>
    </xf>
    <xf numFmtId="0" fontId="12" fillId="35" borderId="0" xfId="0" applyFont="1" applyFill="1" applyAlignment="1">
      <alignment vertical="center"/>
    </xf>
    <xf numFmtId="3" fontId="22" fillId="35" borderId="39" xfId="0" applyNumberFormat="1" applyFont="1" applyFill="1" applyBorder="1" applyAlignment="1">
      <alignment horizontal="center" vertical="center"/>
    </xf>
    <xf numFmtId="0" fontId="99" fillId="56" borderId="0" xfId="351" applyFont="1" applyFill="1" applyAlignment="1" applyProtection="1">
      <alignment vertical="top"/>
      <protection/>
    </xf>
    <xf numFmtId="0" fontId="17" fillId="0" borderId="18" xfId="0" applyFont="1" applyBorder="1" applyAlignment="1">
      <alignment horizontal="right"/>
    </xf>
    <xf numFmtId="17" fontId="17" fillId="0" borderId="18" xfId="0" applyNumberFormat="1" applyFont="1" applyBorder="1" applyAlignment="1">
      <alignment horizontal="right"/>
    </xf>
    <xf numFmtId="0" fontId="33" fillId="43" borderId="18" xfId="0" applyFont="1" applyFill="1" applyBorder="1" applyAlignment="1">
      <alignment horizontal="left"/>
    </xf>
    <xf numFmtId="167" fontId="17" fillId="41" borderId="0" xfId="375" applyNumberFormat="1" applyFont="1" applyFill="1" applyBorder="1"/>
    <xf numFmtId="0" fontId="17" fillId="4" borderId="17" xfId="0" applyFont="1" applyFill="1" applyBorder="1"/>
    <xf numFmtId="0" fontId="17" fillId="4" borderId="17" xfId="0" applyFont="1" applyFill="1" applyBorder="1"/>
    <xf numFmtId="0" fontId="145" fillId="0" borderId="38" xfId="0" applyFont="1" applyBorder="1"/>
    <xf numFmtId="0" fontId="17" fillId="3" borderId="17" xfId="0" applyFont="1" applyFill="1" applyBorder="1"/>
    <xf numFmtId="0" fontId="161" fillId="0" borderId="0" xfId="0" applyFont="1"/>
    <xf numFmtId="0" fontId="162" fillId="0" borderId="0" xfId="0" applyFont="1" applyAlignment="1">
      <alignment horizontal="left"/>
    </xf>
    <xf numFmtId="0" fontId="163" fillId="0" borderId="0" xfId="922" applyFont="1">
      <alignment/>
      <protection/>
    </xf>
    <xf numFmtId="0" fontId="11" fillId="46" borderId="0" xfId="0" applyFont="1" applyFill="1"/>
    <xf numFmtId="0" fontId="161" fillId="0" borderId="0" xfId="0" applyFont="1" applyAlignment="1">
      <alignment horizontal="right"/>
    </xf>
    <xf numFmtId="0" fontId="17" fillId="47" borderId="17" xfId="1071" applyFont="1" applyFill="1" applyBorder="1">
      <alignment/>
      <protection/>
    </xf>
    <xf numFmtId="1" fontId="17" fillId="0" borderId="17" xfId="0" applyNumberFormat="1" applyFont="1" applyBorder="1" applyAlignment="1">
      <alignment horizontal="right"/>
    </xf>
    <xf numFmtId="0" fontId="22" fillId="35" borderId="39" xfId="0" applyFont="1" applyFill="1" applyBorder="1" applyAlignment="1">
      <alignment vertical="top"/>
    </xf>
    <xf numFmtId="166" fontId="17" fillId="0" borderId="17" xfId="0" applyNumberFormat="1" applyFont="1" applyBorder="1"/>
    <xf numFmtId="0" fontId="5" fillId="0" borderId="41" xfId="351" applyBorder="1" applyAlignment="1" applyProtection="1">
      <alignment vertical="top" wrapText="1"/>
      <protection/>
    </xf>
    <xf numFmtId="0" fontId="31" fillId="35" borderId="51" xfId="0" applyFont="1" applyFill="1" applyBorder="1" applyAlignment="1">
      <alignment horizontal="left" vertical="center"/>
    </xf>
    <xf numFmtId="0" fontId="20" fillId="58" borderId="0" xfId="0" applyFont="1" applyFill="1" applyAlignment="1">
      <alignment horizontal="left"/>
    </xf>
    <xf numFmtId="0" fontId="0" fillId="0" borderId="17" xfId="0" applyFont="1" applyBorder="1" applyAlignment="1">
      <alignment vertical="center"/>
    </xf>
    <xf numFmtId="0" fontId="0" fillId="0" borderId="17" xfId="0" applyFont="1" applyBorder="1" applyAlignment="1">
      <alignment vertical="center"/>
    </xf>
    <xf numFmtId="0" fontId="0" fillId="0" borderId="0" xfId="0" applyFont="1" applyAlignment="1">
      <alignment horizontal="right"/>
    </xf>
    <xf numFmtId="0" fontId="31" fillId="35" borderId="51" xfId="0" applyFont="1" applyFill="1" applyBorder="1" applyAlignment="1">
      <alignment vertical="center" wrapText="1"/>
    </xf>
    <xf numFmtId="0" fontId="31" fillId="35" borderId="39" xfId="0" applyFont="1" applyFill="1" applyBorder="1" applyAlignment="1">
      <alignment vertical="center" wrapText="1"/>
    </xf>
    <xf numFmtId="0" fontId="22" fillId="35" borderId="39" xfId="0" applyFont="1" applyFill="1" applyBorder="1" applyAlignment="1">
      <alignment horizontal="center" vertical="center"/>
    </xf>
    <xf numFmtId="0" fontId="22" fillId="35" borderId="39" xfId="0" applyFont="1" applyFill="1" applyBorder="1" applyAlignment="1">
      <alignment horizontal="right" vertical="center"/>
    </xf>
    <xf numFmtId="3" fontId="22" fillId="35" borderId="39" xfId="0" applyNumberFormat="1" applyFont="1" applyFill="1" applyBorder="1" applyAlignment="1">
      <alignment vertical="center"/>
    </xf>
    <xf numFmtId="0" fontId="31" fillId="35" borderId="0" xfId="0" applyFont="1" applyFill="1" applyAlignment="1">
      <alignment vertical="center" wrapText="1"/>
    </xf>
    <xf numFmtId="0" fontId="121" fillId="35" borderId="0" xfId="351" applyFont="1" applyFill="1" applyAlignment="1" applyProtection="1">
      <alignment horizontal="left" vertical="top"/>
      <protection/>
    </xf>
    <xf numFmtId="1" fontId="17" fillId="35" borderId="17" xfId="0" applyNumberFormat="1" applyFont="1" applyFill="1" applyBorder="1" applyAlignment="1">
      <alignment horizontal="right"/>
    </xf>
    <xf numFmtId="0" fontId="17" fillId="35" borderId="17" xfId="405" applyFont="1" applyFill="1" applyBorder="1">
      <alignment/>
      <protection/>
    </xf>
    <xf numFmtId="1" fontId="17" fillId="35" borderId="17" xfId="405" applyNumberFormat="1" applyFont="1" applyFill="1" applyBorder="1">
      <alignment/>
      <protection/>
    </xf>
    <xf numFmtId="1" fontId="17" fillId="35" borderId="17" xfId="0" applyNumberFormat="1" applyFont="1" applyFill="1" applyBorder="1"/>
    <xf numFmtId="0" fontId="17" fillId="35" borderId="17" xfId="0" applyFont="1" applyFill="1" applyBorder="1"/>
    <xf numFmtId="0" fontId="22" fillId="35" borderId="39" xfId="0" applyFont="1" applyFill="1" applyBorder="1"/>
    <xf numFmtId="0" fontId="142" fillId="35" borderId="66" xfId="0" applyFont="1" applyFill="1" applyBorder="1" applyAlignment="1">
      <alignment horizontal="center" vertical="center"/>
    </xf>
    <xf numFmtId="0" fontId="17" fillId="47" borderId="17" xfId="1097" applyFont="1" applyFill="1" applyBorder="1">
      <alignment/>
      <protection/>
    </xf>
    <xf numFmtId="1" fontId="0" fillId="8" borderId="19" xfId="0" applyNumberFormat="1" applyFont="1" applyFill="1" applyBorder="1"/>
    <xf numFmtId="1" fontId="0" fillId="8" borderId="17" xfId="0" applyNumberFormat="1" applyFont="1" applyFill="1" applyBorder="1"/>
    <xf numFmtId="0" fontId="0" fillId="8" borderId="19" xfId="0" applyFont="1" applyFill="1" applyBorder="1"/>
    <xf numFmtId="0" fontId="0" fillId="8" borderId="17" xfId="0" applyFont="1" applyFill="1" applyBorder="1"/>
    <xf numFmtId="0" fontId="0" fillId="3" borderId="17" xfId="0" applyFont="1" applyFill="1" applyBorder="1"/>
    <xf numFmtId="14" fontId="33" fillId="46" borderId="0" xfId="0" applyNumberFormat="1" applyFont="1" applyFill="1"/>
    <xf numFmtId="3" fontId="0" fillId="0" borderId="17" xfId="0" applyNumberFormat="1" applyBorder="1" applyAlignment="1">
      <alignment horizontal="right"/>
    </xf>
    <xf numFmtId="166" fontId="0" fillId="0" borderId="17" xfId="0" applyNumberFormat="1" applyFont="1" applyBorder="1"/>
    <xf numFmtId="1" fontId="0" fillId="48" borderId="17" xfId="0" applyNumberFormat="1" applyFont="1" applyFill="1" applyBorder="1"/>
    <xf numFmtId="0" fontId="0" fillId="42" borderId="0" xfId="0" applyFont="1" applyFill="1"/>
    <xf numFmtId="0" fontId="17" fillId="42" borderId="0" xfId="759" applyFont="1" applyFill="1">
      <alignment/>
      <protection/>
    </xf>
    <xf numFmtId="0" fontId="0" fillId="42" borderId="0" xfId="0" applyFill="1"/>
    <xf numFmtId="1" fontId="17" fillId="42" borderId="0" xfId="406" applyNumberFormat="1" applyFill="1"/>
    <xf numFmtId="0" fontId="17" fillId="42" borderId="0" xfId="0" applyFont="1" applyFill="1" applyAlignment="1">
      <alignment horizontal="center"/>
    </xf>
    <xf numFmtId="0" fontId="0" fillId="42" borderId="0" xfId="0" applyFont="1" applyFill="1" applyAlignment="1">
      <alignment wrapText="1"/>
    </xf>
    <xf numFmtId="0" fontId="9" fillId="42" borderId="0" xfId="0" applyFont="1" applyFill="1"/>
    <xf numFmtId="0" fontId="166" fillId="35" borderId="0" xfId="0" applyFont="1" applyFill="1"/>
    <xf numFmtId="0" fontId="1" fillId="10" borderId="17" xfId="405" applyFont="1" applyFill="1" applyBorder="1">
      <alignment/>
      <protection/>
    </xf>
    <xf numFmtId="0" fontId="17" fillId="47" borderId="17" xfId="0" applyFont="1" applyFill="1" applyBorder="1"/>
    <xf numFmtId="1" fontId="0" fillId="0" borderId="0" xfId="0" applyNumberFormat="1" applyAlignment="1">
      <alignment horizontal="left"/>
    </xf>
    <xf numFmtId="0" fontId="17" fillId="4" borderId="17" xfId="0" applyFont="1" applyFill="1" applyBorder="1" applyAlignment="1">
      <alignment horizontal="left"/>
    </xf>
    <xf numFmtId="0" fontId="17" fillId="47" borderId="18" xfId="0" applyFont="1" applyFill="1" applyBorder="1"/>
    <xf numFmtId="0" fontId="17" fillId="0" borderId="17" xfId="0" applyFont="1" applyBorder="1" applyAlignment="1">
      <alignment horizontal="right"/>
    </xf>
    <xf numFmtId="2" fontId="17" fillId="0" borderId="17" xfId="0" applyNumberFormat="1" applyFont="1" applyBorder="1" applyAlignment="1">
      <alignment horizontal="right"/>
    </xf>
    <xf numFmtId="0" fontId="191" fillId="0" borderId="0" xfId="0" applyFont="1"/>
    <xf numFmtId="165" fontId="17" fillId="0" borderId="0" xfId="0" applyNumberFormat="1" applyFont="1" applyAlignment="1">
      <alignment horizontal="right"/>
    </xf>
    <xf numFmtId="3" fontId="107" fillId="35" borderId="0" xfId="0" applyNumberFormat="1" applyFont="1" applyFill="1" applyAlignment="1">
      <alignment horizontal="left" vertical="top"/>
    </xf>
    <xf numFmtId="1" fontId="17" fillId="0" borderId="17" xfId="0" applyNumberFormat="1" applyFont="1" applyBorder="1" applyAlignment="1">
      <alignment horizontal="right"/>
    </xf>
    <xf numFmtId="2" fontId="17" fillId="41" borderId="17" xfId="0" applyNumberFormat="1" applyFont="1" applyFill="1" applyBorder="1" applyAlignment="1">
      <alignment horizontal="right"/>
    </xf>
    <xf numFmtId="0" fontId="0" fillId="0" borderId="17" xfId="0" applyBorder="1"/>
    <xf numFmtId="0" fontId="31" fillId="35" borderId="0" xfId="0" applyFont="1" applyFill="1" applyAlignment="1">
      <alignment vertical="top" wrapText="1"/>
    </xf>
    <xf numFmtId="0" fontId="31" fillId="35" borderId="39" xfId="0" applyFont="1" applyFill="1" applyBorder="1" applyAlignment="1">
      <alignment vertical="top" wrapText="1"/>
    </xf>
    <xf numFmtId="0" fontId="17" fillId="0" borderId="17" xfId="0" applyFont="1" applyBorder="1"/>
    <xf numFmtId="14" fontId="17" fillId="46" borderId="17" xfId="0" applyNumberFormat="1" applyFont="1" applyFill="1" applyBorder="1" applyAlignment="1">
      <alignment horizontal="right"/>
    </xf>
    <xf numFmtId="0" fontId="33" fillId="46" borderId="17" xfId="0" applyFont="1" applyFill="1" applyBorder="1" applyAlignment="1">
      <alignment horizontal="left"/>
    </xf>
    <xf numFmtId="0" fontId="33" fillId="46" borderId="17" xfId="0" applyFont="1" applyFill="1" applyBorder="1"/>
    <xf numFmtId="0" fontId="22" fillId="2" borderId="17" xfId="0" applyFont="1" applyFill="1" applyBorder="1" applyAlignment="1">
      <alignment horizontal="right"/>
    </xf>
    <xf numFmtId="0" fontId="22" fillId="8" borderId="17" xfId="0" applyFont="1" applyFill="1" applyBorder="1" applyAlignment="1">
      <alignment horizontal="right"/>
    </xf>
    <xf numFmtId="0" fontId="145" fillId="0" borderId="38" xfId="0" applyFont="1" applyBorder="1"/>
    <xf numFmtId="166" fontId="1" fillId="10" borderId="17" xfId="405" applyNumberFormat="1" applyFont="1" applyFill="1" applyBorder="1">
      <alignment/>
      <protection/>
    </xf>
    <xf numFmtId="14" fontId="17" fillId="46" borderId="17" xfId="0" applyNumberFormat="1" applyFont="1" applyFill="1" applyBorder="1" applyAlignment="1" quotePrefix="1">
      <alignment horizontal="right"/>
    </xf>
    <xf numFmtId="0" fontId="18" fillId="56" borderId="0" xfId="0" applyFont="1" applyFill="1" applyAlignment="1">
      <alignment horizontal="right" vertical="center"/>
    </xf>
    <xf numFmtId="0" fontId="18" fillId="35" borderId="0" xfId="0" applyFont="1" applyFill="1" applyAlignment="1">
      <alignment horizontal="right" vertical="center"/>
    </xf>
    <xf numFmtId="3" fontId="22" fillId="56" borderId="51" xfId="0" applyNumberFormat="1" applyFont="1" applyFill="1" applyBorder="1" applyAlignment="1">
      <alignment vertical="center"/>
    </xf>
    <xf numFmtId="167" fontId="22" fillId="56" borderId="51" xfId="375" applyNumberFormat="1" applyFont="1" applyFill="1" applyBorder="1" applyAlignment="1">
      <alignment vertical="center"/>
    </xf>
    <xf numFmtId="167" fontId="22" fillId="56" borderId="51" xfId="375" applyNumberFormat="1" applyFont="1" applyFill="1" applyBorder="1" applyAlignment="1">
      <alignment horizontal="right" vertical="center"/>
    </xf>
    <xf numFmtId="167" fontId="22" fillId="56" borderId="52" xfId="375" applyNumberFormat="1" applyFont="1" applyFill="1" applyBorder="1" applyAlignment="1">
      <alignment horizontal="right" vertical="center"/>
    </xf>
    <xf numFmtId="4" fontId="22" fillId="56" borderId="36" xfId="0" applyNumberFormat="1" applyFont="1" applyFill="1" applyBorder="1" applyAlignment="1">
      <alignment horizontal="right" vertical="center"/>
    </xf>
    <xf numFmtId="0" fontId="96" fillId="56" borderId="51" xfId="0" applyFont="1" applyFill="1" applyBorder="1" applyAlignment="1">
      <alignment vertical="center"/>
    </xf>
    <xf numFmtId="3" fontId="22" fillId="56" borderId="51" xfId="0" applyNumberFormat="1" applyFont="1" applyFill="1" applyBorder="1" applyAlignment="1">
      <alignment horizontal="right" vertical="center"/>
    </xf>
    <xf numFmtId="167" fontId="22" fillId="35" borderId="39" xfId="375" applyNumberFormat="1" applyFont="1" applyFill="1" applyBorder="1" applyAlignment="1">
      <alignment horizontal="center" vertical="center"/>
    </xf>
    <xf numFmtId="9" fontId="17" fillId="41" borderId="17" xfId="375" applyFont="1" applyFill="1" applyBorder="1" applyAlignment="1">
      <alignment horizontal="right"/>
    </xf>
    <xf numFmtId="1" fontId="1" fillId="0" borderId="17" xfId="405" applyNumberFormat="1" applyFont="1" applyBorder="1">
      <alignment/>
      <protection/>
    </xf>
    <xf numFmtId="0" fontId="17" fillId="4" borderId="17" xfId="0" applyFont="1" applyFill="1" applyBorder="1"/>
    <xf numFmtId="0" fontId="101" fillId="0" borderId="0" xfId="0" applyFont="1" applyAlignment="1">
      <alignment horizontal="right"/>
    </xf>
    <xf numFmtId="0" fontId="1" fillId="0" borderId="0" xfId="0" applyFont="1" applyAlignment="1">
      <alignment horizontal="left"/>
    </xf>
    <xf numFmtId="0" fontId="22" fillId="0" borderId="27" xfId="0" applyFont="1" applyBorder="1" applyAlignment="1">
      <alignment horizontal="right"/>
    </xf>
    <xf numFmtId="10" fontId="17" fillId="0" borderId="17" xfId="375" applyNumberFormat="1" applyFont="1" applyBorder="1"/>
    <xf numFmtId="10" fontId="17" fillId="48" borderId="17" xfId="375" applyNumberFormat="1" applyFont="1" applyFill="1" applyBorder="1"/>
    <xf numFmtId="1" fontId="0" fillId="3" borderId="17" xfId="0" applyNumberFormat="1" applyFont="1" applyFill="1" applyBorder="1" applyAlignment="1">
      <alignment horizontal="right"/>
    </xf>
    <xf numFmtId="0" fontId="33" fillId="41" borderId="19" xfId="0" applyFont="1" applyFill="1" applyBorder="1"/>
    <xf numFmtId="1" fontId="17" fillId="0" borderId="17" xfId="0" applyNumberFormat="1" applyFont="1" applyBorder="1"/>
    <xf numFmtId="1" fontId="1" fillId="0" borderId="17" xfId="407" applyNumberFormat="1" applyFont="1" applyBorder="1">
      <alignment/>
      <protection/>
    </xf>
    <xf numFmtId="17" fontId="17" fillId="0" borderId="17" xfId="0" applyNumberFormat="1" applyFont="1" applyBorder="1" applyAlignment="1">
      <alignment horizontal="right"/>
    </xf>
    <xf numFmtId="4" fontId="22" fillId="56" borderId="37" xfId="0" applyNumberFormat="1" applyFont="1" applyFill="1" applyBorder="1"/>
    <xf numFmtId="3" fontId="0" fillId="0" borderId="0" xfId="0" applyNumberFormat="1" applyFont="1"/>
    <xf numFmtId="1" fontId="22" fillId="56" borderId="39" xfId="0" applyNumberFormat="1" applyFont="1" applyFill="1" applyBorder="1"/>
    <xf numFmtId="1" fontId="17" fillId="0" borderId="0" xfId="406" applyNumberFormat="1" applyAlignment="1">
      <alignment wrapText="1"/>
    </xf>
    <xf numFmtId="0" fontId="16" fillId="0" borderId="0" xfId="406" applyFont="1" applyAlignment="1">
      <alignment wrapText="1"/>
    </xf>
    <xf numFmtId="0" fontId="17" fillId="0" borderId="0" xfId="406" applyAlignment="1">
      <alignment wrapText="1"/>
    </xf>
    <xf numFmtId="1" fontId="17" fillId="48" borderId="0" xfId="406" applyNumberFormat="1" applyFill="1" applyAlignment="1">
      <alignment wrapText="1"/>
    </xf>
    <xf numFmtId="0" fontId="18" fillId="48" borderId="0" xfId="406" applyFont="1" applyFill="1" applyAlignment="1">
      <alignment wrapText="1"/>
    </xf>
    <xf numFmtId="1" fontId="18" fillId="48" borderId="0" xfId="406" applyNumberFormat="1" applyFont="1" applyFill="1" applyAlignment="1">
      <alignment/>
    </xf>
    <xf numFmtId="0" fontId="0" fillId="0" borderId="0" xfId="0" applyAlignment="1">
      <alignment wrapText="1"/>
    </xf>
    <xf numFmtId="0" fontId="1" fillId="0" borderId="0" xfId="0" applyFont="1" applyAlignment="1">
      <alignment horizontal="left" wrapText="1"/>
    </xf>
    <xf numFmtId="0" fontId="17" fillId="0" borderId="0" xfId="0" applyFont="1" applyAlignment="1">
      <alignment horizontal="left" wrapText="1"/>
    </xf>
    <xf numFmtId="0" fontId="81" fillId="0" borderId="0" xfId="0" applyFont="1" applyAlignment="1">
      <alignment wrapText="1"/>
    </xf>
    <xf numFmtId="9" fontId="33" fillId="46" borderId="17" xfId="0" applyNumberFormat="1" applyFont="1" applyFill="1" applyBorder="1" applyAlignment="1">
      <alignment horizontal="left"/>
    </xf>
    <xf numFmtId="0" fontId="22" fillId="0" borderId="0" xfId="0" applyFont="1"/>
    <xf numFmtId="0" fontId="22" fillId="41" borderId="17" xfId="0" applyFont="1" applyFill="1" applyBorder="1"/>
    <xf numFmtId="0" fontId="23" fillId="0" borderId="0" xfId="0" applyFont="1"/>
    <xf numFmtId="0" fontId="22" fillId="0" borderId="17" xfId="0" applyFont="1" applyBorder="1" applyAlignment="1">
      <alignment horizontal="right"/>
    </xf>
    <xf numFmtId="3" fontId="22" fillId="41" borderId="17" xfId="0" applyNumberFormat="1" applyFont="1" applyFill="1" applyBorder="1" applyAlignment="1">
      <alignment horizontal="right"/>
    </xf>
    <xf numFmtId="17" fontId="22" fillId="0" borderId="17" xfId="0" applyNumberFormat="1" applyFont="1" applyBorder="1" applyAlignment="1">
      <alignment horizontal="right"/>
    </xf>
    <xf numFmtId="0" fontId="193" fillId="0" borderId="0" xfId="0" applyFont="1"/>
    <xf numFmtId="14" fontId="22" fillId="46" borderId="17" xfId="0" applyNumberFormat="1" applyFont="1" applyFill="1" applyBorder="1" applyAlignment="1">
      <alignment horizontal="right"/>
    </xf>
    <xf numFmtId="0" fontId="37" fillId="64" borderId="18" xfId="0" applyFont="1" applyFill="1" applyBorder="1" applyAlignment="1">
      <alignment horizontal="center"/>
    </xf>
    <xf numFmtId="14" fontId="22" fillId="64" borderId="17" xfId="0" applyNumberFormat="1" applyFont="1" applyFill="1" applyBorder="1" applyAlignment="1">
      <alignment horizontal="right"/>
    </xf>
    <xf numFmtId="0" fontId="22" fillId="0" borderId="17" xfId="0" applyFont="1" applyBorder="1"/>
    <xf numFmtId="0" fontId="22" fillId="0" borderId="17" xfId="0" applyFont="1" applyBorder="1" applyAlignment="1">
      <alignment horizontal="right"/>
    </xf>
    <xf numFmtId="3" fontId="22" fillId="0" borderId="17" xfId="0" applyNumberFormat="1" applyFont="1" applyBorder="1" applyAlignment="1">
      <alignment horizontal="right"/>
    </xf>
    <xf numFmtId="0" fontId="22" fillId="42" borderId="0" xfId="0" applyFont="1" applyFill="1"/>
    <xf numFmtId="0" fontId="22" fillId="44" borderId="19" xfId="0" applyFont="1" applyFill="1" applyBorder="1"/>
    <xf numFmtId="0" fontId="22" fillId="0" borderId="17" xfId="0" applyFont="1" applyBorder="1"/>
    <xf numFmtId="0" fontId="22" fillId="44" borderId="28" xfId="0" applyFont="1" applyFill="1" applyBorder="1"/>
    <xf numFmtId="0" fontId="22" fillId="33" borderId="0" xfId="0" applyFont="1" applyFill="1"/>
    <xf numFmtId="0" fontId="22" fillId="46" borderId="0" xfId="0" applyFont="1" applyFill="1"/>
    <xf numFmtId="0" fontId="37" fillId="46" borderId="17" xfId="0" applyFont="1" applyFill="1" applyBorder="1"/>
    <xf numFmtId="166" fontId="22" fillId="0" borderId="17" xfId="0" applyNumberFormat="1" applyFont="1" applyBorder="1" applyAlignment="1">
      <alignment horizontal="right"/>
    </xf>
    <xf numFmtId="166" fontId="22" fillId="12" borderId="17" xfId="0" applyNumberFormat="1" applyFont="1" applyFill="1" applyBorder="1" applyAlignment="1">
      <alignment horizontal="right"/>
    </xf>
    <xf numFmtId="173" fontId="22" fillId="0" borderId="0" xfId="0" applyNumberFormat="1" applyFont="1"/>
    <xf numFmtId="166" fontId="22" fillId="0" borderId="0" xfId="0" applyNumberFormat="1" applyFont="1"/>
    <xf numFmtId="1" fontId="85" fillId="0" borderId="0" xfId="517" applyNumberFormat="1">
      <alignment/>
      <protection/>
    </xf>
    <xf numFmtId="1" fontId="85" fillId="42" borderId="0" xfId="517" applyNumberFormat="1" applyFill="1">
      <alignment/>
      <protection/>
    </xf>
    <xf numFmtId="0" fontId="10" fillId="48" borderId="0" xfId="713" applyFont="1" applyFill="1">
      <alignment/>
      <protection/>
    </xf>
    <xf numFmtId="0" fontId="10" fillId="0" borderId="0" xfId="713" applyFont="1">
      <alignment/>
      <protection/>
    </xf>
    <xf numFmtId="0" fontId="0" fillId="46" borderId="0" xfId="713" applyFill="1">
      <alignment/>
      <protection/>
    </xf>
    <xf numFmtId="166" fontId="1" fillId="0" borderId="17" xfId="405" applyNumberFormat="1" applyFont="1" applyBorder="1">
      <alignment/>
      <protection/>
    </xf>
    <xf numFmtId="1" fontId="17" fillId="0" borderId="0" xfId="0" applyNumberFormat="1" applyFont="1" applyAlignment="1">
      <alignment horizontal="center"/>
    </xf>
    <xf numFmtId="17" fontId="0" fillId="46" borderId="17" xfId="0" applyNumberFormat="1" applyFont="1" applyFill="1" applyBorder="1" applyAlignment="1">
      <alignment horizontal="center"/>
    </xf>
    <xf numFmtId="0" fontId="1" fillId="0" borderId="17" xfId="407" applyFont="1" applyBorder="1">
      <alignment/>
      <protection/>
    </xf>
    <xf numFmtId="167" fontId="22" fillId="56" borderId="0" xfId="375" applyNumberFormat="1" applyFont="1" applyFill="1" applyBorder="1" applyAlignment="1">
      <alignment horizontal="right" vertical="center"/>
    </xf>
    <xf numFmtId="0" fontId="104" fillId="0" borderId="0" xfId="0" applyFont="1" applyAlignment="1">
      <alignment horizontal="left"/>
    </xf>
    <xf numFmtId="0" fontId="12" fillId="35" borderId="39" xfId="0" applyFont="1" applyFill="1" applyBorder="1" applyAlignment="1">
      <alignment horizontal="left" vertical="center"/>
    </xf>
    <xf numFmtId="0" fontId="16" fillId="56" borderId="0" xfId="0" applyFont="1" applyFill="1" applyAlignment="1">
      <alignment horizontal="left" vertical="center"/>
    </xf>
    <xf numFmtId="0" fontId="0" fillId="56" borderId="0" xfId="0" applyFont="1" applyFill="1" applyAlignment="1">
      <alignment vertical="center"/>
    </xf>
    <xf numFmtId="0" fontId="17" fillId="35" borderId="0" xfId="0" applyFont="1" applyFill="1" applyAlignment="1">
      <alignment horizontal="left" vertical="center"/>
    </xf>
    <xf numFmtId="0" fontId="17" fillId="35" borderId="0" xfId="0" applyFont="1" applyFill="1" applyAlignment="1">
      <alignment horizontal="left" vertical="center"/>
    </xf>
    <xf numFmtId="0" fontId="17" fillId="35" borderId="0" xfId="0" applyFont="1" applyFill="1" applyAlignment="1">
      <alignment horizontal="left" vertical="top" wrapText="1"/>
    </xf>
    <xf numFmtId="0" fontId="112" fillId="35" borderId="0" xfId="0" applyFont="1" applyFill="1" applyAlignment="1">
      <alignment horizontal="left" vertical="top" wrapText="1"/>
    </xf>
    <xf numFmtId="0" fontId="112" fillId="35" borderId="39" xfId="0" applyFont="1" applyFill="1" applyBorder="1" applyAlignment="1">
      <alignment horizontal="left" vertical="top" wrapText="1"/>
    </xf>
    <xf numFmtId="0" fontId="112" fillId="35" borderId="0" xfId="0" applyFont="1" applyFill="1" applyAlignment="1">
      <alignment horizontal="left"/>
    </xf>
    <xf numFmtId="0" fontId="126" fillId="56" borderId="0" xfId="0" applyFont="1" applyFill="1" applyAlignment="1">
      <alignment horizontal="left" vertical="top" wrapText="1"/>
    </xf>
    <xf numFmtId="0" fontId="126" fillId="56" borderId="39" xfId="0" applyFont="1" applyFill="1" applyBorder="1" applyAlignment="1">
      <alignment horizontal="left" vertical="top" wrapText="1"/>
    </xf>
    <xf numFmtId="0" fontId="126" fillId="56" borderId="0" xfId="0" applyFont="1" applyFill="1" applyAlignment="1">
      <alignment horizontal="left"/>
    </xf>
    <xf numFmtId="0" fontId="107" fillId="35" borderId="0" xfId="0" applyFont="1" applyFill="1" applyAlignment="1">
      <alignment horizontal="left" vertical="top" wrapText="1"/>
    </xf>
    <xf numFmtId="0" fontId="107" fillId="35" borderId="0" xfId="0" applyFont="1" applyFill="1" applyAlignment="1">
      <alignment horizontal="right" vertical="top"/>
    </xf>
    <xf numFmtId="0" fontId="17" fillId="56" borderId="0" xfId="0" applyFont="1" applyFill="1" applyAlignment="1">
      <alignment horizontal="left" vertical="center"/>
    </xf>
    <xf numFmtId="0" fontId="17" fillId="35" borderId="51" xfId="0" applyFont="1" applyFill="1" applyBorder="1" applyAlignment="1">
      <alignment horizontal="left" vertical="center"/>
    </xf>
    <xf numFmtId="0" fontId="17" fillId="35" borderId="0" xfId="0" applyFont="1" applyFill="1" applyAlignment="1">
      <alignment horizontal="left" vertical="top" wrapText="1"/>
    </xf>
    <xf numFmtId="0" fontId="17" fillId="35" borderId="0" xfId="0" applyFont="1" applyFill="1" applyAlignment="1">
      <alignment horizontal="left" wrapText="1"/>
    </xf>
    <xf numFmtId="0" fontId="17" fillId="35" borderId="0" xfId="0" applyFont="1" applyFill="1" applyAlignment="1">
      <alignment horizontal="right" vertical="top"/>
    </xf>
    <xf numFmtId="0" fontId="12" fillId="35" borderId="0" xfId="0" applyFont="1" applyFill="1" applyAlignment="1">
      <alignment horizontal="left" vertical="center"/>
    </xf>
    <xf numFmtId="0" fontId="12" fillId="35" borderId="0" xfId="0" applyFont="1" applyFill="1" applyAlignment="1">
      <alignment horizontal="left" vertical="center"/>
    </xf>
    <xf numFmtId="0" fontId="18" fillId="35" borderId="51" xfId="0" applyFont="1" applyFill="1" applyBorder="1" applyAlignment="1">
      <alignment horizontal="right" vertical="center"/>
    </xf>
    <xf numFmtId="0" fontId="18" fillId="56" borderId="0" xfId="0" applyFont="1" applyFill="1" applyAlignment="1">
      <alignment horizontal="right" vertical="center"/>
    </xf>
    <xf numFmtId="0" fontId="17" fillId="56" borderId="58" xfId="0" applyFont="1" applyFill="1" applyBorder="1" applyAlignment="1">
      <alignment horizontal="left" vertical="top" wrapText="1"/>
    </xf>
    <xf numFmtId="0" fontId="17" fillId="56" borderId="51" xfId="0" applyFont="1" applyFill="1" applyBorder="1" applyAlignment="1">
      <alignment horizontal="left" vertical="top" wrapText="1"/>
    </xf>
    <xf numFmtId="0" fontId="17" fillId="56" borderId="62" xfId="0" applyFont="1" applyFill="1" applyBorder="1" applyAlignment="1">
      <alignment horizontal="left" vertical="top" wrapText="1"/>
    </xf>
    <xf numFmtId="0" fontId="17" fillId="56" borderId="59" xfId="0" applyFont="1" applyFill="1" applyBorder="1" applyAlignment="1">
      <alignment horizontal="left" vertical="top" wrapText="1"/>
    </xf>
    <xf numFmtId="0" fontId="17" fillId="56" borderId="39" xfId="0" applyFont="1" applyFill="1" applyBorder="1" applyAlignment="1">
      <alignment horizontal="left" vertical="top" wrapText="1"/>
    </xf>
    <xf numFmtId="0" fontId="17" fillId="56" borderId="61" xfId="0" applyFont="1" applyFill="1" applyBorder="1" applyAlignment="1">
      <alignment horizontal="left" vertical="top" wrapText="1"/>
    </xf>
    <xf numFmtId="0" fontId="113" fillId="35" borderId="0" xfId="0" applyFont="1" applyFill="1" applyAlignment="1">
      <alignment horizontal="left" vertical="top" wrapText="1"/>
    </xf>
    <xf numFmtId="0" fontId="113" fillId="35" borderId="39" xfId="0" applyFont="1" applyFill="1" applyBorder="1" applyAlignment="1">
      <alignment horizontal="left" vertical="top" wrapText="1"/>
    </xf>
    <xf numFmtId="167" fontId="22" fillId="35" borderId="51" xfId="0" applyNumberFormat="1" applyFont="1" applyFill="1" applyBorder="1" applyAlignment="1">
      <alignment horizontal="right" vertical="center"/>
    </xf>
    <xf numFmtId="0" fontId="22" fillId="35" borderId="51" xfId="0" applyFont="1" applyFill="1" applyBorder="1" applyAlignment="1">
      <alignment horizontal="right" vertical="center"/>
    </xf>
    <xf numFmtId="166" fontId="22" fillId="35" borderId="52" xfId="713" applyNumberFormat="1" applyFont="1" applyFill="1" applyBorder="1" applyAlignment="1">
      <alignment horizontal="right" vertical="center"/>
      <protection/>
    </xf>
    <xf numFmtId="3" fontId="22" fillId="35" borderId="52" xfId="0" applyNumberFormat="1" applyFont="1" applyFill="1" applyBorder="1" applyAlignment="1">
      <alignment horizontal="right" vertical="center"/>
    </xf>
    <xf numFmtId="0" fontId="22" fillId="35" borderId="52" xfId="0" applyFont="1" applyFill="1" applyBorder="1" applyAlignment="1">
      <alignment horizontal="left" vertical="center"/>
    </xf>
    <xf numFmtId="0" fontId="107" fillId="35" borderId="0" xfId="0" applyFont="1" applyFill="1" applyAlignment="1">
      <alignment horizontal="left" vertical="center"/>
    </xf>
    <xf numFmtId="167" fontId="22" fillId="35" borderId="52" xfId="0" applyNumberFormat="1" applyFont="1" applyFill="1" applyBorder="1" applyAlignment="1">
      <alignment horizontal="right" vertical="center"/>
    </xf>
    <xf numFmtId="0" fontId="22" fillId="35" borderId="0" xfId="0" applyFont="1" applyFill="1" applyAlignment="1">
      <alignment horizontal="left" vertical="center"/>
    </xf>
    <xf numFmtId="0" fontId="22" fillId="35" borderId="0" xfId="0" applyFont="1" applyFill="1" applyAlignment="1">
      <alignment horizontal="right" vertical="center"/>
    </xf>
    <xf numFmtId="167" fontId="22" fillId="0" borderId="52" xfId="0" applyNumberFormat="1" applyFont="1" applyBorder="1" applyAlignment="1">
      <alignment horizontal="right" vertical="center"/>
    </xf>
    <xf numFmtId="0" fontId="22" fillId="35" borderId="52" xfId="0" applyFont="1" applyFill="1" applyBorder="1" applyAlignment="1">
      <alignment horizontal="right" vertical="center"/>
    </xf>
    <xf numFmtId="0" fontId="16" fillId="56" borderId="39" xfId="0" applyFont="1" applyFill="1" applyBorder="1" applyAlignment="1">
      <alignment horizontal="left" vertical="center"/>
    </xf>
    <xf numFmtId="0" fontId="31" fillId="35" borderId="0" xfId="0" applyFont="1" applyFill="1" applyAlignment="1">
      <alignment horizontal="left" vertical="center"/>
    </xf>
    <xf numFmtId="0" fontId="31" fillId="35" borderId="0" xfId="0" applyFont="1" applyFill="1" applyAlignment="1">
      <alignment horizontal="left"/>
    </xf>
    <xf numFmtId="0" fontId="8" fillId="35" borderId="0" xfId="0" applyFont="1" applyFill="1" applyAlignment="1">
      <alignment horizontal="left" vertical="top"/>
    </xf>
    <xf numFmtId="0" fontId="31" fillId="35" borderId="0" xfId="0" applyFont="1" applyFill="1" applyAlignment="1">
      <alignment horizontal="left" vertical="top"/>
    </xf>
    <xf numFmtId="3" fontId="22" fillId="35" borderId="52" xfId="0" applyNumberFormat="1" applyFont="1" applyFill="1" applyBorder="1" applyAlignment="1">
      <alignment vertical="center"/>
    </xf>
    <xf numFmtId="0" fontId="18" fillId="35" borderId="51" xfId="0" applyFont="1" applyFill="1" applyBorder="1" applyAlignment="1">
      <alignment vertical="center"/>
    </xf>
    <xf numFmtId="2" fontId="22" fillId="35" borderId="52" xfId="0" applyNumberFormat="1" applyFont="1" applyFill="1" applyBorder="1" applyAlignment="1">
      <alignment horizontal="right" vertical="center"/>
    </xf>
    <xf numFmtId="3" fontId="22" fillId="35" borderId="0" xfId="0" applyNumberFormat="1" applyFont="1" applyFill="1" applyAlignment="1">
      <alignment horizontal="right" vertical="center"/>
    </xf>
    <xf numFmtId="0" fontId="113" fillId="35" borderId="0" xfId="0" applyFont="1" applyFill="1" applyAlignment="1">
      <alignment horizontal="left" wrapText="1"/>
    </xf>
    <xf numFmtId="0" fontId="113" fillId="35" borderId="0" xfId="0" applyFont="1" applyFill="1" applyAlignment="1">
      <alignment horizontal="left" vertical="top"/>
    </xf>
    <xf numFmtId="0" fontId="113" fillId="35" borderId="39" xfId="0" applyFont="1" applyFill="1" applyBorder="1" applyAlignment="1">
      <alignment horizontal="left" vertical="top"/>
    </xf>
    <xf numFmtId="0" fontId="102" fillId="56" borderId="0" xfId="351" applyFont="1" applyFill="1" applyBorder="1" applyAlignment="1" applyProtection="1">
      <alignment horizontal="left" vertical="top"/>
      <protection/>
    </xf>
    <xf numFmtId="0" fontId="102" fillId="56" borderId="0" xfId="351" applyFont="1" applyFill="1" applyAlignment="1" applyProtection="1">
      <alignment horizontal="left" vertical="top"/>
      <protection/>
    </xf>
    <xf numFmtId="0" fontId="22" fillId="35" borderId="39" xfId="0" applyFont="1" applyFill="1" applyBorder="1" applyAlignment="1">
      <alignment horizontal="right"/>
    </xf>
    <xf numFmtId="3" fontId="22" fillId="35" borderId="39" xfId="0" applyNumberFormat="1" applyFont="1" applyFill="1" applyBorder="1" applyAlignment="1">
      <alignment horizontal="left" vertical="center"/>
    </xf>
    <xf numFmtId="0" fontId="16" fillId="35" borderId="0" xfId="0" applyFont="1" applyFill="1" applyAlignment="1">
      <alignment horizontal="left" vertical="center"/>
    </xf>
    <xf numFmtId="0" fontId="17" fillId="35" borderId="53" xfId="0" applyFont="1" applyFill="1" applyBorder="1" applyAlignment="1">
      <alignment horizontal="left" vertical="center"/>
    </xf>
    <xf numFmtId="0" fontId="17" fillId="35" borderId="67" xfId="0" applyFont="1" applyFill="1" applyBorder="1" applyAlignment="1">
      <alignment horizontal="left" vertical="center"/>
    </xf>
    <xf numFmtId="0" fontId="22" fillId="35" borderId="53" xfId="0" applyFont="1" applyFill="1" applyBorder="1" applyAlignment="1">
      <alignment horizontal="right" vertical="center"/>
    </xf>
    <xf numFmtId="0" fontId="22" fillId="35" borderId="51" xfId="0" applyFont="1" applyFill="1" applyBorder="1" applyAlignment="1">
      <alignment horizontal="left" vertical="center"/>
    </xf>
    <xf numFmtId="0" fontId="22" fillId="35" borderId="51" xfId="0" applyFont="1" applyFill="1" applyBorder="1" applyAlignment="1">
      <alignment vertical="center"/>
    </xf>
    <xf numFmtId="3" fontId="17" fillId="35" borderId="0" xfId="0" applyNumberFormat="1" applyFont="1" applyFill="1" applyAlignment="1">
      <alignment horizontal="center" vertical="top"/>
    </xf>
    <xf numFmtId="0" fontId="31" fillId="35" borderId="39" xfId="0" applyFont="1" applyFill="1" applyBorder="1" applyAlignment="1">
      <alignment horizontal="left" vertical="top"/>
    </xf>
    <xf numFmtId="0" fontId="31" fillId="0" borderId="0" xfId="0" applyFont="1" applyAlignment="1">
      <alignment horizontal="left" vertical="center"/>
    </xf>
    <xf numFmtId="0" fontId="31" fillId="35" borderId="0" xfId="0" applyFont="1" applyFill="1" applyAlignment="1">
      <alignment vertical="center"/>
    </xf>
    <xf numFmtId="0" fontId="107" fillId="35" borderId="0" xfId="0" applyFont="1" applyFill="1" applyAlignment="1">
      <alignment horizontal="left" vertical="top"/>
    </xf>
    <xf numFmtId="0" fontId="16" fillId="35" borderId="0" xfId="0" applyFont="1" applyFill="1" applyAlignment="1">
      <alignment horizontal="left" vertical="center"/>
    </xf>
    <xf numFmtId="0" fontId="18" fillId="35" borderId="0" xfId="0" applyFont="1" applyFill="1" applyAlignment="1">
      <alignment horizontal="right" vertical="center"/>
    </xf>
    <xf numFmtId="0" fontId="18" fillId="35" borderId="0" xfId="0" applyFont="1" applyFill="1" applyAlignment="1">
      <alignment vertical="center"/>
    </xf>
    <xf numFmtId="0" fontId="0" fillId="35" borderId="0" xfId="0" applyFill="1" applyAlignment="1">
      <alignment vertical="center"/>
    </xf>
    <xf numFmtId="167" fontId="22" fillId="35" borderId="51" xfId="375" applyNumberFormat="1" applyFont="1" applyFill="1" applyBorder="1" applyAlignment="1">
      <alignment horizontal="right" vertical="center"/>
    </xf>
    <xf numFmtId="0" fontId="18" fillId="35" borderId="68" xfId="0" applyFont="1" applyFill="1" applyBorder="1" applyAlignment="1">
      <alignment horizontal="left" vertical="center"/>
    </xf>
    <xf numFmtId="0" fontId="0" fillId="35" borderId="68" xfId="0" applyFill="1" applyBorder="1" applyAlignment="1">
      <alignment vertical="center"/>
    </xf>
    <xf numFmtId="0" fontId="22" fillId="35" borderId="0" xfId="0" applyFont="1" applyFill="1" applyAlignment="1">
      <alignment horizontal="center" vertical="center"/>
    </xf>
    <xf numFmtId="0" fontId="22" fillId="35" borderId="0" xfId="0" applyFont="1" applyFill="1" applyAlignment="1">
      <alignment vertical="center"/>
    </xf>
    <xf numFmtId="0" fontId="22" fillId="65" borderId="52" xfId="0" applyFont="1" applyFill="1" applyBorder="1" applyAlignment="1">
      <alignment horizontal="center"/>
    </xf>
    <xf numFmtId="0" fontId="22" fillId="0" borderId="52" xfId="0" applyFont="1" applyBorder="1"/>
    <xf numFmtId="0" fontId="22" fillId="0" borderId="36" xfId="0" applyFont="1" applyBorder="1"/>
    <xf numFmtId="0" fontId="0" fillId="35" borderId="0" xfId="0" applyFill="1" applyAlignment="1">
      <alignment horizontal="center" vertical="center"/>
    </xf>
    <xf numFmtId="0" fontId="37" fillId="66" borderId="52" xfId="0" applyFont="1" applyFill="1" applyBorder="1" applyAlignment="1">
      <alignment horizontal="center"/>
    </xf>
    <xf numFmtId="0" fontId="22" fillId="66" borderId="52" xfId="0" applyFont="1" applyFill="1" applyBorder="1" applyAlignment="1">
      <alignment horizontal="center"/>
    </xf>
    <xf numFmtId="0" fontId="37" fillId="67" borderId="52" xfId="0" applyFont="1" applyFill="1" applyBorder="1" applyAlignment="1">
      <alignment horizontal="center"/>
    </xf>
    <xf numFmtId="0" fontId="22" fillId="67" borderId="52" xfId="0" applyFont="1" applyFill="1" applyBorder="1" applyAlignment="1">
      <alignment horizontal="center"/>
    </xf>
    <xf numFmtId="0" fontId="22" fillId="35" borderId="0" xfId="0" applyFont="1" applyFill="1" applyAlignment="1" applyProtection="1">
      <alignment horizontal="center" vertical="center"/>
      <protection locked="0"/>
    </xf>
    <xf numFmtId="0" fontId="22" fillId="35" borderId="0" xfId="0" applyFont="1" applyFill="1" applyAlignment="1">
      <alignment horizontal="left" vertical="center" textRotation="90"/>
    </xf>
    <xf numFmtId="0" fontId="22" fillId="68" borderId="52" xfId="0" applyFont="1" applyFill="1" applyBorder="1" applyAlignment="1">
      <alignment horizontal="center"/>
    </xf>
    <xf numFmtId="0" fontId="22" fillId="0" borderId="52" xfId="0" applyFont="1" applyBorder="1" applyAlignment="1">
      <alignment horizontal="center"/>
    </xf>
    <xf numFmtId="3" fontId="22" fillId="35" borderId="51" xfId="375" applyNumberFormat="1" applyFont="1" applyFill="1" applyBorder="1" applyAlignment="1">
      <alignment horizontal="right" vertical="center"/>
    </xf>
    <xf numFmtId="0" fontId="22" fillId="69" borderId="35" xfId="0" applyFont="1" applyFill="1" applyBorder="1" applyAlignment="1">
      <alignment horizontal="center"/>
    </xf>
    <xf numFmtId="0" fontId="22" fillId="70" borderId="52" xfId="0" applyFont="1" applyFill="1" applyBorder="1" applyAlignment="1">
      <alignment horizontal="center"/>
    </xf>
    <xf numFmtId="0" fontId="22" fillId="71" borderId="52" xfId="0" applyFont="1" applyFill="1" applyBorder="1" applyAlignment="1">
      <alignment horizontal="center"/>
    </xf>
    <xf numFmtId="0" fontId="22" fillId="35" borderId="52" xfId="0" applyFont="1" applyFill="1" applyBorder="1" applyAlignment="1">
      <alignment horizontal="center"/>
    </xf>
    <xf numFmtId="167" fontId="17" fillId="40" borderId="0" xfId="375" applyNumberFormat="1" applyFont="1" applyFill="1" applyAlignment="1">
      <alignment horizontal="right" vertical="center"/>
    </xf>
    <xf numFmtId="0" fontId="107" fillId="35" borderId="69" xfId="0" applyFont="1" applyFill="1" applyBorder="1" applyAlignment="1">
      <alignment horizontal="left" vertical="top"/>
    </xf>
    <xf numFmtId="0" fontId="17" fillId="40" borderId="0" xfId="0" applyFont="1" applyFill="1" applyAlignment="1">
      <alignment horizontal="left" vertical="center"/>
    </xf>
    <xf numFmtId="3" fontId="17" fillId="40" borderId="0" xfId="375" applyNumberFormat="1" applyFont="1" applyFill="1" applyAlignment="1">
      <alignment horizontal="right" vertical="center"/>
    </xf>
    <xf numFmtId="0" fontId="107" fillId="35" borderId="0" xfId="0" applyFont="1" applyFill="1" applyAlignment="1">
      <alignment horizontal="left" vertical="top"/>
    </xf>
    <xf numFmtId="0" fontId="22" fillId="72" borderId="52" xfId="0" applyFont="1" applyFill="1" applyBorder="1" applyAlignment="1">
      <alignment horizontal="center"/>
    </xf>
    <xf numFmtId="3" fontId="22" fillId="35" borderId="52" xfId="375" applyNumberFormat="1" applyFont="1" applyFill="1" applyBorder="1" applyAlignment="1">
      <alignment horizontal="right" vertical="center"/>
    </xf>
    <xf numFmtId="167" fontId="22" fillId="35" borderId="52" xfId="375" applyNumberFormat="1" applyFont="1" applyFill="1" applyBorder="1" applyAlignment="1">
      <alignment horizontal="right" vertical="center"/>
    </xf>
    <xf numFmtId="0" fontId="0" fillId="35" borderId="0" xfId="0" applyFill="1" applyAlignment="1">
      <alignment horizontal="left"/>
    </xf>
    <xf numFmtId="0" fontId="37" fillId="73" borderId="52" xfId="0" applyFont="1" applyFill="1" applyBorder="1" applyAlignment="1">
      <alignment horizontal="center"/>
    </xf>
    <xf numFmtId="0" fontId="22" fillId="73" borderId="52" xfId="0" applyFont="1" applyFill="1" applyBorder="1" applyAlignment="1">
      <alignment horizontal="center"/>
    </xf>
    <xf numFmtId="0" fontId="22" fillId="73" borderId="36" xfId="0" applyFont="1" applyFill="1" applyBorder="1" applyAlignment="1">
      <alignment horizontal="center"/>
    </xf>
    <xf numFmtId="0" fontId="22" fillId="35" borderId="35" xfId="0" applyFont="1" applyFill="1" applyBorder="1" applyAlignment="1">
      <alignment horizontal="center"/>
    </xf>
    <xf numFmtId="0" fontId="37" fillId="58" borderId="52" xfId="0" applyFont="1" applyFill="1" applyBorder="1" applyAlignment="1">
      <alignment horizontal="center"/>
    </xf>
    <xf numFmtId="0" fontId="22" fillId="58" borderId="52" xfId="0" applyFont="1" applyFill="1" applyBorder="1" applyAlignment="1">
      <alignment horizontal="center"/>
    </xf>
    <xf numFmtId="0" fontId="8" fillId="35" borderId="60" xfId="0" applyFont="1" applyFill="1" applyBorder="1" applyAlignment="1">
      <alignment horizontal="right" textRotation="90"/>
    </xf>
    <xf numFmtId="0" fontId="8" fillId="35" borderId="60" xfId="0" applyFont="1" applyFill="1" applyBorder="1" applyAlignment="1">
      <alignment horizontal="right" vertical="top" textRotation="90"/>
    </xf>
    <xf numFmtId="0" fontId="16" fillId="35" borderId="51" xfId="0" applyFont="1" applyFill="1" applyBorder="1" applyAlignment="1">
      <alignment horizontal="left" vertical="center"/>
    </xf>
    <xf numFmtId="0" fontId="22" fillId="35" borderId="0" xfId="0" applyFont="1" applyFill="1"/>
    <xf numFmtId="0" fontId="22" fillId="35" borderId="39" xfId="0" applyFont="1" applyFill="1" applyBorder="1" applyAlignment="1">
      <alignment horizontal="center" vertical="top"/>
    </xf>
    <xf numFmtId="0" fontId="22" fillId="35" borderId="39" xfId="0" applyFont="1" applyFill="1" applyBorder="1" applyAlignment="1">
      <alignment vertical="top"/>
    </xf>
    <xf numFmtId="0" fontId="22" fillId="35" borderId="0" xfId="0" applyFont="1" applyFill="1" applyAlignment="1">
      <alignment horizontal="right" vertical="top"/>
    </xf>
    <xf numFmtId="0" fontId="22" fillId="35" borderId="0" xfId="0" applyFont="1" applyFill="1" applyAlignment="1">
      <alignment horizontal="center" vertical="top" wrapText="1"/>
    </xf>
    <xf numFmtId="0" fontId="22" fillId="35" borderId="15" xfId="0" applyFont="1" applyFill="1" applyBorder="1" applyAlignment="1">
      <alignment horizontal="center" vertical="top"/>
    </xf>
    <xf numFmtId="0" fontId="22" fillId="35" borderId="15" xfId="0" applyFont="1" applyFill="1" applyBorder="1" applyAlignment="1">
      <alignment horizontal="center"/>
    </xf>
    <xf numFmtId="0" fontId="22" fillId="35" borderId="21" xfId="0" applyFont="1" applyFill="1" applyBorder="1" applyAlignment="1">
      <alignment horizontal="center"/>
    </xf>
    <xf numFmtId="0" fontId="22" fillId="56" borderId="0" xfId="0" applyFont="1" applyFill="1" applyAlignment="1">
      <alignment horizontal="left" vertical="top" wrapText="1"/>
    </xf>
    <xf numFmtId="0" fontId="107" fillId="56" borderId="0" xfId="0" applyFont="1" applyFill="1" applyAlignment="1">
      <alignment horizontal="left" vertical="top" wrapText="1"/>
    </xf>
    <xf numFmtId="0" fontId="107" fillId="35" borderId="69" xfId="0" applyFont="1" applyFill="1" applyBorder="1" applyAlignment="1">
      <alignment horizontal="left" vertical="top" wrapText="1"/>
    </xf>
    <xf numFmtId="0" fontId="107" fillId="35" borderId="68" xfId="0" applyFont="1" applyFill="1" applyBorder="1" applyAlignment="1">
      <alignment horizontal="left" vertical="top" wrapText="1"/>
    </xf>
    <xf numFmtId="0" fontId="22" fillId="35" borderId="15" xfId="0" applyFont="1" applyFill="1" applyBorder="1" applyAlignment="1">
      <alignment horizontal="center" vertical="top" wrapText="1"/>
    </xf>
    <xf numFmtId="0" fontId="22" fillId="35" borderId="15" xfId="0" applyFont="1" applyFill="1" applyBorder="1" applyAlignment="1">
      <alignment horizontal="center" wrapText="1"/>
    </xf>
    <xf numFmtId="0" fontId="22" fillId="35" borderId="21" xfId="0" applyFont="1" applyFill="1" applyBorder="1" applyAlignment="1">
      <alignment horizontal="center" wrapText="1"/>
    </xf>
    <xf numFmtId="0" fontId="31" fillId="35" borderId="0" xfId="0" applyFont="1" applyFill="1" applyAlignment="1">
      <alignment horizontal="left" vertical="top" wrapText="1"/>
    </xf>
    <xf numFmtId="0" fontId="31" fillId="35" borderId="39" xfId="0" applyFont="1" applyFill="1" applyBorder="1" applyAlignment="1">
      <alignment horizontal="left" vertical="top" wrapText="1"/>
    </xf>
    <xf numFmtId="0" fontId="16" fillId="35" borderId="51" xfId="0" applyFont="1" applyFill="1" applyBorder="1" applyAlignment="1">
      <alignment horizontal="right" vertical="center"/>
    </xf>
    <xf numFmtId="0" fontId="22" fillId="35" borderId="51" xfId="0" applyFont="1" applyFill="1" applyBorder="1" applyAlignment="1">
      <alignment horizontal="center" vertical="center"/>
    </xf>
    <xf numFmtId="0" fontId="107" fillId="35" borderId="0" xfId="0" applyFont="1" applyFill="1" applyAlignment="1">
      <alignment vertical="top"/>
    </xf>
    <xf numFmtId="0" fontId="16" fillId="56" borderId="0" xfId="0" applyFont="1" applyFill="1" applyAlignment="1">
      <alignment horizontal="left" vertical="center"/>
    </xf>
    <xf numFmtId="0" fontId="22" fillId="35" borderId="52" xfId="0" applyFont="1" applyFill="1" applyBorder="1" applyAlignment="1">
      <alignment vertical="center"/>
    </xf>
    <xf numFmtId="0" fontId="33" fillId="56" borderId="0" xfId="0" applyFont="1" applyFill="1" applyAlignment="1">
      <alignment horizontal="left" vertical="top"/>
    </xf>
    <xf numFmtId="0" fontId="33" fillId="56" borderId="0" xfId="0" applyFont="1" applyFill="1" applyAlignment="1">
      <alignment horizontal="left" vertical="top"/>
    </xf>
    <xf numFmtId="0" fontId="0" fillId="56" borderId="39" xfId="0" applyFill="1" applyBorder="1" applyAlignment="1">
      <alignment horizontal="left" vertical="center"/>
    </xf>
    <xf numFmtId="0" fontId="12" fillId="35" borderId="39" xfId="0" applyFont="1" applyFill="1" applyBorder="1" applyAlignment="1">
      <alignment horizontal="left" vertical="center"/>
    </xf>
    <xf numFmtId="0" fontId="12" fillId="35" borderId="39" xfId="0" applyFont="1" applyFill="1" applyBorder="1" applyAlignment="1">
      <alignment horizontal="left" vertical="center"/>
    </xf>
    <xf numFmtId="0" fontId="0" fillId="35" borderId="0" xfId="0" applyFill="1" applyAlignment="1">
      <alignment horizontal="left" vertical="center"/>
    </xf>
    <xf numFmtId="0" fontId="12" fillId="35" borderId="0" xfId="0" applyFont="1" applyFill="1" applyAlignment="1">
      <alignment horizontal="left" vertical="center"/>
    </xf>
    <xf numFmtId="0" fontId="12" fillId="35" borderId="0" xfId="0" applyFont="1" applyFill="1" applyAlignment="1">
      <alignment horizontal="left" vertical="center"/>
    </xf>
    <xf numFmtId="0" fontId="107" fillId="35" borderId="0" xfId="0" applyFont="1" applyFill="1" applyAlignment="1">
      <alignment horizontal="right" vertical="top" wrapText="1"/>
    </xf>
    <xf numFmtId="3" fontId="22" fillId="35" borderId="51" xfId="0" applyNumberFormat="1" applyFont="1" applyFill="1" applyBorder="1" applyAlignment="1">
      <alignment horizontal="right" vertical="center"/>
    </xf>
    <xf numFmtId="171" fontId="32" fillId="35" borderId="58" xfId="0" applyNumberFormat="1" applyFont="1" applyFill="1" applyBorder="1" applyAlignment="1">
      <alignment horizontal="left" vertical="center"/>
    </xf>
    <xf numFmtId="171" fontId="32" fillId="35" borderId="62" xfId="0" applyNumberFormat="1" applyFont="1" applyFill="1" applyBorder="1" applyAlignment="1">
      <alignment horizontal="left" vertical="center"/>
    </xf>
    <xf numFmtId="171" fontId="32" fillId="35" borderId="59" xfId="0" applyNumberFormat="1" applyFont="1" applyFill="1" applyBorder="1" applyAlignment="1">
      <alignment horizontal="left" vertical="center"/>
    </xf>
    <xf numFmtId="171" fontId="32" fillId="35" borderId="61" xfId="0" applyNumberFormat="1" applyFont="1" applyFill="1" applyBorder="1" applyAlignment="1">
      <alignment horizontal="left" vertical="center"/>
    </xf>
    <xf numFmtId="0" fontId="0" fillId="0" borderId="0" xfId="0" applyAlignment="1">
      <alignment vertical="center"/>
    </xf>
    <xf numFmtId="0" fontId="22" fillId="35" borderId="0" xfId="0" applyFont="1" applyFill="1" applyAlignment="1">
      <alignment horizontal="center" vertical="top"/>
    </xf>
    <xf numFmtId="0" fontId="22" fillId="35" borderId="0" xfId="0" applyFont="1" applyFill="1" applyAlignment="1">
      <alignment horizontal="center"/>
    </xf>
    <xf numFmtId="171" fontId="32" fillId="35" borderId="51" xfId="0" applyNumberFormat="1" applyFont="1" applyFill="1" applyBorder="1" applyAlignment="1">
      <alignment horizontal="left" vertical="center"/>
    </xf>
    <xf numFmtId="171" fontId="32" fillId="35" borderId="39" xfId="0" applyNumberFormat="1" applyFont="1" applyFill="1" applyBorder="1" applyAlignment="1">
      <alignment horizontal="left" vertical="center"/>
    </xf>
    <xf numFmtId="171" fontId="32" fillId="35" borderId="40" xfId="0" applyNumberFormat="1" applyFont="1" applyFill="1" applyBorder="1" applyAlignment="1">
      <alignment horizontal="left" vertical="center"/>
    </xf>
    <xf numFmtId="171" fontId="32" fillId="35" borderId="60" xfId="0" applyNumberFormat="1" applyFont="1" applyFill="1" applyBorder="1" applyAlignment="1">
      <alignment horizontal="left" vertical="center"/>
    </xf>
    <xf numFmtId="171" fontId="32" fillId="35" borderId="0" xfId="0" applyNumberFormat="1" applyFont="1" applyFill="1" applyAlignment="1">
      <alignment horizontal="left" vertical="center"/>
    </xf>
    <xf numFmtId="0" fontId="0" fillId="35" borderId="0" xfId="0" applyFill="1" applyAlignment="1">
      <alignment horizontal="left" vertical="center" textRotation="90"/>
    </xf>
    <xf numFmtId="0" fontId="22" fillId="35" borderId="0" xfId="0" applyFont="1" applyFill="1" applyAlignment="1">
      <alignment horizontal="center" vertical="top" textRotation="90"/>
    </xf>
    <xf numFmtId="0" fontId="0" fillId="35" borderId="0" xfId="0" applyFill="1" applyAlignment="1">
      <alignment horizontal="center" vertical="top" textRotation="90"/>
    </xf>
    <xf numFmtId="167" fontId="22" fillId="56" borderId="70" xfId="375" applyNumberFormat="1" applyFont="1" applyFill="1" applyBorder="1" applyAlignment="1">
      <alignment horizontal="center" vertical="center"/>
    </xf>
    <xf numFmtId="167" fontId="22" fillId="56" borderId="64" xfId="375" applyNumberFormat="1" applyFont="1" applyFill="1" applyBorder="1" applyAlignment="1">
      <alignment horizontal="center" vertical="center"/>
    </xf>
    <xf numFmtId="167" fontId="22" fillId="56" borderId="63" xfId="375" applyNumberFormat="1" applyFont="1" applyFill="1" applyBorder="1" applyAlignment="1">
      <alignment horizontal="center" vertical="center"/>
    </xf>
    <xf numFmtId="0" fontId="117" fillId="35" borderId="0" xfId="0" applyFont="1" applyFill="1" applyAlignment="1">
      <alignment horizontal="left" vertical="top" wrapText="1"/>
    </xf>
    <xf numFmtId="0" fontId="1" fillId="56" borderId="0" xfId="0" applyFont="1" applyFill="1" applyAlignment="1">
      <alignment vertical="center"/>
    </xf>
    <xf numFmtId="0" fontId="34" fillId="35" borderId="52" xfId="0" applyFont="1" applyFill="1" applyBorder="1" applyAlignment="1">
      <alignment horizontal="left" vertical="center"/>
    </xf>
    <xf numFmtId="0" fontId="1" fillId="56" borderId="0" xfId="0" applyFont="1" applyFill="1" applyAlignment="1">
      <alignment horizontal="right" vertical="center"/>
    </xf>
    <xf numFmtId="0" fontId="88" fillId="35" borderId="0" xfId="0" applyFont="1" applyFill="1" applyAlignment="1">
      <alignment horizontal="left" vertical="center"/>
    </xf>
    <xf numFmtId="0" fontId="1" fillId="35" borderId="51" xfId="0" applyFont="1" applyFill="1" applyBorder="1" applyAlignment="1">
      <alignment horizontal="right" vertical="center"/>
    </xf>
    <xf numFmtId="1" fontId="37" fillId="35" borderId="0" xfId="0" applyNumberFormat="1" applyFont="1" applyFill="1" applyAlignment="1">
      <alignment horizontal="center" vertical="center"/>
    </xf>
    <xf numFmtId="0" fontId="34" fillId="35" borderId="0" xfId="0" applyFont="1" applyFill="1" applyAlignment="1">
      <alignment horizontal="left" vertical="center"/>
    </xf>
    <xf numFmtId="0" fontId="119" fillId="35" borderId="0" xfId="0" applyFont="1" applyFill="1" applyAlignment="1">
      <alignment horizontal="left" vertical="top"/>
    </xf>
    <xf numFmtId="0" fontId="1" fillId="35" borderId="0" xfId="0" applyFont="1" applyFill="1" applyAlignment="1">
      <alignment vertical="center"/>
    </xf>
    <xf numFmtId="0" fontId="34" fillId="35" borderId="0" xfId="0" applyFont="1" applyFill="1" applyAlignment="1">
      <alignment horizontal="center" wrapText="1"/>
    </xf>
    <xf numFmtId="0" fontId="118" fillId="35" borderId="0" xfId="0" applyFont="1" applyFill="1" applyAlignment="1">
      <alignment horizontal="left" vertical="center"/>
    </xf>
    <xf numFmtId="0" fontId="34" fillId="35" borderId="0" xfId="0" applyFont="1" applyFill="1" applyAlignment="1">
      <alignment horizontal="center" vertical="center" wrapText="1"/>
    </xf>
    <xf numFmtId="0" fontId="119" fillId="35" borderId="0" xfId="0" applyFont="1" applyFill="1" applyAlignment="1">
      <alignment horizontal="left" vertical="top" wrapText="1"/>
    </xf>
    <xf numFmtId="0" fontId="107" fillId="35" borderId="71" xfId="0" applyFont="1" applyFill="1" applyBorder="1" applyAlignment="1">
      <alignment horizontal="left" vertical="top"/>
    </xf>
    <xf numFmtId="0" fontId="23" fillId="35" borderId="51" xfId="0" applyFont="1" applyFill="1" applyBorder="1" applyAlignment="1">
      <alignment horizontal="left" vertical="center"/>
    </xf>
    <xf numFmtId="0" fontId="107" fillId="35" borderId="0" xfId="0" applyFont="1" applyFill="1" applyAlignment="1">
      <alignment horizontal="left" vertical="top" wrapText="1"/>
    </xf>
    <xf numFmtId="0" fontId="18" fillId="35" borderId="0" xfId="0" applyFont="1" applyFill="1" applyAlignment="1">
      <alignment horizontal="center" vertical="center" wrapText="1"/>
    </xf>
    <xf numFmtId="0" fontId="17" fillId="35" borderId="39" xfId="0" applyFont="1" applyFill="1" applyBorder="1" applyAlignment="1">
      <alignment horizontal="center" vertical="center"/>
    </xf>
    <xf numFmtId="3" fontId="22" fillId="35" borderId="52" xfId="0" applyNumberFormat="1" applyFont="1" applyFill="1" applyBorder="1" applyAlignment="1">
      <alignment horizontal="center" vertical="center"/>
    </xf>
    <xf numFmtId="0" fontId="17" fillId="56" borderId="39" xfId="0" applyFont="1" applyFill="1" applyBorder="1" applyAlignment="1">
      <alignment horizontal="center" vertical="center"/>
    </xf>
    <xf numFmtId="0" fontId="22" fillId="56" borderId="39" xfId="0" applyFont="1" applyFill="1" applyBorder="1" applyAlignment="1">
      <alignment horizontal="left" vertical="center"/>
    </xf>
    <xf numFmtId="0" fontId="22" fillId="35" borderId="0" xfId="0" applyFont="1" applyFill="1" applyAlignment="1">
      <alignment horizontal="left" vertical="top"/>
    </xf>
    <xf numFmtId="0" fontId="17" fillId="35" borderId="0" xfId="0" applyFont="1" applyFill="1" applyAlignment="1">
      <alignment vertical="center"/>
    </xf>
    <xf numFmtId="0" fontId="0" fillId="35" borderId="0" xfId="0" applyFont="1" applyFill="1" applyAlignment="1">
      <alignment vertical="center"/>
    </xf>
    <xf numFmtId="3" fontId="22" fillId="35" borderId="51" xfId="0" applyNumberFormat="1" applyFont="1" applyFill="1" applyBorder="1" applyAlignment="1">
      <alignment horizontal="center" vertical="center"/>
    </xf>
    <xf numFmtId="0" fontId="22" fillId="35" borderId="0" xfId="0" applyFont="1" applyFill="1" applyAlignment="1">
      <alignment horizontal="left" vertical="center"/>
    </xf>
    <xf numFmtId="0" fontId="8" fillId="35" borderId="0" xfId="0" applyFont="1" applyFill="1" applyAlignment="1">
      <alignment horizontal="left" vertical="top"/>
    </xf>
    <xf numFmtId="0" fontId="8" fillId="35" borderId="0" xfId="0" applyFont="1" applyFill="1" applyAlignment="1">
      <alignment horizontal="left" vertical="center"/>
    </xf>
    <xf numFmtId="0" fontId="8" fillId="35" borderId="0" xfId="0" applyFont="1" applyFill="1" applyAlignment="1">
      <alignment vertical="center"/>
    </xf>
    <xf numFmtId="0" fontId="22" fillId="35" borderId="0" xfId="0" applyFont="1" applyFill="1" applyAlignment="1">
      <alignment horizontal="left" vertical="top" wrapText="1"/>
    </xf>
    <xf numFmtId="0" fontId="12" fillId="35" borderId="0" xfId="0" applyFont="1" applyFill="1" applyAlignment="1">
      <alignment horizontal="left" vertical="center"/>
    </xf>
    <xf numFmtId="0" fontId="107" fillId="56" borderId="0" xfId="0" applyFont="1" applyFill="1" applyAlignment="1">
      <alignment horizontal="left" wrapText="1"/>
    </xf>
    <xf numFmtId="0" fontId="22" fillId="56" borderId="0" xfId="0" applyFont="1" applyFill="1" applyAlignment="1">
      <alignment horizontal="center"/>
    </xf>
    <xf numFmtId="0" fontId="107" fillId="35" borderId="0" xfId="0" applyFont="1" applyFill="1" applyAlignment="1">
      <alignment horizontal="left" wrapText="1"/>
    </xf>
    <xf numFmtId="0" fontId="0" fillId="56" borderId="0" xfId="0" applyFont="1" applyFill="1" applyAlignment="1">
      <alignment horizontal="center" vertical="center"/>
    </xf>
    <xf numFmtId="0" fontId="22" fillId="35" borderId="0" xfId="0" applyFont="1" applyFill="1" applyAlignment="1">
      <alignment horizontal="left" vertical="top" wrapText="1"/>
    </xf>
    <xf numFmtId="3" fontId="22" fillId="35" borderId="0" xfId="0" applyNumberFormat="1" applyFont="1" applyFill="1" applyAlignment="1">
      <alignment horizontal="center" vertical="center"/>
    </xf>
    <xf numFmtId="3" fontId="22" fillId="35" borderId="39" xfId="0" applyNumberFormat="1" applyFont="1" applyFill="1" applyBorder="1" applyAlignment="1">
      <alignment horizontal="right" vertical="center"/>
    </xf>
    <xf numFmtId="3" fontId="107" fillId="0" borderId="0" xfId="0" applyNumberFormat="1" applyFont="1" applyAlignment="1">
      <alignment horizontal="left" vertical="center" wrapText="1"/>
    </xf>
    <xf numFmtId="0" fontId="8" fillId="35" borderId="0" xfId="0" applyFont="1" applyFill="1" applyAlignment="1">
      <alignment vertical="center"/>
    </xf>
    <xf numFmtId="0" fontId="22" fillId="56" borderId="0" xfId="0" applyFont="1" applyFill="1" applyAlignment="1">
      <alignment horizontal="left"/>
    </xf>
    <xf numFmtId="3" fontId="107" fillId="35" borderId="0" xfId="0" applyNumberFormat="1" applyFont="1" applyFill="1" applyAlignment="1">
      <alignment horizontal="left" vertical="top"/>
    </xf>
    <xf numFmtId="3" fontId="107" fillId="35" borderId="0" xfId="0" applyNumberFormat="1" applyFont="1" applyFill="1" applyAlignment="1">
      <alignment horizontal="right" vertical="center"/>
    </xf>
    <xf numFmtId="3" fontId="107" fillId="35" borderId="0" xfId="0" applyNumberFormat="1" applyFont="1" applyFill="1" applyAlignment="1">
      <alignment horizontal="left" vertical="center" wrapText="1"/>
    </xf>
    <xf numFmtId="3" fontId="31" fillId="35" borderId="0" xfId="0" applyNumberFormat="1" applyFont="1" applyFill="1" applyAlignment="1">
      <alignment horizontal="left" vertical="center"/>
    </xf>
    <xf numFmtId="3" fontId="22" fillId="35" borderId="52" xfId="0" applyNumberFormat="1" applyFont="1" applyFill="1" applyBorder="1" applyAlignment="1">
      <alignment horizontal="left" vertical="center"/>
    </xf>
    <xf numFmtId="0" fontId="31" fillId="0" borderId="0" xfId="0" applyFont="1" applyAlignment="1">
      <alignment horizontal="left" vertical="top"/>
    </xf>
    <xf numFmtId="3" fontId="107" fillId="35" borderId="0" xfId="0" applyNumberFormat="1" applyFont="1" applyFill="1" applyAlignment="1">
      <alignment horizontal="right" vertical="top"/>
    </xf>
    <xf numFmtId="0" fontId="18" fillId="35" borderId="51" xfId="0" applyFont="1" applyFill="1" applyBorder="1" applyAlignment="1">
      <alignment horizontal="right" vertical="center"/>
    </xf>
    <xf numFmtId="167" fontId="22" fillId="35" borderId="52" xfId="375" applyNumberFormat="1" applyFont="1" applyFill="1" applyBorder="1" applyAlignment="1">
      <alignment horizontal="center" vertical="center"/>
    </xf>
    <xf numFmtId="3" fontId="22" fillId="35" borderId="39" xfId="0" applyNumberFormat="1" applyFont="1" applyFill="1" applyBorder="1" applyAlignment="1">
      <alignment horizontal="center" vertical="center"/>
    </xf>
    <xf numFmtId="3" fontId="22" fillId="56" borderId="52" xfId="0" applyNumberFormat="1" applyFont="1" applyFill="1" applyBorder="1" applyAlignment="1">
      <alignment horizontal="center" vertical="center"/>
    </xf>
    <xf numFmtId="2" fontId="107" fillId="56" borderId="0" xfId="0" applyNumberFormat="1" applyFont="1" applyFill="1" applyAlignment="1">
      <alignment horizontal="left" vertical="top" wrapText="1"/>
    </xf>
    <xf numFmtId="2" fontId="22" fillId="35" borderId="48" xfId="0" applyNumberFormat="1" applyFont="1" applyFill="1" applyBorder="1" applyAlignment="1">
      <alignment horizontal="left" vertical="center"/>
    </xf>
    <xf numFmtId="2" fontId="22" fillId="35" borderId="49" xfId="0" applyNumberFormat="1" applyFont="1" applyFill="1" applyBorder="1" applyAlignment="1">
      <alignment horizontal="left" vertical="center"/>
    </xf>
    <xf numFmtId="2" fontId="22" fillId="35" borderId="50" xfId="0" applyNumberFormat="1" applyFont="1" applyFill="1" applyBorder="1" applyAlignment="1">
      <alignment horizontal="left" vertical="center"/>
    </xf>
    <xf numFmtId="0" fontId="28" fillId="35" borderId="0" xfId="0" applyFont="1" applyFill="1" applyAlignment="1">
      <alignment horizontal="left" vertical="center"/>
    </xf>
    <xf numFmtId="0" fontId="17" fillId="35" borderId="0" xfId="0" applyFont="1" applyFill="1" applyAlignment="1">
      <alignment horizontal="right" vertical="center"/>
    </xf>
    <xf numFmtId="0" fontId="31" fillId="35" borderId="48" xfId="0" applyFont="1" applyFill="1" applyBorder="1" applyAlignment="1">
      <alignment vertical="center"/>
    </xf>
    <xf numFmtId="0" fontId="31" fillId="35" borderId="49" xfId="0" applyFont="1" applyFill="1" applyBorder="1" applyAlignment="1">
      <alignment vertical="center"/>
    </xf>
    <xf numFmtId="0" fontId="31" fillId="35" borderId="50" xfId="0" applyFont="1" applyFill="1" applyBorder="1" applyAlignment="1">
      <alignment vertical="center"/>
    </xf>
    <xf numFmtId="0" fontId="107" fillId="35" borderId="48" xfId="0" applyFont="1" applyFill="1" applyBorder="1" applyAlignment="1">
      <alignment vertical="top"/>
    </xf>
    <xf numFmtId="0" fontId="107" fillId="35" borderId="49" xfId="0" applyFont="1" applyFill="1" applyBorder="1" applyAlignment="1">
      <alignment vertical="top"/>
    </xf>
    <xf numFmtId="0" fontId="107" fillId="35" borderId="50" xfId="0" applyFont="1" applyFill="1" applyBorder="1" applyAlignment="1">
      <alignment vertical="top"/>
    </xf>
    <xf numFmtId="9" fontId="22" fillId="35" borderId="51" xfId="375" applyFont="1" applyFill="1" applyBorder="1" applyAlignment="1">
      <alignment horizontal="right" vertical="center"/>
    </xf>
    <xf numFmtId="0" fontId="22" fillId="35" borderId="51" xfId="0" applyFont="1" applyFill="1" applyBorder="1" applyAlignment="1">
      <alignment horizontal="right" vertical="center" wrapText="1"/>
    </xf>
    <xf numFmtId="0" fontId="22" fillId="35" borderId="0" xfId="0" applyFont="1" applyFill="1" applyAlignment="1">
      <alignment horizontal="right" vertical="center" wrapText="1"/>
    </xf>
    <xf numFmtId="1" fontId="22" fillId="35" borderId="51" xfId="375" applyNumberFormat="1" applyFont="1" applyFill="1" applyBorder="1" applyAlignment="1">
      <alignment horizontal="right" vertical="center"/>
    </xf>
    <xf numFmtId="0" fontId="29" fillId="35" borderId="51" xfId="0" applyFont="1" applyFill="1" applyBorder="1" applyAlignment="1">
      <alignment horizontal="left" vertical="center"/>
    </xf>
    <xf numFmtId="167" fontId="23" fillId="35" borderId="51" xfId="375" applyNumberFormat="1" applyFont="1" applyFill="1" applyBorder="1" applyAlignment="1">
      <alignment horizontal="right" vertical="center"/>
    </xf>
    <xf numFmtId="0" fontId="18" fillId="35" borderId="0" xfId="0" applyFont="1" applyFill="1" applyAlignment="1">
      <alignment horizontal="right" vertical="center"/>
    </xf>
    <xf numFmtId="168" fontId="22" fillId="35" borderId="51" xfId="375" applyNumberFormat="1" applyFont="1" applyFill="1" applyBorder="1" applyAlignment="1">
      <alignment horizontal="right" vertical="center"/>
    </xf>
    <xf numFmtId="0" fontId="17" fillId="35" borderId="0" xfId="0" applyFont="1" applyFill="1" applyAlignment="1">
      <alignment horizontal="center" vertical="center"/>
    </xf>
    <xf numFmtId="0" fontId="107" fillId="35" borderId="69" xfId="0" applyFont="1" applyFill="1" applyBorder="1" applyAlignment="1">
      <alignment horizontal="left" vertical="top"/>
    </xf>
    <xf numFmtId="0" fontId="17" fillId="35" borderId="68" xfId="0" applyFont="1" applyFill="1" applyBorder="1" applyAlignment="1">
      <alignment horizontal="center" vertical="top" wrapText="1"/>
    </xf>
    <xf numFmtId="0" fontId="0" fillId="35" borderId="68" xfId="0" applyFill="1" applyBorder="1"/>
    <xf numFmtId="9" fontId="22" fillId="35" borderId="52" xfId="375" applyFont="1" applyFill="1" applyBorder="1" applyAlignment="1">
      <alignment horizontal="right" vertical="center"/>
    </xf>
    <xf numFmtId="167" fontId="23" fillId="35" borderId="52" xfId="375" applyNumberFormat="1" applyFont="1" applyFill="1" applyBorder="1" applyAlignment="1">
      <alignment horizontal="right" vertical="center"/>
    </xf>
    <xf numFmtId="0" fontId="22" fillId="56" borderId="37" xfId="0" applyFont="1" applyFill="1" applyBorder="1" applyAlignment="1">
      <alignment horizontal="center" vertical="center"/>
    </xf>
    <xf numFmtId="0" fontId="16" fillId="35" borderId="0" xfId="0" applyFont="1" applyFill="1" applyAlignment="1">
      <alignment horizontal="right" vertical="center"/>
    </xf>
    <xf numFmtId="167" fontId="22" fillId="35" borderId="51" xfId="375" applyNumberFormat="1" applyFont="1" applyFill="1" applyBorder="1" applyAlignment="1">
      <alignment horizontal="center" vertical="center"/>
    </xf>
    <xf numFmtId="167" fontId="22" fillId="35" borderId="51" xfId="0" applyNumberFormat="1" applyFont="1" applyFill="1" applyBorder="1" applyAlignment="1">
      <alignment horizontal="center" vertical="center"/>
    </xf>
    <xf numFmtId="3" fontId="22" fillId="56" borderId="37" xfId="0" applyNumberFormat="1" applyFont="1" applyFill="1" applyBorder="1" applyAlignment="1">
      <alignment horizontal="center" vertical="center"/>
    </xf>
    <xf numFmtId="0" fontId="107" fillId="35" borderId="0" xfId="0" applyFont="1" applyFill="1" applyAlignment="1">
      <alignment vertical="top" wrapText="1"/>
    </xf>
    <xf numFmtId="0" fontId="18" fillId="35" borderId="0" xfId="0" applyFont="1" applyFill="1" applyAlignment="1">
      <alignment horizontal="left" vertical="center"/>
    </xf>
    <xf numFmtId="0" fontId="23" fillId="35" borderId="51" xfId="0" applyFont="1" applyFill="1" applyBorder="1" applyAlignment="1">
      <alignment vertical="center"/>
    </xf>
    <xf numFmtId="0" fontId="34" fillId="35" borderId="52" xfId="0" applyFont="1" applyFill="1" applyBorder="1" applyAlignment="1">
      <alignment horizontal="right" vertical="center"/>
    </xf>
    <xf numFmtId="3" fontId="22" fillId="35" borderId="51" xfId="0" applyNumberFormat="1" applyFont="1" applyFill="1" applyBorder="1" applyAlignment="1">
      <alignment vertical="center"/>
    </xf>
    <xf numFmtId="3" fontId="22" fillId="35" borderId="0" xfId="0" applyNumberFormat="1" applyFont="1" applyFill="1" applyAlignment="1">
      <alignment horizontal="left" vertical="center"/>
    </xf>
    <xf numFmtId="0" fontId="17" fillId="35" borderId="0" xfId="0" applyFont="1" applyFill="1" applyAlignment="1">
      <alignment horizontal="right" vertical="center"/>
    </xf>
    <xf numFmtId="0" fontId="22" fillId="56" borderId="0" xfId="713" applyFont="1" applyFill="1" applyAlignment="1">
      <alignment horizontal="right" vertical="center" wrapText="1"/>
      <protection/>
    </xf>
    <xf numFmtId="0" fontId="107" fillId="35" borderId="0" xfId="713" applyFont="1" applyFill="1" applyAlignment="1">
      <alignment horizontal="left"/>
      <protection/>
    </xf>
    <xf numFmtId="0" fontId="107" fillId="35" borderId="0" xfId="713" applyFont="1" applyFill="1" applyAlignment="1">
      <alignment horizontal="left" vertical="top" wrapText="1"/>
      <protection/>
    </xf>
    <xf numFmtId="3" fontId="22" fillId="35" borderId="0" xfId="713" applyNumberFormat="1" applyFont="1" applyFill="1" applyAlignment="1">
      <alignment horizontal="right" vertical="top"/>
      <protection/>
    </xf>
    <xf numFmtId="0" fontId="22" fillId="35" borderId="0" xfId="713" applyFont="1" applyFill="1" applyAlignment="1">
      <alignment horizontal="right" vertical="center"/>
      <protection/>
    </xf>
    <xf numFmtId="0" fontId="22" fillId="35" borderId="0" xfId="713" applyFont="1" applyFill="1" applyAlignment="1">
      <alignment horizontal="right" vertical="center" wrapText="1"/>
      <protection/>
    </xf>
    <xf numFmtId="0" fontId="5" fillId="56" borderId="0" xfId="1033" applyFill="1" applyBorder="1" applyAlignment="1" applyProtection="1">
      <alignment horizontal="left" vertical="top"/>
      <protection/>
    </xf>
    <xf numFmtId="0" fontId="22" fillId="56" borderId="0" xfId="713" applyFont="1" applyFill="1" applyAlignment="1">
      <alignment horizontal="left" vertical="center" wrapText="1"/>
      <protection/>
    </xf>
    <xf numFmtId="0" fontId="22" fillId="35" borderId="0" xfId="713" applyFont="1" applyFill="1" applyAlignment="1">
      <alignment horizontal="left" vertical="center"/>
      <protection/>
    </xf>
    <xf numFmtId="168" fontId="22" fillId="35" borderId="0" xfId="713" applyNumberFormat="1" applyFont="1" applyFill="1" applyAlignment="1">
      <alignment horizontal="right" vertical="top"/>
      <protection/>
    </xf>
    <xf numFmtId="3" fontId="22" fillId="35" borderId="0" xfId="713" applyNumberFormat="1" applyFont="1" applyFill="1" applyAlignment="1">
      <alignment horizontal="right" vertical="center"/>
      <protection/>
    </xf>
    <xf numFmtId="167" fontId="22" fillId="35" borderId="0" xfId="735" applyNumberFormat="1" applyFont="1" applyFill="1" applyBorder="1" applyAlignment="1">
      <alignment horizontal="right" vertical="top"/>
    </xf>
    <xf numFmtId="0" fontId="22" fillId="35" borderId="0" xfId="713" applyFont="1" applyFill="1" applyAlignment="1">
      <alignment horizontal="left" vertical="top" wrapText="1"/>
      <protection/>
    </xf>
    <xf numFmtId="0" fontId="22" fillId="56" borderId="0" xfId="713" applyFont="1" applyFill="1" applyAlignment="1">
      <alignment horizontal="left" vertical="top" wrapText="1"/>
      <protection/>
    </xf>
    <xf numFmtId="167" fontId="22" fillId="35" borderId="0" xfId="713" applyNumberFormat="1" applyFont="1" applyFill="1" applyAlignment="1">
      <alignment horizontal="right" vertical="top"/>
      <protection/>
    </xf>
    <xf numFmtId="0" fontId="31" fillId="35" borderId="0" xfId="713" applyFont="1" applyFill="1" applyAlignment="1">
      <alignment horizontal="left" vertical="top"/>
      <protection/>
    </xf>
    <xf numFmtId="0" fontId="18" fillId="35" borderId="51" xfId="713" applyFont="1" applyFill="1" applyBorder="1" applyAlignment="1">
      <alignment vertical="center"/>
      <protection/>
    </xf>
    <xf numFmtId="0" fontId="12" fillId="35" borderId="0" xfId="713" applyFont="1" applyFill="1" applyAlignment="1">
      <alignment horizontal="left" vertical="center"/>
      <protection/>
    </xf>
    <xf numFmtId="0" fontId="12" fillId="35" borderId="0" xfId="713" applyFont="1" applyFill="1" applyAlignment="1">
      <alignment horizontal="left" vertical="center"/>
      <protection/>
    </xf>
    <xf numFmtId="0" fontId="113" fillId="35" borderId="0" xfId="713" applyFont="1" applyFill="1" applyAlignment="1">
      <alignment horizontal="left" vertical="top"/>
      <protection/>
    </xf>
    <xf numFmtId="0" fontId="113" fillId="35" borderId="39" xfId="713" applyFont="1" applyFill="1" applyBorder="1" applyAlignment="1">
      <alignment horizontal="left" vertical="top"/>
      <protection/>
    </xf>
    <xf numFmtId="0" fontId="113" fillId="35" borderId="0" xfId="713" applyFont="1" applyFill="1" applyAlignment="1">
      <alignment horizontal="left" wrapText="1"/>
      <protection/>
    </xf>
    <xf numFmtId="0" fontId="113" fillId="35" borderId="0" xfId="713" applyFont="1" applyFill="1" applyAlignment="1">
      <alignment horizontal="left" vertical="top" wrapText="1"/>
      <protection/>
    </xf>
    <xf numFmtId="0" fontId="113" fillId="35" borderId="39" xfId="713" applyFont="1" applyFill="1" applyBorder="1" applyAlignment="1">
      <alignment horizontal="left" vertical="top" wrapText="1"/>
      <protection/>
    </xf>
    <xf numFmtId="0" fontId="16" fillId="56" borderId="39" xfId="713" applyFont="1" applyFill="1" applyBorder="1" applyAlignment="1">
      <alignment horizontal="left" vertical="center"/>
      <protection/>
    </xf>
    <xf numFmtId="0" fontId="16" fillId="42" borderId="23" xfId="0" applyFont="1" applyFill="1" applyBorder="1" applyAlignment="1">
      <alignment horizontal="center"/>
    </xf>
    <xf numFmtId="0" fontId="16" fillId="42" borderId="0" xfId="0" applyFont="1" applyFill="1" applyAlignment="1">
      <alignment horizontal="center"/>
    </xf>
    <xf numFmtId="0" fontId="0" fillId="47" borderId="18" xfId="0" applyFont="1" applyFill="1" applyBorder="1" applyAlignment="1">
      <alignment horizontal="left"/>
    </xf>
    <xf numFmtId="0" fontId="0" fillId="47" borderId="38" xfId="0" applyFont="1" applyFill="1" applyBorder="1" applyAlignment="1">
      <alignment horizontal="left"/>
    </xf>
    <xf numFmtId="0" fontId="0" fillId="47" borderId="29" xfId="0" applyFont="1" applyFill="1" applyBorder="1" applyAlignment="1">
      <alignment horizontal="left"/>
    </xf>
    <xf numFmtId="0" fontId="0" fillId="36" borderId="19" xfId="0" applyFont="1" applyFill="1" applyBorder="1" applyAlignment="1">
      <alignment horizontal="center" vertical="center"/>
    </xf>
    <xf numFmtId="0" fontId="0" fillId="36" borderId="34" xfId="0" applyFont="1" applyFill="1" applyBorder="1" applyAlignment="1">
      <alignment horizontal="center" vertical="center"/>
    </xf>
    <xf numFmtId="0" fontId="0" fillId="36" borderId="27" xfId="0" applyFont="1" applyFill="1" applyBorder="1" applyAlignment="1">
      <alignment horizontal="center" vertical="center"/>
    </xf>
    <xf numFmtId="0" fontId="17" fillId="39" borderId="17" xfId="0" applyFont="1" applyFill="1" applyBorder="1" applyAlignment="1">
      <alignment horizontal="left" vertical="center"/>
    </xf>
    <xf numFmtId="0" fontId="17" fillId="41" borderId="17" xfId="0" applyFont="1" applyFill="1" applyBorder="1" applyAlignment="1">
      <alignment horizontal="left" vertical="center"/>
    </xf>
    <xf numFmtId="0" fontId="0" fillId="0" borderId="17" xfId="0" applyBorder="1" applyAlignment="1">
      <alignment vertical="center"/>
    </xf>
    <xf numFmtId="0" fontId="9" fillId="0" borderId="0" xfId="0" applyFont="1" applyAlignment="1">
      <alignment horizontal="left"/>
    </xf>
    <xf numFmtId="0" fontId="0" fillId="0" borderId="0" xfId="0" applyAlignment="1">
      <alignment horizontal="left"/>
    </xf>
    <xf numFmtId="0" fontId="18" fillId="35" borderId="15" xfId="0" applyFont="1" applyFill="1" applyBorder="1" applyAlignment="1">
      <alignment vertical="center"/>
    </xf>
    <xf numFmtId="0" fontId="0" fillId="54" borderId="20" xfId="0" applyFont="1" applyFill="1" applyBorder="1" applyAlignment="1">
      <alignment horizontal="center" vertical="center"/>
    </xf>
    <xf numFmtId="0" fontId="0" fillId="54" borderId="23" xfId="0" applyFont="1" applyFill="1" applyBorder="1" applyAlignment="1">
      <alignment horizontal="center" vertical="center"/>
    </xf>
    <xf numFmtId="0" fontId="0" fillId="58" borderId="23" xfId="0" applyFont="1" applyFill="1" applyBorder="1" applyAlignment="1">
      <alignment horizontal="center" vertical="center"/>
    </xf>
    <xf numFmtId="0" fontId="0" fillId="58" borderId="23" xfId="0" applyFont="1" applyFill="1" applyBorder="1" applyAlignment="1">
      <alignment horizontal="center" vertical="center"/>
    </xf>
    <xf numFmtId="0" fontId="25" fillId="0" borderId="0" xfId="0" applyFont="1" applyAlignment="1">
      <alignment horizontal="center"/>
    </xf>
    <xf numFmtId="0" fontId="17" fillId="7" borderId="18" xfId="0" applyFont="1" applyFill="1" applyBorder="1" applyAlignment="1">
      <alignment horizontal="left" vertical="center"/>
    </xf>
    <xf numFmtId="0" fontId="0" fillId="7" borderId="38" xfId="0" applyFill="1" applyBorder="1" applyAlignment="1">
      <alignment vertical="center"/>
    </xf>
    <xf numFmtId="0" fontId="0" fillId="7" borderId="29" xfId="0" applyFill="1" applyBorder="1" applyAlignment="1">
      <alignment vertical="center"/>
    </xf>
    <xf numFmtId="0" fontId="17" fillId="7" borderId="17" xfId="0" applyFont="1" applyFill="1" applyBorder="1" applyAlignment="1">
      <alignment horizontal="left" vertical="center"/>
    </xf>
    <xf numFmtId="0" fontId="0" fillId="7" borderId="17" xfId="0" applyFill="1" applyBorder="1" applyAlignment="1">
      <alignment vertical="center"/>
    </xf>
    <xf numFmtId="0" fontId="16" fillId="7" borderId="18" xfId="0" applyFont="1" applyFill="1" applyBorder="1" applyAlignment="1">
      <alignment horizontal="left" vertical="center"/>
    </xf>
    <xf numFmtId="0" fontId="16" fillId="7" borderId="38" xfId="0" applyFont="1" applyFill="1" applyBorder="1" applyAlignment="1">
      <alignment horizontal="left" vertical="center"/>
    </xf>
    <xf numFmtId="0" fontId="16" fillId="7" borderId="29" xfId="0" applyFont="1" applyFill="1" applyBorder="1" applyAlignment="1">
      <alignment horizontal="left" vertical="center"/>
    </xf>
    <xf numFmtId="0" fontId="0" fillId="7" borderId="18" xfId="0" applyFont="1" applyFill="1" applyBorder="1" applyAlignment="1">
      <alignment horizontal="left"/>
    </xf>
    <xf numFmtId="0" fontId="0" fillId="7" borderId="38" xfId="0" applyFont="1" applyFill="1" applyBorder="1" applyAlignment="1">
      <alignment horizontal="left"/>
    </xf>
    <xf numFmtId="0" fontId="0" fillId="7" borderId="29" xfId="0" applyFont="1" applyFill="1" applyBorder="1" applyAlignment="1">
      <alignment horizontal="left"/>
    </xf>
    <xf numFmtId="0" fontId="0" fillId="0" borderId="0" xfId="0" applyFont="1"/>
    <xf numFmtId="0" fontId="0" fillId="0" borderId="0" xfId="0"/>
    <xf numFmtId="0" fontId="0" fillId="42" borderId="15" xfId="0" applyFont="1" applyFill="1" applyBorder="1" applyAlignment="1">
      <alignment horizontal="left"/>
    </xf>
    <xf numFmtId="0" fontId="20" fillId="58" borderId="21" xfId="0" applyFont="1" applyFill="1" applyBorder="1" applyAlignment="1">
      <alignment horizontal="left"/>
    </xf>
    <xf numFmtId="0" fontId="20" fillId="0" borderId="18" xfId="0" applyFont="1" applyBorder="1" applyAlignment="1">
      <alignment horizontal="center"/>
    </xf>
    <xf numFmtId="0" fontId="20" fillId="0" borderId="38" xfId="0" applyFont="1" applyBorder="1" applyAlignment="1">
      <alignment horizontal="center"/>
    </xf>
    <xf numFmtId="0" fontId="20" fillId="0" borderId="29" xfId="0" applyFont="1" applyBorder="1" applyAlignment="1">
      <alignment horizontal="center"/>
    </xf>
    <xf numFmtId="0" fontId="17" fillId="0" borderId="38" xfId="0" applyFont="1" applyBorder="1" applyAlignment="1">
      <alignment horizontal="center"/>
    </xf>
    <xf numFmtId="0" fontId="144" fillId="41" borderId="18" xfId="0" applyFont="1" applyFill="1" applyBorder="1" applyAlignment="1">
      <alignment horizontal="center"/>
    </xf>
    <xf numFmtId="0" fontId="144" fillId="41" borderId="38" xfId="0" applyFont="1" applyFill="1" applyBorder="1" applyAlignment="1">
      <alignment horizontal="center"/>
    </xf>
    <xf numFmtId="0" fontId="144" fillId="41" borderId="29" xfId="0" applyFont="1" applyFill="1" applyBorder="1" applyAlignment="1">
      <alignment horizontal="center"/>
    </xf>
    <xf numFmtId="0" fontId="0" fillId="46" borderId="0" xfId="0" applyFont="1" applyFill="1" applyAlignment="1">
      <alignment horizontal="left"/>
    </xf>
    <xf numFmtId="0" fontId="0" fillId="46" borderId="0" xfId="0" applyFill="1" applyAlignment="1">
      <alignment horizontal="left"/>
    </xf>
    <xf numFmtId="0" fontId="0" fillId="42" borderId="0" xfId="0" applyFont="1" applyFill="1" applyAlignment="1">
      <alignment horizontal="left"/>
    </xf>
    <xf numFmtId="0" fontId="0" fillId="48" borderId="0" xfId="0" applyFill="1" applyAlignment="1">
      <alignment horizontal="left"/>
    </xf>
    <xf numFmtId="0" fontId="17" fillId="0" borderId="15" xfId="0" applyFont="1" applyBorder="1" applyAlignment="1">
      <alignment horizontal="center"/>
    </xf>
    <xf numFmtId="0" fontId="23" fillId="0" borderId="15" xfId="0" applyFont="1" applyBorder="1" applyAlignment="1">
      <alignment horizontal="left"/>
    </xf>
    <xf numFmtId="0" fontId="23" fillId="0" borderId="38" xfId="0" applyFont="1" applyBorder="1" applyAlignment="1">
      <alignment horizontal="center"/>
    </xf>
    <xf numFmtId="0" fontId="23" fillId="0" borderId="21" xfId="0" applyFont="1" applyBorder="1" applyAlignment="1">
      <alignment horizontal="center"/>
    </xf>
    <xf numFmtId="0" fontId="37" fillId="64" borderId="17" xfId="0" applyFont="1" applyFill="1" applyBorder="1" applyAlignment="1">
      <alignment horizontal="center"/>
    </xf>
    <xf numFmtId="0" fontId="37" fillId="43" borderId="25" xfId="0" applyFont="1" applyFill="1" applyBorder="1" applyAlignment="1">
      <alignment horizontal="center"/>
    </xf>
    <xf numFmtId="0" fontId="37" fillId="43" borderId="15" xfId="0" applyFont="1" applyFill="1" applyBorder="1" applyAlignment="1">
      <alignment horizontal="center"/>
    </xf>
    <xf numFmtId="0" fontId="37" fillId="64" borderId="15" xfId="0" applyFont="1" applyFill="1" applyBorder="1" applyAlignment="1">
      <alignment horizontal="center"/>
    </xf>
    <xf numFmtId="0" fontId="37" fillId="46" borderId="18" xfId="0" applyFont="1" applyFill="1" applyBorder="1" applyAlignment="1">
      <alignment horizontal="center"/>
    </xf>
    <xf numFmtId="0" fontId="37" fillId="46" borderId="38" xfId="0" applyFont="1" applyFill="1" applyBorder="1" applyAlignment="1">
      <alignment horizontal="center"/>
    </xf>
    <xf numFmtId="0" fontId="37" fillId="46" borderId="29" xfId="0" applyFont="1" applyFill="1" applyBorder="1" applyAlignment="1">
      <alignment horizontal="center"/>
    </xf>
    <xf numFmtId="0" fontId="37" fillId="64" borderId="18" xfId="0" applyFont="1" applyFill="1" applyBorder="1" applyAlignment="1">
      <alignment horizontal="center"/>
    </xf>
    <xf numFmtId="0" fontId="37" fillId="64" borderId="38" xfId="0" applyFont="1" applyFill="1" applyBorder="1" applyAlignment="1">
      <alignment horizontal="center"/>
    </xf>
    <xf numFmtId="0" fontId="37" fillId="64" borderId="29" xfId="0" applyFont="1" applyFill="1" applyBorder="1" applyAlignment="1">
      <alignment horizontal="center"/>
    </xf>
    <xf numFmtId="0" fontId="37" fillId="43" borderId="17" xfId="0" applyFont="1" applyFill="1" applyBorder="1" applyAlignment="1">
      <alignment horizontal="center"/>
    </xf>
    <xf numFmtId="0" fontId="37" fillId="43" borderId="18" xfId="0" applyFont="1" applyFill="1" applyBorder="1" applyAlignment="1">
      <alignment horizontal="center"/>
    </xf>
    <xf numFmtId="0" fontId="37" fillId="43" borderId="38" xfId="0" applyFont="1" applyFill="1" applyBorder="1" applyAlignment="1">
      <alignment horizontal="center"/>
    </xf>
    <xf numFmtId="0" fontId="37" fillId="43" borderId="29" xfId="0" applyFont="1" applyFill="1" applyBorder="1" applyAlignment="1">
      <alignment horizontal="center"/>
    </xf>
    <xf numFmtId="0" fontId="37" fillId="43" borderId="18" xfId="0" applyFont="1" applyFill="1" applyBorder="1" applyAlignment="1">
      <alignment horizontal="center"/>
    </xf>
    <xf numFmtId="0" fontId="37" fillId="43" borderId="38" xfId="0" applyFont="1" applyFill="1" applyBorder="1" applyAlignment="1">
      <alignment horizontal="center"/>
    </xf>
    <xf numFmtId="0" fontId="37" fillId="43" borderId="29" xfId="0" applyFont="1" applyFill="1" applyBorder="1" applyAlignment="1">
      <alignment horizontal="center"/>
    </xf>
    <xf numFmtId="0" fontId="145" fillId="42" borderId="38" xfId="0" applyFont="1" applyFill="1" applyBorder="1" applyAlignment="1">
      <alignment horizontal="left"/>
    </xf>
    <xf numFmtId="0" fontId="19" fillId="42" borderId="38" xfId="0" applyFont="1" applyFill="1" applyBorder="1" applyAlignment="1">
      <alignment horizontal="left"/>
    </xf>
    <xf numFmtId="0" fontId="33" fillId="43" borderId="18" xfId="0" applyFont="1" applyFill="1" applyBorder="1" applyAlignment="1">
      <alignment horizontal="center"/>
    </xf>
    <xf numFmtId="0" fontId="33" fillId="43" borderId="38" xfId="0" applyFont="1" applyFill="1" applyBorder="1" applyAlignment="1">
      <alignment horizontal="center"/>
    </xf>
    <xf numFmtId="0" fontId="33" fillId="43" borderId="29" xfId="0" applyFont="1" applyFill="1" applyBorder="1" applyAlignment="1">
      <alignment horizontal="center"/>
    </xf>
    <xf numFmtId="0" fontId="33" fillId="43" borderId="18" xfId="0" applyFont="1" applyFill="1" applyBorder="1" applyAlignment="1">
      <alignment horizontal="center"/>
    </xf>
    <xf numFmtId="0" fontId="33" fillId="43" borderId="29" xfId="0" applyFont="1" applyFill="1" applyBorder="1" applyAlignment="1">
      <alignment horizontal="center"/>
    </xf>
    <xf numFmtId="0" fontId="0" fillId="48" borderId="0" xfId="0" applyFont="1" applyFill="1" applyAlignment="1">
      <alignment horizontal="left"/>
    </xf>
    <xf numFmtId="0" fontId="12" fillId="35" borderId="39" xfId="713" applyFont="1" applyFill="1" applyBorder="1" applyAlignment="1">
      <alignment horizontal="left" vertical="center"/>
      <protection/>
    </xf>
    <xf numFmtId="0" fontId="12" fillId="35" borderId="39" xfId="713" applyFont="1" applyFill="1" applyBorder="1" applyAlignment="1">
      <alignment horizontal="left" vertical="center"/>
      <protection/>
    </xf>
    <xf numFmtId="0" fontId="16" fillId="35" borderId="0" xfId="713" applyFont="1" applyFill="1" applyAlignment="1">
      <alignment horizontal="left" vertical="center"/>
      <protection/>
    </xf>
    <xf numFmtId="0" fontId="18" fillId="35" borderId="0" xfId="713" applyFont="1" applyFill="1" applyAlignment="1">
      <alignment horizontal="left" vertical="center"/>
      <protection/>
    </xf>
    <xf numFmtId="0" fontId="31" fillId="35" borderId="0" xfId="713" applyFont="1" applyFill="1" applyAlignment="1">
      <alignment horizontal="left" vertical="center"/>
      <protection/>
    </xf>
    <xf numFmtId="167" fontId="22" fillId="35" borderId="52" xfId="713" applyNumberFormat="1" applyFont="1" applyFill="1" applyBorder="1" applyAlignment="1">
      <alignment horizontal="center" vertical="center"/>
      <protection/>
    </xf>
    <xf numFmtId="3" fontId="22" fillId="35" borderId="52" xfId="713" applyNumberFormat="1" applyFont="1" applyFill="1" applyBorder="1" applyAlignment="1">
      <alignment horizontal="center" vertical="center"/>
      <protection/>
    </xf>
    <xf numFmtId="0" fontId="23" fillId="35" borderId="52" xfId="713" applyFont="1" applyFill="1" applyBorder="1" applyAlignment="1">
      <alignment vertical="center"/>
      <protection/>
    </xf>
    <xf numFmtId="0" fontId="22" fillId="35" borderId="52" xfId="713" applyFont="1" applyFill="1" applyBorder="1" applyAlignment="1">
      <alignment horizontal="center" vertical="center"/>
      <protection/>
    </xf>
    <xf numFmtId="0" fontId="22" fillId="35" borderId="52" xfId="713" applyFont="1" applyFill="1" applyBorder="1" applyAlignment="1">
      <alignment horizontal="left" vertical="center"/>
      <protection/>
    </xf>
    <xf numFmtId="0" fontId="107" fillId="35" borderId="0" xfId="713" applyFont="1" applyFill="1" applyAlignment="1">
      <alignment horizontal="left" vertical="top" wrapText="1"/>
      <protection/>
    </xf>
    <xf numFmtId="3" fontId="22" fillId="35" borderId="52" xfId="713" applyNumberFormat="1" applyFont="1" applyFill="1" applyBorder="1" applyAlignment="1">
      <alignment horizontal="right" vertical="center"/>
      <protection/>
    </xf>
    <xf numFmtId="3" fontId="22" fillId="35" borderId="39" xfId="713" applyNumberFormat="1" applyFont="1" applyFill="1" applyBorder="1" applyAlignment="1">
      <alignment horizontal="right" vertical="center"/>
      <protection/>
    </xf>
    <xf numFmtId="3" fontId="22" fillId="35" borderId="51" xfId="713" applyNumberFormat="1" applyFont="1" applyFill="1" applyBorder="1" applyAlignment="1">
      <alignment horizontal="right" vertical="center"/>
      <protection/>
    </xf>
    <xf numFmtId="167" fontId="34" fillId="35" borderId="52" xfId="375" applyNumberFormat="1" applyFont="1" applyFill="1" applyBorder="1" applyAlignment="1">
      <alignment horizontal="right" vertical="center"/>
    </xf>
    <xf numFmtId="0" fontId="22" fillId="35" borderId="52" xfId="713" applyFont="1" applyFill="1" applyBorder="1" applyAlignment="1">
      <alignment horizontal="right" vertical="center"/>
      <protection/>
    </xf>
    <xf numFmtId="0" fontId="107" fillId="35" borderId="0" xfId="713" applyFont="1" applyFill="1" applyAlignment="1">
      <alignment horizontal="left" vertical="top"/>
      <protection/>
    </xf>
  </cellXfs>
  <cellStyles count="12221">
    <cellStyle name="Normal" xfId="0"/>
    <cellStyle name="Percent" xfId="15"/>
    <cellStyle name="Currency" xfId="16"/>
    <cellStyle name="Currency [0]" xfId="17"/>
    <cellStyle name="Comma" xfId="18"/>
    <cellStyle name="Comma [0]" xfId="19"/>
    <cellStyle name="20% - Akzent1 2" xfId="20"/>
    <cellStyle name="20% - Akzent1 2 2" xfId="21"/>
    <cellStyle name="20% - Akzent1 3" xfId="22"/>
    <cellStyle name="20% - Akzent1 3 2" xfId="23"/>
    <cellStyle name="20% - Akzent1 4" xfId="24"/>
    <cellStyle name="20% - Akzent1 4 2" xfId="25"/>
    <cellStyle name="20% - Akzent1 5" xfId="26"/>
    <cellStyle name="20% - Akzent1 5 2" xfId="27"/>
    <cellStyle name="20% - Akzent1 6" xfId="28"/>
    <cellStyle name="20% - Akzent1 6 2" xfId="29"/>
    <cellStyle name="20% - Akzent1 7" xfId="30"/>
    <cellStyle name="20% - Akzent2 2" xfId="31"/>
    <cellStyle name="20% - Akzent2 2 2" xfId="32"/>
    <cellStyle name="20% - Akzent2 3" xfId="33"/>
    <cellStyle name="20% - Akzent2 3 2" xfId="34"/>
    <cellStyle name="20% - Akzent2 4" xfId="35"/>
    <cellStyle name="20% - Akzent2 4 2" xfId="36"/>
    <cellStyle name="20% - Akzent2 5" xfId="37"/>
    <cellStyle name="20% - Akzent2 5 2" xfId="38"/>
    <cellStyle name="20% - Akzent2 6" xfId="39"/>
    <cellStyle name="20% - Akzent2 6 2" xfId="40"/>
    <cellStyle name="20% - Akzent2 7" xfId="41"/>
    <cellStyle name="20% - Akzent3 2" xfId="42"/>
    <cellStyle name="20% - Akzent3 2 2" xfId="43"/>
    <cellStyle name="20% - Akzent3 3" xfId="44"/>
    <cellStyle name="20% - Akzent3 3 2" xfId="45"/>
    <cellStyle name="20% - Akzent3 4" xfId="46"/>
    <cellStyle name="20% - Akzent3 4 2" xfId="47"/>
    <cellStyle name="20% - Akzent3 5" xfId="48"/>
    <cellStyle name="20% - Akzent3 5 2" xfId="49"/>
    <cellStyle name="20% - Akzent3 6" xfId="50"/>
    <cellStyle name="20% - Akzent3 6 2" xfId="51"/>
    <cellStyle name="20% - Akzent3 7" xfId="52"/>
    <cellStyle name="20% - Akzent4 2" xfId="53"/>
    <cellStyle name="20% - Akzent4 2 2" xfId="54"/>
    <cellStyle name="20% - Akzent4 3" xfId="55"/>
    <cellStyle name="20% - Akzent4 3 2" xfId="56"/>
    <cellStyle name="20% - Akzent4 4" xfId="57"/>
    <cellStyle name="20% - Akzent4 4 2" xfId="58"/>
    <cellStyle name="20% - Akzent4 5" xfId="59"/>
    <cellStyle name="20% - Akzent4 5 2" xfId="60"/>
    <cellStyle name="20% - Akzent4 6" xfId="61"/>
    <cellStyle name="20% - Akzent4 6 2" xfId="62"/>
    <cellStyle name="20% - Akzent4 7" xfId="63"/>
    <cellStyle name="20% - Akzent5 2" xfId="64"/>
    <cellStyle name="20% - Akzent5 2 2" xfId="65"/>
    <cellStyle name="20% - Akzent5 3" xfId="66"/>
    <cellStyle name="20% - Akzent5 3 2" xfId="67"/>
    <cellStyle name="20% - Akzent5 4" xfId="68"/>
    <cellStyle name="20% - Akzent5 4 2" xfId="69"/>
    <cellStyle name="20% - Akzent5 5" xfId="70"/>
    <cellStyle name="20% - Akzent5 5 2" xfId="71"/>
    <cellStyle name="20% - Akzent5 6" xfId="72"/>
    <cellStyle name="20% - Akzent5 6 2" xfId="73"/>
    <cellStyle name="20% - Akzent5 7" xfId="74"/>
    <cellStyle name="20 % - Akzent6" xfId="75"/>
    <cellStyle name="20% - Akzent6 2" xfId="76"/>
    <cellStyle name="20% - Akzent6 2 2" xfId="77"/>
    <cellStyle name="20% - Akzent6 3" xfId="78"/>
    <cellStyle name="20% - Akzent6 3 2" xfId="79"/>
    <cellStyle name="20% - Akzent6 4" xfId="80"/>
    <cellStyle name="20% - Akzent6 4 2" xfId="81"/>
    <cellStyle name="20% - Akzent6 5" xfId="82"/>
    <cellStyle name="20% - Akzent6 6" xfId="83"/>
    <cellStyle name="20% - Akzent6 6 2" xfId="84"/>
    <cellStyle name="20% - Akzent6 7" xfId="85"/>
    <cellStyle name="40% - Akzent1 2" xfId="86"/>
    <cellStyle name="40% - Akzent1 2 2" xfId="87"/>
    <cellStyle name="40% - Akzent1 3" xfId="88"/>
    <cellStyle name="40% - Akzent1 3 2" xfId="89"/>
    <cellStyle name="40% - Akzent1 4" xfId="90"/>
    <cellStyle name="40% - Akzent1 4 2" xfId="91"/>
    <cellStyle name="40% - Akzent1 5" xfId="92"/>
    <cellStyle name="40% - Akzent1 5 2" xfId="93"/>
    <cellStyle name="40% - Akzent1 6" xfId="94"/>
    <cellStyle name="40% - Akzent1 6 2" xfId="95"/>
    <cellStyle name="40% - Akzent1 7" xfId="96"/>
    <cellStyle name="40% - Akzent2 2" xfId="97"/>
    <cellStyle name="40% - Akzent2 2 2" xfId="98"/>
    <cellStyle name="40% - Akzent2 3" xfId="99"/>
    <cellStyle name="40% - Akzent2 3 2" xfId="100"/>
    <cellStyle name="40% - Akzent2 4" xfId="101"/>
    <cellStyle name="40% - Akzent2 4 2" xfId="102"/>
    <cellStyle name="40% - Akzent2 5" xfId="103"/>
    <cellStyle name="40% - Akzent2 5 2" xfId="104"/>
    <cellStyle name="40% - Akzent2 6" xfId="105"/>
    <cellStyle name="40% - Akzent2 6 2" xfId="106"/>
    <cellStyle name="40% - Akzent2 7" xfId="107"/>
    <cellStyle name="40% - Akzent3 2" xfId="108"/>
    <cellStyle name="40% - Akzent3 2 2" xfId="109"/>
    <cellStyle name="40% - Akzent3 3" xfId="110"/>
    <cellStyle name="40% - Akzent3 3 2" xfId="111"/>
    <cellStyle name="40% - Akzent3 4" xfId="112"/>
    <cellStyle name="40% - Akzent3 4 2" xfId="113"/>
    <cellStyle name="40% - Akzent3 5" xfId="114"/>
    <cellStyle name="40% - Akzent3 5 2" xfId="115"/>
    <cellStyle name="40% - Akzent3 6" xfId="116"/>
    <cellStyle name="40% - Akzent3 6 2" xfId="117"/>
    <cellStyle name="40% - Akzent3 7" xfId="118"/>
    <cellStyle name="40% - Akzent4 2" xfId="119"/>
    <cellStyle name="40% - Akzent4 2 2" xfId="120"/>
    <cellStyle name="40% - Akzent4 3" xfId="121"/>
    <cellStyle name="40% - Akzent4 3 2" xfId="122"/>
    <cellStyle name="40% - Akzent4 4" xfId="123"/>
    <cellStyle name="40% - Akzent4 4 2" xfId="124"/>
    <cellStyle name="40% - Akzent4 5" xfId="125"/>
    <cellStyle name="40% - Akzent4 5 2" xfId="126"/>
    <cellStyle name="40% - Akzent4 6" xfId="127"/>
    <cellStyle name="40% - Akzent4 6 2" xfId="128"/>
    <cellStyle name="40% - Akzent4 7" xfId="129"/>
    <cellStyle name="40% - Akzent5 2" xfId="130"/>
    <cellStyle name="40% - Akzent5 2 2" xfId="131"/>
    <cellStyle name="40% - Akzent5 3" xfId="132"/>
    <cellStyle name="40% - Akzent5 3 2" xfId="133"/>
    <cellStyle name="40% - Akzent5 4" xfId="134"/>
    <cellStyle name="40% - Akzent5 4 2" xfId="135"/>
    <cellStyle name="40% - Akzent5 5" xfId="136"/>
    <cellStyle name="40% - Akzent5 5 2" xfId="137"/>
    <cellStyle name="40% - Akzent5 6" xfId="138"/>
    <cellStyle name="40% - Akzent5 6 2" xfId="139"/>
    <cellStyle name="40% - Akzent5 7" xfId="140"/>
    <cellStyle name="40% - Akzent6 2" xfId="141"/>
    <cellStyle name="40% - Akzent6 2 2" xfId="142"/>
    <cellStyle name="40% - Akzent6 3" xfId="143"/>
    <cellStyle name="40% - Akzent6 3 2" xfId="144"/>
    <cellStyle name="40% - Akzent6 4" xfId="145"/>
    <cellStyle name="40% - Akzent6 4 2" xfId="146"/>
    <cellStyle name="40% - Akzent6 5" xfId="147"/>
    <cellStyle name="40% - Akzent6 5 2" xfId="148"/>
    <cellStyle name="40% - Akzent6 6" xfId="149"/>
    <cellStyle name="40% - Akzent6 6 2" xfId="150"/>
    <cellStyle name="40% - Akzent6 7" xfId="151"/>
    <cellStyle name="60% - Akzent1 2" xfId="152"/>
    <cellStyle name="60% - Akzent1 2 2" xfId="153"/>
    <cellStyle name="60% - Akzent1 3" xfId="154"/>
    <cellStyle name="60% - Akzent1 3 2" xfId="155"/>
    <cellStyle name="60% - Akzent1 4" xfId="156"/>
    <cellStyle name="60% - Akzent1 4 2" xfId="157"/>
    <cellStyle name="60% - Akzent1 5" xfId="158"/>
    <cellStyle name="60% - Akzent1 5 2" xfId="159"/>
    <cellStyle name="60% - Akzent1 6" xfId="160"/>
    <cellStyle name="60% - Akzent1 6 2" xfId="161"/>
    <cellStyle name="60% - Akzent1 7" xfId="162"/>
    <cellStyle name="60% - Akzent2 2" xfId="163"/>
    <cellStyle name="60% - Akzent2 2 2" xfId="164"/>
    <cellStyle name="60% - Akzent2 3" xfId="165"/>
    <cellStyle name="60% - Akzent2 3 2" xfId="166"/>
    <cellStyle name="60% - Akzent2 4" xfId="167"/>
    <cellStyle name="60% - Akzent2 4 2" xfId="168"/>
    <cellStyle name="60% - Akzent2 5" xfId="169"/>
    <cellStyle name="60% - Akzent2 5 2" xfId="170"/>
    <cellStyle name="60% - Akzent2 6" xfId="171"/>
    <cellStyle name="60% - Akzent2 6 2" xfId="172"/>
    <cellStyle name="60% - Akzent2 7" xfId="173"/>
    <cellStyle name="60% - Akzent3 2" xfId="174"/>
    <cellStyle name="60% - Akzent3 2 2" xfId="175"/>
    <cellStyle name="60% - Akzent3 3" xfId="176"/>
    <cellStyle name="60% - Akzent3 3 2" xfId="177"/>
    <cellStyle name="60% - Akzent3 4" xfId="178"/>
    <cellStyle name="60% - Akzent3 4 2" xfId="179"/>
    <cellStyle name="60% - Akzent3 5" xfId="180"/>
    <cellStyle name="60% - Akzent3 5 2" xfId="181"/>
    <cellStyle name="60% - Akzent3 6" xfId="182"/>
    <cellStyle name="60% - Akzent3 6 2" xfId="183"/>
    <cellStyle name="60% - Akzent3 7" xfId="184"/>
    <cellStyle name="60% - Akzent4 2" xfId="185"/>
    <cellStyle name="60% - Akzent4 2 2" xfId="186"/>
    <cellStyle name="60% - Akzent4 3" xfId="187"/>
    <cellStyle name="60% - Akzent4 3 2" xfId="188"/>
    <cellStyle name="60% - Akzent4 4" xfId="189"/>
    <cellStyle name="60% - Akzent4 4 2" xfId="190"/>
    <cellStyle name="60% - Akzent4 5" xfId="191"/>
    <cellStyle name="60% - Akzent4 5 2" xfId="192"/>
    <cellStyle name="60% - Akzent4 6" xfId="193"/>
    <cellStyle name="60% - Akzent4 6 2" xfId="194"/>
    <cellStyle name="60% - Akzent4 7" xfId="195"/>
    <cellStyle name="60 % - Akzent5" xfId="196"/>
    <cellStyle name="60% - Akzent5 2" xfId="197"/>
    <cellStyle name="60% - Akzent5 2 2" xfId="198"/>
    <cellStyle name="60% - Akzent5 3" xfId="199"/>
    <cellStyle name="60% - Akzent5 3 2" xfId="200"/>
    <cellStyle name="60% - Akzent5 4" xfId="201"/>
    <cellStyle name="60% - Akzent5 4 2" xfId="202"/>
    <cellStyle name="60% - Akzent5 5" xfId="203"/>
    <cellStyle name="60% - Akzent5 6" xfId="204"/>
    <cellStyle name="60% - Akzent5 6 2" xfId="205"/>
    <cellStyle name="60% - Akzent5 7" xfId="206"/>
    <cellStyle name="60% - Akzent6 2" xfId="207"/>
    <cellStyle name="60% - Akzent6 2 2" xfId="208"/>
    <cellStyle name="60% - Akzent6 3" xfId="209"/>
    <cellStyle name="60% - Akzent6 3 2" xfId="210"/>
    <cellStyle name="60% - Akzent6 4" xfId="211"/>
    <cellStyle name="60% - Akzent6 4 2" xfId="212"/>
    <cellStyle name="60% - Akzent6 5" xfId="213"/>
    <cellStyle name="60% - Akzent6 5 2" xfId="214"/>
    <cellStyle name="60% - Akzent6 6" xfId="215"/>
    <cellStyle name="60% - Akzent6 6 2" xfId="216"/>
    <cellStyle name="60% - Akzent6 7" xfId="217"/>
    <cellStyle name="Akzent1 2" xfId="218"/>
    <cellStyle name="Akzent1 2 2" xfId="219"/>
    <cellStyle name="Akzent1 3" xfId="220"/>
    <cellStyle name="Akzent1 3 2" xfId="221"/>
    <cellStyle name="Akzent1 4" xfId="222"/>
    <cellStyle name="Akzent1 4 2" xfId="223"/>
    <cellStyle name="Akzent1 5" xfId="224"/>
    <cellStyle name="Akzent1 5 2" xfId="225"/>
    <cellStyle name="Akzent1 6" xfId="226"/>
    <cellStyle name="Akzent1 6 2" xfId="227"/>
    <cellStyle name="Akzent1 7" xfId="228"/>
    <cellStyle name="Akzent2" xfId="229"/>
    <cellStyle name="Akzent2 2" xfId="230"/>
    <cellStyle name="Akzent2 2 2" xfId="231"/>
    <cellStyle name="Akzent2 3" xfId="232"/>
    <cellStyle name="Akzent2 3 2" xfId="233"/>
    <cellStyle name="Akzent2 4" xfId="234"/>
    <cellStyle name="Akzent2 4 2" xfId="235"/>
    <cellStyle name="Akzent2 5" xfId="236"/>
    <cellStyle name="Akzent2 6" xfId="237"/>
    <cellStyle name="Akzent2 6 2" xfId="238"/>
    <cellStyle name="Akzent2 7" xfId="239"/>
    <cellStyle name="Akzent3" xfId="240"/>
    <cellStyle name="Akzent3 2" xfId="241"/>
    <cellStyle name="Akzent3 2 2" xfId="242"/>
    <cellStyle name="Akzent3 3" xfId="243"/>
    <cellStyle name="Akzent3 3 2" xfId="244"/>
    <cellStyle name="Akzent3 4" xfId="245"/>
    <cellStyle name="Akzent3 4 2" xfId="246"/>
    <cellStyle name="Akzent3 5" xfId="247"/>
    <cellStyle name="Akzent3 6" xfId="248"/>
    <cellStyle name="Akzent3 6 2" xfId="249"/>
    <cellStyle name="Akzent3 7" xfId="250"/>
    <cellStyle name="Akzent4 2" xfId="251"/>
    <cellStyle name="Akzent4 2 2" xfId="252"/>
    <cellStyle name="Akzent4 3" xfId="253"/>
    <cellStyle name="Akzent4 3 2" xfId="254"/>
    <cellStyle name="Akzent4 4" xfId="255"/>
    <cellStyle name="Akzent4 4 2" xfId="256"/>
    <cellStyle name="Akzent4 5" xfId="257"/>
    <cellStyle name="Akzent4 5 2" xfId="258"/>
    <cellStyle name="Akzent4 6" xfId="259"/>
    <cellStyle name="Akzent4 6 2" xfId="260"/>
    <cellStyle name="Akzent4 7" xfId="261"/>
    <cellStyle name="Akzent5" xfId="262"/>
    <cellStyle name="Akzent5 2" xfId="263"/>
    <cellStyle name="Akzent5 2 2" xfId="264"/>
    <cellStyle name="Akzent5 3" xfId="265"/>
    <cellStyle name="Akzent5 3 2" xfId="266"/>
    <cellStyle name="Akzent5 4" xfId="267"/>
    <cellStyle name="Akzent5 4 2" xfId="268"/>
    <cellStyle name="Akzent5 5" xfId="269"/>
    <cellStyle name="Akzent5 6" xfId="270"/>
    <cellStyle name="Akzent5 6 2" xfId="271"/>
    <cellStyle name="Akzent5 7" xfId="272"/>
    <cellStyle name="Akzent6" xfId="273"/>
    <cellStyle name="Akzent6 2" xfId="274"/>
    <cellStyle name="Akzent6 2 2" xfId="275"/>
    <cellStyle name="Akzent6 3" xfId="276"/>
    <cellStyle name="Akzent6 3 2" xfId="277"/>
    <cellStyle name="Akzent6 4" xfId="278"/>
    <cellStyle name="Akzent6 4 2" xfId="279"/>
    <cellStyle name="Akzent6 5" xfId="280"/>
    <cellStyle name="Akzent6 6" xfId="281"/>
    <cellStyle name="Akzent6 6 2" xfId="282"/>
    <cellStyle name="Akzent6 7" xfId="283"/>
    <cellStyle name="Ausgabe 2" xfId="284"/>
    <cellStyle name="Ausgabe 2 2" xfId="285"/>
    <cellStyle name="Ausgabe 3" xfId="286"/>
    <cellStyle name="Ausgabe 3 2" xfId="287"/>
    <cellStyle name="Ausgabe 4" xfId="288"/>
    <cellStyle name="Ausgabe 4 2" xfId="289"/>
    <cellStyle name="Ausgabe 5" xfId="290"/>
    <cellStyle name="Ausgabe 5 2" xfId="291"/>
    <cellStyle name="Ausgabe 6" xfId="292"/>
    <cellStyle name="Ausgabe 6 2" xfId="293"/>
    <cellStyle name="Ausgabe 7" xfId="294"/>
    <cellStyle name="Berechnung 2" xfId="295"/>
    <cellStyle name="Berechnung 2 2" xfId="296"/>
    <cellStyle name="Berechnung 3" xfId="297"/>
    <cellStyle name="Berechnung 3 2" xfId="298"/>
    <cellStyle name="Berechnung 4" xfId="299"/>
    <cellStyle name="Berechnung 4 2" xfId="300"/>
    <cellStyle name="Berechnung 5" xfId="301"/>
    <cellStyle name="Berechnung 5 2" xfId="302"/>
    <cellStyle name="Berechnung 6" xfId="303"/>
    <cellStyle name="Berechnung 6 2" xfId="304"/>
    <cellStyle name="Berechnung 7" xfId="305"/>
    <cellStyle name="Dezimal 2" xfId="306"/>
    <cellStyle name="Eingabe" xfId="307"/>
    <cellStyle name="Eingabe 2" xfId="308"/>
    <cellStyle name="Eingabe 2 2" xfId="309"/>
    <cellStyle name="Eingabe 3" xfId="310"/>
    <cellStyle name="Eingabe 3 2" xfId="311"/>
    <cellStyle name="Eingabe 4" xfId="312"/>
    <cellStyle name="Eingabe 4 2" xfId="313"/>
    <cellStyle name="Eingabe 5" xfId="314"/>
    <cellStyle name="Eingabe 6" xfId="315"/>
    <cellStyle name="Eingabe 6 2" xfId="316"/>
    <cellStyle name="Eingabe 7" xfId="317"/>
    <cellStyle name="Ergebnis 2" xfId="318"/>
    <cellStyle name="Ergebnis 2 2" xfId="319"/>
    <cellStyle name="Ergebnis 3" xfId="320"/>
    <cellStyle name="Ergebnis 3 2" xfId="321"/>
    <cellStyle name="Ergebnis 4" xfId="322"/>
    <cellStyle name="Ergebnis 4 2" xfId="323"/>
    <cellStyle name="Ergebnis 5" xfId="324"/>
    <cellStyle name="Ergebnis 5 2" xfId="325"/>
    <cellStyle name="Ergebnis 6" xfId="326"/>
    <cellStyle name="Ergebnis 6 2" xfId="327"/>
    <cellStyle name="Ergebnis 7" xfId="328"/>
    <cellStyle name="Erklärender Text" xfId="329"/>
    <cellStyle name="Erklärender Text 2" xfId="330"/>
    <cellStyle name="Erklärender Text 2 2" xfId="331"/>
    <cellStyle name="Erklärender Text 3" xfId="332"/>
    <cellStyle name="Erklärender Text 3 2" xfId="333"/>
    <cellStyle name="Erklärender Text 4" xfId="334"/>
    <cellStyle name="Erklärender Text 4 2" xfId="335"/>
    <cellStyle name="Erklärender Text 5" xfId="336"/>
    <cellStyle name="Erklärender Text 6" xfId="337"/>
    <cellStyle name="Erklärender Text 6 2" xfId="338"/>
    <cellStyle name="Erklärender Text 7" xfId="339"/>
    <cellStyle name="Gut 2" xfId="340"/>
    <cellStyle name="Gut 2 2" xfId="341"/>
    <cellStyle name="Gut 3" xfId="342"/>
    <cellStyle name="Gut 3 2" xfId="343"/>
    <cellStyle name="Gut 4" xfId="344"/>
    <cellStyle name="Gut 4 2" xfId="345"/>
    <cellStyle name="Gut 5" xfId="346"/>
    <cellStyle name="Gut 5 2" xfId="347"/>
    <cellStyle name="Gut 6" xfId="348"/>
    <cellStyle name="Gut 6 2" xfId="349"/>
    <cellStyle name="Gut 7" xfId="350"/>
    <cellStyle name="Link" xfId="351"/>
    <cellStyle name="Neutral" xfId="352"/>
    <cellStyle name="Neutral 2" xfId="353"/>
    <cellStyle name="Neutral 2 2" xfId="354"/>
    <cellStyle name="Neutral 3" xfId="355"/>
    <cellStyle name="Neutral 3 2" xfId="356"/>
    <cellStyle name="Neutral 4" xfId="357"/>
    <cellStyle name="Neutral 4 2" xfId="358"/>
    <cellStyle name="Neutral 5" xfId="359"/>
    <cellStyle name="Neutral 6" xfId="360"/>
    <cellStyle name="Neutral 6 2" xfId="361"/>
    <cellStyle name="Neutral 7" xfId="362"/>
    <cellStyle name="Notiz 2" xfId="363"/>
    <cellStyle name="Notiz 2 2" xfId="364"/>
    <cellStyle name="Notiz 3" xfId="365"/>
    <cellStyle name="Notiz 3 2" xfId="366"/>
    <cellStyle name="Notiz 4" xfId="367"/>
    <cellStyle name="Notiz 4 2" xfId="368"/>
    <cellStyle name="Notiz 5" xfId="369"/>
    <cellStyle name="Notiz 5 2" xfId="370"/>
    <cellStyle name="Notiz 6" xfId="371"/>
    <cellStyle name="Notiz 6 2" xfId="372"/>
    <cellStyle name="Notiz 7" xfId="373"/>
    <cellStyle name="Notiz 8" xfId="374"/>
    <cellStyle name="Prozent" xfId="375"/>
    <cellStyle name="Prozent 2" xfId="376"/>
    <cellStyle name="Prozent 3" xfId="377"/>
    <cellStyle name="Prozent 4" xfId="378"/>
    <cellStyle name="Prozent 5" xfId="379"/>
    <cellStyle name="Prozent 6" xfId="380"/>
    <cellStyle name="Prozent 7" xfId="381"/>
    <cellStyle name="Prozent 8" xfId="382"/>
    <cellStyle name="Prozent 8 2" xfId="383"/>
    <cellStyle name="Prozent 9" xfId="384"/>
    <cellStyle name="Schlecht" xfId="385"/>
    <cellStyle name="Schlecht 2" xfId="386"/>
    <cellStyle name="Schlecht 2 2" xfId="387"/>
    <cellStyle name="Schlecht 3" xfId="388"/>
    <cellStyle name="Schlecht 3 2" xfId="389"/>
    <cellStyle name="Schlecht 4" xfId="390"/>
    <cellStyle name="Schlecht 4 2" xfId="391"/>
    <cellStyle name="Schlecht 5" xfId="392"/>
    <cellStyle name="Schlecht 6" xfId="393"/>
    <cellStyle name="Schlecht 6 2" xfId="394"/>
    <cellStyle name="Schlecht 7" xfId="395"/>
    <cellStyle name="Standard 2 2" xfId="396"/>
    <cellStyle name="Standard 2 3" xfId="397"/>
    <cellStyle name="Standard 2 3 2" xfId="398"/>
    <cellStyle name="Standard 2 4" xfId="399"/>
    <cellStyle name="Standard 3 2" xfId="400"/>
    <cellStyle name="Standard 4" xfId="401"/>
    <cellStyle name="Standard 4 2" xfId="402"/>
    <cellStyle name="Standard 4 2 2" xfId="403"/>
    <cellStyle name="Standard 6 2" xfId="404"/>
    <cellStyle name="Standard 7" xfId="405"/>
    <cellStyle name="Standard 8" xfId="406"/>
    <cellStyle name="Standard 9" xfId="407"/>
    <cellStyle name="Überschrift 1 2" xfId="408"/>
    <cellStyle name="Überschrift 1 2 2" xfId="409"/>
    <cellStyle name="Überschrift 1 3" xfId="410"/>
    <cellStyle name="Überschrift 1 3 2" xfId="411"/>
    <cellStyle name="Überschrift 1 4" xfId="412"/>
    <cellStyle name="Überschrift 1 4 2" xfId="413"/>
    <cellStyle name="Überschrift 1 5" xfId="414"/>
    <cellStyle name="Überschrift 1 5 2" xfId="415"/>
    <cellStyle name="Überschrift 1 6" xfId="416"/>
    <cellStyle name="Überschrift 1 6 2" xfId="417"/>
    <cellStyle name="Überschrift 2 2" xfId="418"/>
    <cellStyle name="Überschrift 2 2 2" xfId="419"/>
    <cellStyle name="Überschrift 2 3" xfId="420"/>
    <cellStyle name="Überschrift 2 3 2" xfId="421"/>
    <cellStyle name="Überschrift 2 4" xfId="422"/>
    <cellStyle name="Überschrift 2 4 2" xfId="423"/>
    <cellStyle name="Überschrift 2 5" xfId="424"/>
    <cellStyle name="Überschrift 2 5 2" xfId="425"/>
    <cellStyle name="Überschrift 2 6" xfId="426"/>
    <cellStyle name="Überschrift 2 6 2" xfId="427"/>
    <cellStyle name="Überschrift 3 2" xfId="428"/>
    <cellStyle name="Überschrift 3 2 2" xfId="429"/>
    <cellStyle name="Überschrift 3 3" xfId="430"/>
    <cellStyle name="Überschrift 3 3 2" xfId="431"/>
    <cellStyle name="Überschrift 3 4" xfId="432"/>
    <cellStyle name="Überschrift 3 4 2" xfId="433"/>
    <cellStyle name="Überschrift 3 5" xfId="434"/>
    <cellStyle name="Überschrift 3 5 2" xfId="435"/>
    <cellStyle name="Überschrift 3 6" xfId="436"/>
    <cellStyle name="Überschrift 3 6 2" xfId="437"/>
    <cellStyle name="Überschrift 4 2" xfId="438"/>
    <cellStyle name="Überschrift 4 2 2" xfId="439"/>
    <cellStyle name="Überschrift 4 3" xfId="440"/>
    <cellStyle name="Überschrift 4 3 2" xfId="441"/>
    <cellStyle name="Überschrift 4 4" xfId="442"/>
    <cellStyle name="Überschrift 4 4 2" xfId="443"/>
    <cellStyle name="Überschrift 4 5" xfId="444"/>
    <cellStyle name="Überschrift 4 5 2" xfId="445"/>
    <cellStyle name="Überschrift 4 6" xfId="446"/>
    <cellStyle name="Überschrift 4 6 2" xfId="447"/>
    <cellStyle name="Überschrift 5" xfId="448"/>
    <cellStyle name="Überschrift 5 2" xfId="449"/>
    <cellStyle name="Überschrift 6" xfId="450"/>
    <cellStyle name="Überschrift 6 2" xfId="451"/>
    <cellStyle name="Überschrift 7" xfId="452"/>
    <cellStyle name="Überschrift 7 2" xfId="453"/>
    <cellStyle name="Überschrift 8" xfId="454"/>
    <cellStyle name="Überschrift 8 2" xfId="455"/>
    <cellStyle name="Überschrift 9" xfId="456"/>
    <cellStyle name="Überschrift 9 2" xfId="457"/>
    <cellStyle name="Verknüpfte Zelle" xfId="458"/>
    <cellStyle name="Verknüpfte Zelle 2" xfId="459"/>
    <cellStyle name="Verknüpfte Zelle 2 2" xfId="460"/>
    <cellStyle name="Verknüpfte Zelle 3" xfId="461"/>
    <cellStyle name="Verknüpfte Zelle 3 2" xfId="462"/>
    <cellStyle name="Verknüpfte Zelle 4" xfId="463"/>
    <cellStyle name="Verknüpfte Zelle 4 2" xfId="464"/>
    <cellStyle name="Verknüpfte Zelle 5" xfId="465"/>
    <cellStyle name="Verknüpfte Zelle 6" xfId="466"/>
    <cellStyle name="Verknüpfte Zelle 6 2" xfId="467"/>
    <cellStyle name="Verknüpfte Zelle 7" xfId="468"/>
    <cellStyle name="Währung [0]" xfId="469"/>
    <cellStyle name="Währung [0] 2" xfId="470"/>
    <cellStyle name="Währung [0] 3" xfId="471"/>
    <cellStyle name="Währung [0] 3 2" xfId="472"/>
    <cellStyle name="Währung [0] 4" xfId="473"/>
    <cellStyle name="Warnender Text" xfId="474"/>
    <cellStyle name="Warnender Text 2" xfId="475"/>
    <cellStyle name="Warnender Text 2 2" xfId="476"/>
    <cellStyle name="Warnender Text 3" xfId="477"/>
    <cellStyle name="Warnender Text 3 2" xfId="478"/>
    <cellStyle name="Warnender Text 4" xfId="479"/>
    <cellStyle name="Warnender Text 4 2" xfId="480"/>
    <cellStyle name="Warnender Text 5" xfId="481"/>
    <cellStyle name="Warnender Text 6" xfId="482"/>
    <cellStyle name="Warnender Text 6 2" xfId="483"/>
    <cellStyle name="Warnender Text 7" xfId="484"/>
    <cellStyle name="Zelle überprüfen 2" xfId="485"/>
    <cellStyle name="Zelle überprüfen 2 2" xfId="486"/>
    <cellStyle name="Zelle überprüfen 3" xfId="487"/>
    <cellStyle name="Zelle überprüfen 3 2" xfId="488"/>
    <cellStyle name="Zelle überprüfen 4" xfId="489"/>
    <cellStyle name="Zelle überprüfen 4 2" xfId="490"/>
    <cellStyle name="Zelle überprüfen 5" xfId="491"/>
    <cellStyle name="Zelle überprüfen 5 2" xfId="492"/>
    <cellStyle name="Zelle überprüfen 6" xfId="493"/>
    <cellStyle name="Zelle überprüfen 6 2" xfId="494"/>
    <cellStyle name="Zelle überprüfen 7" xfId="495"/>
    <cellStyle name="Standard 10" xfId="496"/>
    <cellStyle name="Standard 4 3" xfId="497"/>
    <cellStyle name="Standard 4 4" xfId="498"/>
    <cellStyle name="Standard 4 5" xfId="499"/>
    <cellStyle name="Standard 9 2" xfId="500"/>
    <cellStyle name="Prozent 10" xfId="501"/>
    <cellStyle name="Standard 10 2" xfId="502"/>
    <cellStyle name="Standard 4 2 3" xfId="503"/>
    <cellStyle name="Standard 4 6" xfId="504"/>
    <cellStyle name="Standard 9 3" xfId="505"/>
    <cellStyle name="Währung [0] 5" xfId="506"/>
    <cellStyle name="Standard 6" xfId="507"/>
    <cellStyle name="20 % - Akzent6 2" xfId="508"/>
    <cellStyle name="Dezimal 2 4" xfId="509"/>
    <cellStyle name="Dezimal 2 2" xfId="510"/>
    <cellStyle name="Notiz 2 2 3" xfId="511"/>
    <cellStyle name="Notiz 3 2 3" xfId="512"/>
    <cellStyle name="Standard 2" xfId="513"/>
    <cellStyle name="Standard 2 2 3" xfId="514"/>
    <cellStyle name="Standard 2 3 4" xfId="515"/>
    <cellStyle name="Standard 3" xfId="516"/>
    <cellStyle name="Standard 3 2 3" xfId="517"/>
    <cellStyle name="Standard 4 8" xfId="518"/>
    <cellStyle name="Standard 5" xfId="519"/>
    <cellStyle name="20% - Akzent1 2 3" xfId="520"/>
    <cellStyle name="20% - Akzent1 2 2 2" xfId="521"/>
    <cellStyle name="20% - Akzent1 3 3" xfId="522"/>
    <cellStyle name="20% - Akzent1 3 2 2" xfId="523"/>
    <cellStyle name="20% - Akzent2 2 3" xfId="524"/>
    <cellStyle name="20% - Akzent2 2 2 2" xfId="525"/>
    <cellStyle name="20% - Akzent2 3 3" xfId="526"/>
    <cellStyle name="20% - Akzent2 3 2 2" xfId="527"/>
    <cellStyle name="20% - Akzent3 2 3" xfId="528"/>
    <cellStyle name="20% - Akzent3 2 2 2" xfId="529"/>
    <cellStyle name="20% - Akzent3 3 3" xfId="530"/>
    <cellStyle name="20% - Akzent3 3 2 2" xfId="531"/>
    <cellStyle name="20% - Akzent4 2 3" xfId="532"/>
    <cellStyle name="20% - Akzent4 2 2 2" xfId="533"/>
    <cellStyle name="20% - Akzent4 3 3" xfId="534"/>
    <cellStyle name="20% - Akzent4 3 2 2" xfId="535"/>
    <cellStyle name="20% - Akzent5 2 3" xfId="536"/>
    <cellStyle name="20% - Akzent5 2 2 2" xfId="537"/>
    <cellStyle name="20% - Akzent5 3 3" xfId="538"/>
    <cellStyle name="20% - Akzent5 3 2 2" xfId="539"/>
    <cellStyle name="20% - Akzent6 5 2" xfId="540"/>
    <cellStyle name="20% - Akzent6 6 2 2" xfId="541"/>
    <cellStyle name="20% - Akzent6 7 2" xfId="542"/>
    <cellStyle name="40% - Akzent1 2 3" xfId="543"/>
    <cellStyle name="40% - Akzent1 2 2 2" xfId="544"/>
    <cellStyle name="40% - Akzent1 3 3" xfId="545"/>
    <cellStyle name="40% - Akzent1 3 2 2" xfId="546"/>
    <cellStyle name="40% - Akzent2 2 3" xfId="547"/>
    <cellStyle name="40% - Akzent2 2 2 2" xfId="548"/>
    <cellStyle name="40% - Akzent2 3 3" xfId="549"/>
    <cellStyle name="40% - Akzent2 3 2 2" xfId="550"/>
    <cellStyle name="40% - Akzent3 2 3" xfId="551"/>
    <cellStyle name="40% - Akzent3 2 2 2" xfId="552"/>
    <cellStyle name="40% - Akzent3 3 3" xfId="553"/>
    <cellStyle name="40% - Akzent3 3 2 2" xfId="554"/>
    <cellStyle name="40% - Akzent4 2 3" xfId="555"/>
    <cellStyle name="40% - Akzent4 2 2 2" xfId="556"/>
    <cellStyle name="40% - Akzent4 3 3" xfId="557"/>
    <cellStyle name="40% - Akzent4 3 2 2" xfId="558"/>
    <cellStyle name="40% - Akzent5 2 3" xfId="559"/>
    <cellStyle name="40% - Akzent5 2 2 2" xfId="560"/>
    <cellStyle name="40% - Akzent5 3 3" xfId="561"/>
    <cellStyle name="40% - Akzent5 3 2 2" xfId="562"/>
    <cellStyle name="40% - Akzent6 2 3" xfId="563"/>
    <cellStyle name="40% - Akzent6 2 2 2" xfId="564"/>
    <cellStyle name="40% - Akzent6 3 3" xfId="565"/>
    <cellStyle name="40% - Akzent6 3 2 2" xfId="566"/>
    <cellStyle name="Dezimal 2 3" xfId="567"/>
    <cellStyle name="Notiz 2 2 2" xfId="568"/>
    <cellStyle name="Notiz 3 2 2" xfId="569"/>
    <cellStyle name="Notiz 7 2" xfId="570"/>
    <cellStyle name="Prozent 11" xfId="571"/>
    <cellStyle name="Prozent 2 2" xfId="572"/>
    <cellStyle name="Prozent 3 2" xfId="573"/>
    <cellStyle name="Prozent 4 2" xfId="574"/>
    <cellStyle name="Prozent 5 2" xfId="575"/>
    <cellStyle name="Prozent 6 2" xfId="576"/>
    <cellStyle name="Prozent 8 3" xfId="577"/>
    <cellStyle name="Prozent 8 2 2" xfId="578"/>
    <cellStyle name="Prozent 9 2" xfId="579"/>
    <cellStyle name="Standard 2 2 2" xfId="580"/>
    <cellStyle name="Standard 2 3 3" xfId="581"/>
    <cellStyle name="Standard 2 3 2 2" xfId="582"/>
    <cellStyle name="Standard 2 4 2" xfId="583"/>
    <cellStyle name="Standard 3 2 2" xfId="584"/>
    <cellStyle name="Standard 4 7" xfId="585"/>
    <cellStyle name="Standard 7 2" xfId="586"/>
    <cellStyle name="Währung [0] 6" xfId="587"/>
    <cellStyle name="Währung [0] 2 2" xfId="588"/>
    <cellStyle name="Währung [0] 3 3" xfId="589"/>
    <cellStyle name="Währung [0] 3 2 2" xfId="590"/>
    <cellStyle name="Währung [0] 4 2" xfId="591"/>
    <cellStyle name="Prozent 10 2" xfId="592"/>
    <cellStyle name="Währung [0] 5 2" xfId="593"/>
    <cellStyle name="20 % - Akzent6 3" xfId="594"/>
    <cellStyle name="20 % - Akzent6 2 2" xfId="595"/>
    <cellStyle name="20% - Akzent1 2 4" xfId="596"/>
    <cellStyle name="20% - Akzent1 2 2 3" xfId="597"/>
    <cellStyle name="20% - Akzent1 2 2 2 2" xfId="598"/>
    <cellStyle name="20% - Akzent1 2 3 2" xfId="599"/>
    <cellStyle name="20% - Akzent1 3 4" xfId="600"/>
    <cellStyle name="20% - Akzent1 3 2 3" xfId="601"/>
    <cellStyle name="20% - Akzent1 3 2 2 2" xfId="602"/>
    <cellStyle name="20% - Akzent1 3 3 2" xfId="603"/>
    <cellStyle name="20% - Akzent2 2 4" xfId="604"/>
    <cellStyle name="20% - Akzent2 2 2 3" xfId="605"/>
    <cellStyle name="20% - Akzent2 2 2 2 2" xfId="606"/>
    <cellStyle name="20% - Akzent2 2 3 2" xfId="607"/>
    <cellStyle name="20% - Akzent2 3 4" xfId="608"/>
    <cellStyle name="20% - Akzent2 3 2 3" xfId="609"/>
    <cellStyle name="20% - Akzent2 3 2 2 2" xfId="610"/>
    <cellStyle name="20% - Akzent2 3 3 2" xfId="611"/>
    <cellStyle name="20% - Akzent3 2 4" xfId="612"/>
    <cellStyle name="20% - Akzent3 2 2 3" xfId="613"/>
    <cellStyle name="20% - Akzent3 2 2 2 2" xfId="614"/>
    <cellStyle name="20% - Akzent3 2 3 2" xfId="615"/>
    <cellStyle name="20% - Akzent3 3 4" xfId="616"/>
    <cellStyle name="20% - Akzent3 3 2 3" xfId="617"/>
    <cellStyle name="20% - Akzent3 3 2 2 2" xfId="618"/>
    <cellStyle name="20% - Akzent3 3 3 2" xfId="619"/>
    <cellStyle name="20% - Akzent4 2 4" xfId="620"/>
    <cellStyle name="20% - Akzent4 2 2 3" xfId="621"/>
    <cellStyle name="20% - Akzent4 2 2 2 2" xfId="622"/>
    <cellStyle name="20% - Akzent4 2 3 2" xfId="623"/>
    <cellStyle name="20% - Akzent4 3 4" xfId="624"/>
    <cellStyle name="20% - Akzent4 3 2 3" xfId="625"/>
    <cellStyle name="20% - Akzent4 3 2 2 2" xfId="626"/>
    <cellStyle name="20% - Akzent4 3 3 2" xfId="627"/>
    <cellStyle name="20% - Akzent5 2 4" xfId="628"/>
    <cellStyle name="20% - Akzent5 2 2 3" xfId="629"/>
    <cellStyle name="20% - Akzent5 2 2 2 2" xfId="630"/>
    <cellStyle name="20% - Akzent5 2 3 2" xfId="631"/>
    <cellStyle name="20% - Akzent5 3 4" xfId="632"/>
    <cellStyle name="20% - Akzent5 3 2 3" xfId="633"/>
    <cellStyle name="20% - Akzent5 3 2 2 2" xfId="634"/>
    <cellStyle name="20% - Akzent5 3 3 2" xfId="635"/>
    <cellStyle name="20% - Akzent6 5 3" xfId="636"/>
    <cellStyle name="20% - Akzent6 5 2 2" xfId="637"/>
    <cellStyle name="20% - Akzent6 6 2 3" xfId="638"/>
    <cellStyle name="20% - Akzent6 6 2 2 2" xfId="639"/>
    <cellStyle name="20% - Akzent6 7 3" xfId="640"/>
    <cellStyle name="20% - Akzent6 7 2 2" xfId="641"/>
    <cellStyle name="40% - Akzent1 2 4" xfId="642"/>
    <cellStyle name="40% - Akzent1 2 2 3" xfId="643"/>
    <cellStyle name="40% - Akzent1 2 2 2 2" xfId="644"/>
    <cellStyle name="40% - Akzent1 2 3 2" xfId="645"/>
    <cellStyle name="40% - Akzent1 3 4" xfId="646"/>
    <cellStyle name="40% - Akzent1 3 2 3" xfId="647"/>
    <cellStyle name="40% - Akzent1 3 2 2 2" xfId="648"/>
    <cellStyle name="40% - Akzent1 3 3 2" xfId="649"/>
    <cellStyle name="40% - Akzent2 2 4" xfId="650"/>
    <cellStyle name="40% - Akzent2 2 2 3" xfId="651"/>
    <cellStyle name="40% - Akzent2 2 2 2 2" xfId="652"/>
    <cellStyle name="40% - Akzent2 2 3 2" xfId="653"/>
    <cellStyle name="40% - Akzent2 3 4" xfId="654"/>
    <cellStyle name="40% - Akzent2 3 2 3" xfId="655"/>
    <cellStyle name="40% - Akzent2 3 2 2 2" xfId="656"/>
    <cellStyle name="40% - Akzent2 3 3 2" xfId="657"/>
    <cellStyle name="40% - Akzent3 2 4" xfId="658"/>
    <cellStyle name="40% - Akzent3 2 2 3" xfId="659"/>
    <cellStyle name="40% - Akzent3 2 2 2 2" xfId="660"/>
    <cellStyle name="40% - Akzent3 2 3 2" xfId="661"/>
    <cellStyle name="40% - Akzent3 3 4" xfId="662"/>
    <cellStyle name="40% - Akzent3 3 2 3" xfId="663"/>
    <cellStyle name="40% - Akzent3 3 2 2 2" xfId="664"/>
    <cellStyle name="40% - Akzent3 3 3 2" xfId="665"/>
    <cellStyle name="40% - Akzent4 2 4" xfId="666"/>
    <cellStyle name="40% - Akzent4 2 2 3" xfId="667"/>
    <cellStyle name="40% - Akzent4 2 2 2 2" xfId="668"/>
    <cellStyle name="40% - Akzent4 2 3 2" xfId="669"/>
    <cellStyle name="40% - Akzent4 3 4" xfId="670"/>
    <cellStyle name="40% - Akzent4 3 2 3" xfId="671"/>
    <cellStyle name="40% - Akzent4 3 2 2 2" xfId="672"/>
    <cellStyle name="40% - Akzent4 3 3 2" xfId="673"/>
    <cellStyle name="40% - Akzent5 2 4" xfId="674"/>
    <cellStyle name="40% - Akzent5 2 2 3" xfId="675"/>
    <cellStyle name="40% - Akzent5 2 2 2 2" xfId="676"/>
    <cellStyle name="40% - Akzent5 2 3 2" xfId="677"/>
    <cellStyle name="40% - Akzent5 3 4" xfId="678"/>
    <cellStyle name="40% - Akzent5 3 2 3" xfId="679"/>
    <cellStyle name="40% - Akzent5 3 2 2 2" xfId="680"/>
    <cellStyle name="40% - Akzent5 3 3 2" xfId="681"/>
    <cellStyle name="40% - Akzent6 2 4" xfId="682"/>
    <cellStyle name="40% - Akzent6 2 2 3" xfId="683"/>
    <cellStyle name="40% - Akzent6 2 2 2 2" xfId="684"/>
    <cellStyle name="40% - Akzent6 2 3 2" xfId="685"/>
    <cellStyle name="40% - Akzent6 3 4" xfId="686"/>
    <cellStyle name="40% - Akzent6 3 2 3" xfId="687"/>
    <cellStyle name="40% - Akzent6 3 2 2 2" xfId="688"/>
    <cellStyle name="40% - Akzent6 3 3 2" xfId="689"/>
    <cellStyle name="Notiz 2 2 3 2" xfId="690"/>
    <cellStyle name="Notiz 3 2 3 2" xfId="691"/>
    <cellStyle name="Notiz 7 3" xfId="692"/>
    <cellStyle name="Notiz 7 2 2" xfId="693"/>
    <cellStyle name="Prozent 12" xfId="694"/>
    <cellStyle name="Prozent 11 3" xfId="695"/>
    <cellStyle name="Prozent 11 2" xfId="696"/>
    <cellStyle name="Prozent 5 3" xfId="697"/>
    <cellStyle name="Prozent 5 2 2" xfId="698"/>
    <cellStyle name="Standard 2 5" xfId="699"/>
    <cellStyle name="Standard 3 3" xfId="700"/>
    <cellStyle name="Standard 5 2" xfId="701"/>
    <cellStyle name="Standard 6 3" xfId="702"/>
    <cellStyle name="Standard 7 3" xfId="703"/>
    <cellStyle name="Standard 7 2 2" xfId="704"/>
    <cellStyle name="Währung [0] 7" xfId="705"/>
    <cellStyle name="Währung [0] 6 3" xfId="706"/>
    <cellStyle name="Währung [0] 6 2" xfId="707"/>
    <cellStyle name="Prozent 11 3 3" xfId="708"/>
    <cellStyle name="Prozent 12 3" xfId="709"/>
    <cellStyle name="Währung [0] 6 3 3" xfId="710"/>
    <cellStyle name="Währung [0] 7 3" xfId="711"/>
    <cellStyle name="Komma 2" xfId="712"/>
    <cellStyle name="Standard 11" xfId="713"/>
    <cellStyle name="Dezimal 2 5" xfId="714"/>
    <cellStyle name="Prozent 2 3" xfId="715"/>
    <cellStyle name="Prozent 3 3" xfId="716"/>
    <cellStyle name="Prozent 4 3" xfId="717"/>
    <cellStyle name="Prozent 6 3" xfId="718"/>
    <cellStyle name="Prozent 8 4" xfId="719"/>
    <cellStyle name="Prozent 8 2 3" xfId="720"/>
    <cellStyle name="Prozent 9 3" xfId="721"/>
    <cellStyle name="Standard 2 2 4" xfId="722"/>
    <cellStyle name="Standard 2 3 5" xfId="723"/>
    <cellStyle name="Standard 2 3 2 3" xfId="724"/>
    <cellStyle name="Standard 2 4 3" xfId="725"/>
    <cellStyle name="Währung [0] 2 3" xfId="726"/>
    <cellStyle name="Währung [0] 3 4" xfId="727"/>
    <cellStyle name="Währung [0] 3 2 3" xfId="728"/>
    <cellStyle name="Währung [0] 4 3" xfId="729"/>
    <cellStyle name="Prozent 10 3" xfId="730"/>
    <cellStyle name="Währung [0] 5 3" xfId="731"/>
    <cellStyle name="Dezimal 2 3 2" xfId="732"/>
    <cellStyle name="Prozent 11 4" xfId="733"/>
    <cellStyle name="Prozent 2 2 2" xfId="734"/>
    <cellStyle name="Prozent 3 2 2" xfId="735"/>
    <cellStyle name="Prozent 4 2 2" xfId="736"/>
    <cellStyle name="Prozent 6 2 2" xfId="737"/>
    <cellStyle name="Prozent 8 3 2" xfId="738"/>
    <cellStyle name="Prozent 8 2 2 2" xfId="739"/>
    <cellStyle name="Prozent 9 2 2" xfId="740"/>
    <cellStyle name="Standard 2 2 2 2" xfId="741"/>
    <cellStyle name="Standard 2 3 3 2" xfId="742"/>
    <cellStyle name="Standard 2 3 2 2 2" xfId="743"/>
    <cellStyle name="Standard 2 4 2 2" xfId="744"/>
    <cellStyle name="Währung [0] 6 4" xfId="745"/>
    <cellStyle name="Währung [0] 2 2 2" xfId="746"/>
    <cellStyle name="Währung [0] 3 3 2" xfId="747"/>
    <cellStyle name="Währung [0] 3 2 2 2" xfId="748"/>
    <cellStyle name="Währung [0] 4 2 2" xfId="749"/>
    <cellStyle name="Prozent 10 2 2" xfId="750"/>
    <cellStyle name="Währung [0] 5 2 2" xfId="751"/>
    <cellStyle name="Prozent 12 2" xfId="752"/>
    <cellStyle name="Prozent 11 3 2" xfId="753"/>
    <cellStyle name="Prozent 11 2 2" xfId="754"/>
    <cellStyle name="Standard 5 2 2" xfId="755"/>
    <cellStyle name="Währung [0] 7 2" xfId="756"/>
    <cellStyle name="Währung [0] 6 3 2" xfId="757"/>
    <cellStyle name="Währung [0] 6 2 2" xfId="758"/>
    <cellStyle name="Standard 12" xfId="759"/>
    <cellStyle name="Prozent 13" xfId="760"/>
    <cellStyle name="Überschrift" xfId="761"/>
    <cellStyle name="Überschrift 1" xfId="762"/>
    <cellStyle name="Überschrift 2" xfId="763"/>
    <cellStyle name="Überschrift 3" xfId="764"/>
    <cellStyle name="Überschrift 4" xfId="765"/>
    <cellStyle name="Gut" xfId="766"/>
    <cellStyle name="Ausgabe" xfId="767"/>
    <cellStyle name="Berechnung" xfId="768"/>
    <cellStyle name="Zelle überprüfen" xfId="769"/>
    <cellStyle name="Ergebnis" xfId="770"/>
    <cellStyle name="Akzent1" xfId="771"/>
    <cellStyle name="20 % - Akzent1" xfId="772"/>
    <cellStyle name="40 % - Akzent1" xfId="773"/>
    <cellStyle name="60 % - Akzent1" xfId="774"/>
    <cellStyle name="20 % - Akzent2" xfId="775"/>
    <cellStyle name="40 % - Akzent2" xfId="776"/>
    <cellStyle name="60 % - Akzent2" xfId="777"/>
    <cellStyle name="20 % - Akzent3" xfId="778"/>
    <cellStyle name="40 % - Akzent3" xfId="779"/>
    <cellStyle name="60 % - Akzent3" xfId="780"/>
    <cellStyle name="Akzent4" xfId="781"/>
    <cellStyle name="20 % - Akzent4" xfId="782"/>
    <cellStyle name="40 % - Akzent4" xfId="783"/>
    <cellStyle name="60 % - Akzent4" xfId="784"/>
    <cellStyle name="20 % - Akzent5" xfId="785"/>
    <cellStyle name="40 % - Akzent5" xfId="786"/>
    <cellStyle name="40 % - Akzent6" xfId="787"/>
    <cellStyle name="60 % - Akzent6" xfId="788"/>
    <cellStyle name="Standard 13" xfId="789"/>
    <cellStyle name="Notiz 9" xfId="790"/>
    <cellStyle name="20 % - Akzent6 4" xfId="791"/>
    <cellStyle name="Standard 18" xfId="792"/>
    <cellStyle name="Standard 14" xfId="793"/>
    <cellStyle name="Standard 34" xfId="794"/>
    <cellStyle name="Standard 15" xfId="795"/>
    <cellStyle name="Notiz 10" xfId="796"/>
    <cellStyle name="20 % - Akzent1 2" xfId="797"/>
    <cellStyle name="40 % - Akzent1 2" xfId="798"/>
    <cellStyle name="20 % - Akzent2 2" xfId="799"/>
    <cellStyle name="40 % - Akzent2 2" xfId="800"/>
    <cellStyle name="20 % - Akzent3 2" xfId="801"/>
    <cellStyle name="40 % - Akzent3 2" xfId="802"/>
    <cellStyle name="20 % - Akzent4 2" xfId="803"/>
    <cellStyle name="40 % - Akzent4 2" xfId="804"/>
    <cellStyle name="20 % - Akzent5 2" xfId="805"/>
    <cellStyle name="40 % - Akzent5 2" xfId="806"/>
    <cellStyle name="20 % - Akzent6 5" xfId="807"/>
    <cellStyle name="40 % - Akzent6 2" xfId="808"/>
    <cellStyle name="Standard 16" xfId="809"/>
    <cellStyle name="Standard 17" xfId="810"/>
    <cellStyle name="Notiz 11" xfId="811"/>
    <cellStyle name="20 % - Akzent1 3" xfId="812"/>
    <cellStyle name="40 % - Akzent1 3" xfId="813"/>
    <cellStyle name="20 % - Akzent2 3" xfId="814"/>
    <cellStyle name="40 % - Akzent2 3" xfId="815"/>
    <cellStyle name="20 % - Akzent3 3" xfId="816"/>
    <cellStyle name="40 % - Akzent3 3" xfId="817"/>
    <cellStyle name="20 % - Akzent4 3" xfId="818"/>
    <cellStyle name="40 % - Akzent4 3" xfId="819"/>
    <cellStyle name="20 % - Akzent5 3" xfId="820"/>
    <cellStyle name="40 % - Akzent5 3" xfId="821"/>
    <cellStyle name="20 % - Akzent6 6" xfId="822"/>
    <cellStyle name="40 % - Akzent6 3" xfId="823"/>
    <cellStyle name="Standard 19" xfId="824"/>
    <cellStyle name="Notiz 12" xfId="825"/>
    <cellStyle name="20 % - Akzent1 4" xfId="826"/>
    <cellStyle name="40 % - Akzent1 4" xfId="827"/>
    <cellStyle name="20 % - Akzent2 4" xfId="828"/>
    <cellStyle name="40 % - Akzent2 4" xfId="829"/>
    <cellStyle name="20 % - Akzent3 4" xfId="830"/>
    <cellStyle name="40 % - Akzent3 4" xfId="831"/>
    <cellStyle name="20 % - Akzent4 4" xfId="832"/>
    <cellStyle name="40 % - Akzent4 4" xfId="833"/>
    <cellStyle name="20 % - Akzent5 4" xfId="834"/>
    <cellStyle name="40 % - Akzent5 4" xfId="835"/>
    <cellStyle name="20 % - Akzent6 7" xfId="836"/>
    <cellStyle name="40 % - Akzent6 4" xfId="837"/>
    <cellStyle name="Standard 20" xfId="838"/>
    <cellStyle name="Standard 21" xfId="839"/>
    <cellStyle name="Standard 12 3" xfId="840"/>
    <cellStyle name="Prozent 13 4" xfId="841"/>
    <cellStyle name="Besuchter Hyperlink" xfId="842"/>
    <cellStyle name="Standard 22" xfId="843"/>
    <cellStyle name="20% - Akzent1 2 5" xfId="844"/>
    <cellStyle name="20% - Akzent2 2 5" xfId="845"/>
    <cellStyle name="20% - Akzent3 2 5" xfId="846"/>
    <cellStyle name="20% - Akzent4 2 5" xfId="847"/>
    <cellStyle name="20% - Akzent5 2 5" xfId="848"/>
    <cellStyle name="20% - Akzent6 2 3" xfId="849"/>
    <cellStyle name="40% - Akzent1 2 5" xfId="850"/>
    <cellStyle name="40% - Akzent2 2 5" xfId="851"/>
    <cellStyle name="40% - Akzent3 2 5" xfId="852"/>
    <cellStyle name="40% - Akzent4 2 5" xfId="853"/>
    <cellStyle name="40% - Akzent5 2 5" xfId="854"/>
    <cellStyle name="40% - Akzent6 2 5" xfId="855"/>
    <cellStyle name="60% - Akzent1 2 3" xfId="856"/>
    <cellStyle name="60% - Akzent2 2 3" xfId="857"/>
    <cellStyle name="60% - Akzent3 2 3" xfId="858"/>
    <cellStyle name="60% - Akzent4 2 3" xfId="859"/>
    <cellStyle name="60% - Akzent5 2 3" xfId="860"/>
    <cellStyle name="60% - Akzent6 2 3" xfId="861"/>
    <cellStyle name="Akzent1 2 3" xfId="862"/>
    <cellStyle name="Akzent2 2 3" xfId="863"/>
    <cellStyle name="Akzent3 2 3" xfId="864"/>
    <cellStyle name="Akzent4 2 3" xfId="865"/>
    <cellStyle name="Akzent5 2 3" xfId="866"/>
    <cellStyle name="Akzent6 2 3" xfId="867"/>
    <cellStyle name="Ausgabe 2 3" xfId="868"/>
    <cellStyle name="Berechnung 2 3" xfId="869"/>
    <cellStyle name="Eingabe 2 3" xfId="870"/>
    <cellStyle name="Ergebnis 2 3" xfId="871"/>
    <cellStyle name="Erklärender Text 2 3" xfId="872"/>
    <cellStyle name="Gut 2 3" xfId="873"/>
    <cellStyle name="Link 2" xfId="874"/>
    <cellStyle name="Neutral 2 3" xfId="875"/>
    <cellStyle name="Notiz 10 2" xfId="876"/>
    <cellStyle name="Notiz 11 2" xfId="877"/>
    <cellStyle name="Notiz 12 2" xfId="878"/>
    <cellStyle name="Notiz 13" xfId="879"/>
    <cellStyle name="Notiz 14" xfId="880"/>
    <cellStyle name="Notiz 15" xfId="881"/>
    <cellStyle name="Notiz 16" xfId="882"/>
    <cellStyle name="Notiz 17" xfId="883"/>
    <cellStyle name="Notiz 18" xfId="884"/>
    <cellStyle name="Notiz 19" xfId="885"/>
    <cellStyle name="Notiz 2 3" xfId="886"/>
    <cellStyle name="Notiz 20" xfId="887"/>
    <cellStyle name="Notiz 21" xfId="888"/>
    <cellStyle name="Notiz 22" xfId="889"/>
    <cellStyle name="Notiz 23" xfId="890"/>
    <cellStyle name="Notiz 24" xfId="891"/>
    <cellStyle name="Notiz 25" xfId="892"/>
    <cellStyle name="Notiz 26" xfId="893"/>
    <cellStyle name="Notiz 27" xfId="894"/>
    <cellStyle name="Notiz 28" xfId="895"/>
    <cellStyle name="Notiz 29" xfId="896"/>
    <cellStyle name="Notiz 3 3" xfId="897"/>
    <cellStyle name="Notiz 30" xfId="898"/>
    <cellStyle name="Notiz 31" xfId="899"/>
    <cellStyle name="Notiz 32" xfId="900"/>
    <cellStyle name="Notiz 33" xfId="901"/>
    <cellStyle name="Notiz 34" xfId="902"/>
    <cellStyle name="Notiz 35" xfId="903"/>
    <cellStyle name="Notiz 4 3" xfId="904"/>
    <cellStyle name="Notiz 5 3" xfId="905"/>
    <cellStyle name="Notiz 6 3" xfId="906"/>
    <cellStyle name="Notiz 7 4" xfId="907"/>
    <cellStyle name="Notiz 8 2" xfId="908"/>
    <cellStyle name="Notiz 9 2" xfId="909"/>
    <cellStyle name="Prozent 14" xfId="910"/>
    <cellStyle name="Schlecht 2 3" xfId="911"/>
    <cellStyle name="Standard 34 3" xfId="912"/>
    <cellStyle name="Standard 34 2" xfId="913"/>
    <cellStyle name="Standard 35" xfId="914"/>
    <cellStyle name="Überschrift 1 2 3" xfId="915"/>
    <cellStyle name="Überschrift 2 2 3" xfId="916"/>
    <cellStyle name="Überschrift 3 2 3" xfId="917"/>
    <cellStyle name="Überschrift 4 2 3" xfId="918"/>
    <cellStyle name="Verknüpfte Zelle 2 3" xfId="919"/>
    <cellStyle name="Warnender Text 2 3" xfId="920"/>
    <cellStyle name="Zelle überprüfen 2 3" xfId="921"/>
    <cellStyle name="Standard 23" xfId="922"/>
    <cellStyle name="20% - Akzent1 2 6" xfId="923"/>
    <cellStyle name="20% - Akzent1 2 2 4" xfId="924"/>
    <cellStyle name="20% - Akzent1 3 5" xfId="925"/>
    <cellStyle name="20% - Akzent1 3 2 4" xfId="926"/>
    <cellStyle name="20% - Akzent1 8" xfId="927"/>
    <cellStyle name="20% - Akzent2 2 6" xfId="928"/>
    <cellStyle name="20% - Akzent2 2 2 4" xfId="929"/>
    <cellStyle name="20% - Akzent2 3 5" xfId="930"/>
    <cellStyle name="20% - Akzent2 3 2 4" xfId="931"/>
    <cellStyle name="20% - Akzent2 8" xfId="932"/>
    <cellStyle name="20% - Akzent3 2 6" xfId="933"/>
    <cellStyle name="20% - Akzent3 2 2 4" xfId="934"/>
    <cellStyle name="20% - Akzent3 3 5" xfId="935"/>
    <cellStyle name="20% - Akzent3 3 2 4" xfId="936"/>
    <cellStyle name="20% - Akzent3 8" xfId="937"/>
    <cellStyle name="20% - Akzent4 2 6" xfId="938"/>
    <cellStyle name="20% - Akzent4 2 2 4" xfId="939"/>
    <cellStyle name="20% - Akzent4 3 5" xfId="940"/>
    <cellStyle name="20% - Akzent4 3 2 4" xfId="941"/>
    <cellStyle name="20% - Akzent4 8" xfId="942"/>
    <cellStyle name="20% - Akzent5 2 6" xfId="943"/>
    <cellStyle name="20% - Akzent5 2 2 4" xfId="944"/>
    <cellStyle name="20% - Akzent5 3 5" xfId="945"/>
    <cellStyle name="20% - Akzent5 3 2 4" xfId="946"/>
    <cellStyle name="20% - Akzent5 8" xfId="947"/>
    <cellStyle name="20% - Akzent6 5 4" xfId="948"/>
    <cellStyle name="20% - Akzent6 6 2 4" xfId="949"/>
    <cellStyle name="20% - Akzent6 7 4" xfId="950"/>
    <cellStyle name="20% - Akzent6 8" xfId="951"/>
    <cellStyle name="20% - Akzent6 9" xfId="952"/>
    <cellStyle name="40% - Akzent1 2 6" xfId="953"/>
    <cellStyle name="40% - Akzent1 2 2 4" xfId="954"/>
    <cellStyle name="40% - Akzent1 3 5" xfId="955"/>
    <cellStyle name="40% - Akzent1 3 2 4" xfId="956"/>
    <cellStyle name="40% - Akzent1 8" xfId="957"/>
    <cellStyle name="40% - Akzent2 2 6" xfId="958"/>
    <cellStyle name="40% - Akzent2 2 2 4" xfId="959"/>
    <cellStyle name="40% - Akzent2 3 5" xfId="960"/>
    <cellStyle name="40% - Akzent2 3 2 4" xfId="961"/>
    <cellStyle name="40% - Akzent2 8" xfId="962"/>
    <cellStyle name="40% - Akzent3 2 6" xfId="963"/>
    <cellStyle name="40% - Akzent3 2 2 4" xfId="964"/>
    <cellStyle name="40% - Akzent3 3 5" xfId="965"/>
    <cellStyle name="40% - Akzent3 3 2 4" xfId="966"/>
    <cellStyle name="40% - Akzent3 8" xfId="967"/>
    <cellStyle name="40% - Akzent4 2 6" xfId="968"/>
    <cellStyle name="40% - Akzent4 2 2 4" xfId="969"/>
    <cellStyle name="40% - Akzent4 3 5" xfId="970"/>
    <cellStyle name="40% - Akzent4 3 2 4" xfId="971"/>
    <cellStyle name="40% - Akzent4 8" xfId="972"/>
    <cellStyle name="40% - Akzent5 2 6" xfId="973"/>
    <cellStyle name="40% - Akzent5 2 2 4" xfId="974"/>
    <cellStyle name="40% - Akzent5 3 5" xfId="975"/>
    <cellStyle name="40% - Akzent5 3 2 4" xfId="976"/>
    <cellStyle name="40% - Akzent5 8" xfId="977"/>
    <cellStyle name="40% - Akzent6 2 6" xfId="978"/>
    <cellStyle name="40% - Akzent6 2 2 4" xfId="979"/>
    <cellStyle name="40% - Akzent6 3 5" xfId="980"/>
    <cellStyle name="40% - Akzent6 3 2 4" xfId="981"/>
    <cellStyle name="40% - Akzent6 8" xfId="982"/>
    <cellStyle name="60% - Akzent1 8" xfId="983"/>
    <cellStyle name="60% - Akzent2 8" xfId="984"/>
    <cellStyle name="60% - Akzent3 8" xfId="985"/>
    <cellStyle name="60% - Akzent4 8" xfId="986"/>
    <cellStyle name="60% - Akzent5 8" xfId="987"/>
    <cellStyle name="60% - Akzent5 9" xfId="988"/>
    <cellStyle name="60% - Akzent6 8" xfId="989"/>
    <cellStyle name="Akzent1 8" xfId="990"/>
    <cellStyle name="Akzent2 8" xfId="991"/>
    <cellStyle name="Akzent2 9" xfId="992"/>
    <cellStyle name="Akzent3 8" xfId="993"/>
    <cellStyle name="Akzent3 9" xfId="994"/>
    <cellStyle name="Akzent4 8" xfId="995"/>
    <cellStyle name="Akzent5 8" xfId="996"/>
    <cellStyle name="Akzent5 9" xfId="997"/>
    <cellStyle name="Akzent6 8" xfId="998"/>
    <cellStyle name="Akzent6 9" xfId="999"/>
    <cellStyle name="Ausgabe 8" xfId="1000"/>
    <cellStyle name="Berechnung 8" xfId="1001"/>
    <cellStyle name="Dezimal 2 6" xfId="1002"/>
    <cellStyle name="Dezimal 2 2 2" xfId="1003"/>
    <cellStyle name="Eingabe 8" xfId="1004"/>
    <cellStyle name="Eingabe 9" xfId="1005"/>
    <cellStyle name="Ergebnis 8" xfId="1006"/>
    <cellStyle name="Erklärender Text 8" xfId="1007"/>
    <cellStyle name="Erklärender Text 9" xfId="1008"/>
    <cellStyle name="Gut 8" xfId="1009"/>
    <cellStyle name="Hyperlink 2" xfId="1010"/>
    <cellStyle name="Neutral 8" xfId="1011"/>
    <cellStyle name="Neutral 9" xfId="1012"/>
    <cellStyle name="Notiz 7 5" xfId="1013"/>
    <cellStyle name="Notiz 9 3" xfId="1014"/>
    <cellStyle name="Prozent 5 4" xfId="1015"/>
    <cellStyle name="Schlecht 8" xfId="1016"/>
    <cellStyle name="Schlecht 9" xfId="1017"/>
    <cellStyle name="Standard 3 4" xfId="1018"/>
    <cellStyle name="Standard 4 3 2" xfId="1019"/>
    <cellStyle name="Standard 5 3" xfId="1020"/>
    <cellStyle name="Standard 6 4" xfId="1021"/>
    <cellStyle name="Standard 7 4" xfId="1022"/>
    <cellStyle name="Überschrift 1 7" xfId="1023"/>
    <cellStyle name="Überschrift 2 7" xfId="1024"/>
    <cellStyle name="Überschrift 3 7" xfId="1025"/>
    <cellStyle name="Überschrift 4 7" xfId="1026"/>
    <cellStyle name="Verknüpfte Zelle 8" xfId="1027"/>
    <cellStyle name="Verknüpfte Zelle 9" xfId="1028"/>
    <cellStyle name="Warnender Text 8" xfId="1029"/>
    <cellStyle name="Warnender Text 9" xfId="1030"/>
    <cellStyle name="Zelle überprüfen 8" xfId="1031"/>
    <cellStyle name="Link 3" xfId="1032"/>
    <cellStyle name="Link 3 2 2" xfId="1033"/>
    <cellStyle name="Standard 24" xfId="1034"/>
    <cellStyle name="Notiz 10 3" xfId="1035"/>
    <cellStyle name="Notiz 11 3" xfId="1036"/>
    <cellStyle name="Notiz 12 3" xfId="1037"/>
    <cellStyle name="Notiz 13 2" xfId="1038"/>
    <cellStyle name="Notiz 14 2" xfId="1039"/>
    <cellStyle name="Notiz 15 2" xfId="1040"/>
    <cellStyle name="Notiz 16 2" xfId="1041"/>
    <cellStyle name="Notiz 17 2" xfId="1042"/>
    <cellStyle name="Notiz 18 2" xfId="1043"/>
    <cellStyle name="Notiz 19 2" xfId="1044"/>
    <cellStyle name="Notiz 2 4" xfId="1045"/>
    <cellStyle name="Notiz 20 2" xfId="1046"/>
    <cellStyle name="Notiz 21 2" xfId="1047"/>
    <cellStyle name="Notiz 22 2" xfId="1048"/>
    <cellStyle name="Notiz 23 2" xfId="1049"/>
    <cellStyle name="Notiz 24 2" xfId="1050"/>
    <cellStyle name="Notiz 25 2" xfId="1051"/>
    <cellStyle name="Notiz 26 2" xfId="1052"/>
    <cellStyle name="Notiz 27 2" xfId="1053"/>
    <cellStyle name="Notiz 28 2" xfId="1054"/>
    <cellStyle name="Notiz 29 2" xfId="1055"/>
    <cellStyle name="Notiz 3 4" xfId="1056"/>
    <cellStyle name="Notiz 30 2" xfId="1057"/>
    <cellStyle name="Notiz 31 2" xfId="1058"/>
    <cellStyle name="Notiz 32 2" xfId="1059"/>
    <cellStyle name="Notiz 33 2" xfId="1060"/>
    <cellStyle name="Notiz 34 2" xfId="1061"/>
    <cellStyle name="Notiz 4 4" xfId="1062"/>
    <cellStyle name="Notiz 5 4" xfId="1063"/>
    <cellStyle name="Notiz 6 4" xfId="1064"/>
    <cellStyle name="Notiz 8 3" xfId="1065"/>
    <cellStyle name="Notiz 9 4" xfId="1066"/>
    <cellStyle name="Standard 34 4" xfId="1067"/>
    <cellStyle name="Standard 34 2 2" xfId="1068"/>
    <cellStyle name="Standard 25" xfId="1069"/>
    <cellStyle name="Standard 2 6" xfId="1070"/>
    <cellStyle name="Standard 26" xfId="1071"/>
    <cellStyle name="Standard 11 2" xfId="1072"/>
    <cellStyle name="Dezimal 2 7" xfId="1073"/>
    <cellStyle name="Dezimal 2 2 3" xfId="1074"/>
    <cellStyle name="Überschrift 10" xfId="1075"/>
    <cellStyle name="Standard 5 2 3" xfId="1076"/>
    <cellStyle name="Überschrift 11" xfId="1077"/>
    <cellStyle name="Neutral 10" xfId="1078"/>
    <cellStyle name="20 % - Akzent1 5" xfId="1079"/>
    <cellStyle name="40 % - Akzent1 5" xfId="1080"/>
    <cellStyle name="60 % - Akzent1 2" xfId="1081"/>
    <cellStyle name="20 % - Akzent2 5" xfId="1082"/>
    <cellStyle name="40 % - Akzent2 5" xfId="1083"/>
    <cellStyle name="60 % - Akzent2 2" xfId="1084"/>
    <cellStyle name="20 % - Akzent3 5" xfId="1085"/>
    <cellStyle name="40 % - Akzent3 5" xfId="1086"/>
    <cellStyle name="60 % - Akzent3 2" xfId="1087"/>
    <cellStyle name="20 % - Akzent4 5" xfId="1088"/>
    <cellStyle name="40 % - Akzent4 5" xfId="1089"/>
    <cellStyle name="60 % - Akzent4 2" xfId="1090"/>
    <cellStyle name="20 % - Akzent5 5" xfId="1091"/>
    <cellStyle name="40 % - Akzent5 5" xfId="1092"/>
    <cellStyle name="60 % - Akzent5 2" xfId="1093"/>
    <cellStyle name="20 % - Akzent6 8" xfId="1094"/>
    <cellStyle name="40 % - Akzent6 5" xfId="1095"/>
    <cellStyle name="60 % - Akzent6 2" xfId="1096"/>
    <cellStyle name="Standard 27" xfId="1097"/>
    <cellStyle name="20 % - Akzent6 2 10" xfId="1098"/>
    <cellStyle name="20 % - Akzent6 2 2 9" xfId="1099"/>
    <cellStyle name="20 % - Akzent6 3 9" xfId="1100"/>
    <cellStyle name="20% - Akzent1 2 2 2 10" xfId="1101"/>
    <cellStyle name="20% - Akzent1 2 2 2 2 9" xfId="1102"/>
    <cellStyle name="20% - Akzent1 2 2 3 9" xfId="1103"/>
    <cellStyle name="20% - Akzent1 2 3 10" xfId="1104"/>
    <cellStyle name="20% - Akzent1 2 3 2 9" xfId="1105"/>
    <cellStyle name="20% - Akzent1 2 4 9" xfId="1106"/>
    <cellStyle name="20% - Akzent1 3 2 2 10" xfId="1107"/>
    <cellStyle name="20% - Akzent1 3 2 2 2 9" xfId="1108"/>
    <cellStyle name="20% - Akzent1 3 2 3 9" xfId="1109"/>
    <cellStyle name="20% - Akzent1 3 3 10" xfId="1110"/>
    <cellStyle name="20% - Akzent1 3 3 2 9" xfId="1111"/>
    <cellStyle name="20% - Akzent1 3 4 9" xfId="1112"/>
    <cellStyle name="20% - Akzent2 2 2 2 10" xfId="1113"/>
    <cellStyle name="20% - Akzent2 2 2 2 2 9" xfId="1114"/>
    <cellStyle name="20% - Akzent2 2 2 3 9" xfId="1115"/>
    <cellStyle name="20% - Akzent2 2 3 10" xfId="1116"/>
    <cellStyle name="20% - Akzent2 2 3 2 9" xfId="1117"/>
    <cellStyle name="20% - Akzent2 2 4 9" xfId="1118"/>
    <cellStyle name="20% - Akzent2 3 2 2 10" xfId="1119"/>
    <cellStyle name="20% - Akzent2 3 2 2 2 9" xfId="1120"/>
    <cellStyle name="20% - Akzent2 3 2 3 9" xfId="1121"/>
    <cellStyle name="20% - Akzent2 3 3 10" xfId="1122"/>
    <cellStyle name="20% - Akzent2 3 3 2 9" xfId="1123"/>
    <cellStyle name="20% - Akzent2 3 4 9" xfId="1124"/>
    <cellStyle name="20% - Akzent3 2 2 2 10" xfId="1125"/>
    <cellStyle name="20% - Akzent3 2 2 2 2 9" xfId="1126"/>
    <cellStyle name="20% - Akzent3 2 2 3 9" xfId="1127"/>
    <cellStyle name="20% - Akzent3 2 3 10" xfId="1128"/>
    <cellStyle name="20% - Akzent3 2 3 2 9" xfId="1129"/>
    <cellStyle name="20% - Akzent3 2 4 9" xfId="1130"/>
    <cellStyle name="20% - Akzent3 3 2 2 10" xfId="1131"/>
    <cellStyle name="20% - Akzent3 3 2 2 2 9" xfId="1132"/>
    <cellStyle name="20% - Akzent3 3 2 3 9" xfId="1133"/>
    <cellStyle name="20% - Akzent3 3 3 10" xfId="1134"/>
    <cellStyle name="20% - Akzent3 3 3 2 9" xfId="1135"/>
    <cellStyle name="20% - Akzent3 3 4 9" xfId="1136"/>
    <cellStyle name="20% - Akzent4 2 2 2 10" xfId="1137"/>
    <cellStyle name="20% - Akzent4 2 2 2 2 9" xfId="1138"/>
    <cellStyle name="20% - Akzent4 2 2 3 9" xfId="1139"/>
    <cellStyle name="20% - Akzent4 2 3 10" xfId="1140"/>
    <cellStyle name="20% - Akzent4 2 3 2 9" xfId="1141"/>
    <cellStyle name="20% - Akzent4 2 4 9" xfId="1142"/>
    <cellStyle name="20% - Akzent4 3 2 2 10" xfId="1143"/>
    <cellStyle name="20% - Akzent4 3 2 2 2 9" xfId="1144"/>
    <cellStyle name="20% - Akzent4 3 2 3 9" xfId="1145"/>
    <cellStyle name="20% - Akzent4 3 3 10" xfId="1146"/>
    <cellStyle name="20% - Akzent4 3 3 2 9" xfId="1147"/>
    <cellStyle name="20% - Akzent4 3 4 9" xfId="1148"/>
    <cellStyle name="20% - Akzent5 2 2 2 10" xfId="1149"/>
    <cellStyle name="20% - Akzent5 2 2 2 2 9" xfId="1150"/>
    <cellStyle name="20% - Akzent5 2 2 3 9" xfId="1151"/>
    <cellStyle name="20% - Akzent5 2 3 10" xfId="1152"/>
    <cellStyle name="20% - Akzent5 2 3 2 9" xfId="1153"/>
    <cellStyle name="20% - Akzent5 2 4 9" xfId="1154"/>
    <cellStyle name="20% - Akzent5 3 2 2 10" xfId="1155"/>
    <cellStyle name="20% - Akzent5 3 2 2 2 9" xfId="1156"/>
    <cellStyle name="20% - Akzent5 3 2 3 9" xfId="1157"/>
    <cellStyle name="20% - Akzent5 3 3 10" xfId="1158"/>
    <cellStyle name="20% - Akzent5 3 3 2 9" xfId="1159"/>
    <cellStyle name="20% - Akzent5 3 4 9" xfId="1160"/>
    <cellStyle name="20% - Akzent6 5 2 10" xfId="1161"/>
    <cellStyle name="20% - Akzent6 5 2 2 9" xfId="1162"/>
    <cellStyle name="20% - Akzent6 5 3 9" xfId="1163"/>
    <cellStyle name="20% - Akzent6 6 2 2 10" xfId="1164"/>
    <cellStyle name="20% - Akzent6 6 2 2 2 9" xfId="1165"/>
    <cellStyle name="20% - Akzent6 6 2 3 9" xfId="1166"/>
    <cellStyle name="20% - Akzent6 7 2 10" xfId="1167"/>
    <cellStyle name="20% - Akzent6 7 2 2 9" xfId="1168"/>
    <cellStyle name="20% - Akzent6 7 3 9" xfId="1169"/>
    <cellStyle name="40% - Akzent1 2 2 2 10" xfId="1170"/>
    <cellStyle name="40% - Akzent1 2 2 2 2 9" xfId="1171"/>
    <cellStyle name="40% - Akzent1 2 2 3 9" xfId="1172"/>
    <cellStyle name="40% - Akzent1 2 3 10" xfId="1173"/>
    <cellStyle name="40% - Akzent1 2 3 2 9" xfId="1174"/>
    <cellStyle name="40% - Akzent1 2 4 9" xfId="1175"/>
    <cellStyle name="40% - Akzent1 3 2 2 10" xfId="1176"/>
    <cellStyle name="40% - Akzent1 3 2 2 2 9" xfId="1177"/>
    <cellStyle name="40% - Akzent1 3 2 3 9" xfId="1178"/>
    <cellStyle name="40% - Akzent1 3 3 10" xfId="1179"/>
    <cellStyle name="40% - Akzent1 3 3 2 9" xfId="1180"/>
    <cellStyle name="40% - Akzent1 3 4 9" xfId="1181"/>
    <cellStyle name="40% - Akzent2 2 2 2 10" xfId="1182"/>
    <cellStyle name="40% - Akzent2 2 2 2 2 9" xfId="1183"/>
    <cellStyle name="40% - Akzent2 2 2 3 9" xfId="1184"/>
    <cellStyle name="40% - Akzent2 2 3 10" xfId="1185"/>
    <cellStyle name="40% - Akzent2 2 3 2 9" xfId="1186"/>
    <cellStyle name="40% - Akzent2 2 4 9" xfId="1187"/>
    <cellStyle name="40% - Akzent2 3 2 2 10" xfId="1188"/>
    <cellStyle name="40% - Akzent2 3 2 2 2 9" xfId="1189"/>
    <cellStyle name="40% - Akzent2 3 2 3 9" xfId="1190"/>
    <cellStyle name="40% - Akzent2 3 3 10" xfId="1191"/>
    <cellStyle name="40% - Akzent2 3 3 2 9" xfId="1192"/>
    <cellStyle name="40% - Akzent2 3 4 9" xfId="1193"/>
    <cellStyle name="40% - Akzent3 2 2 2 10" xfId="1194"/>
    <cellStyle name="40% - Akzent3 2 2 2 2 9" xfId="1195"/>
    <cellStyle name="40% - Akzent3 2 2 3 9" xfId="1196"/>
    <cellStyle name="40% - Akzent3 2 3 10" xfId="1197"/>
    <cellStyle name="40% - Akzent3 2 3 2 9" xfId="1198"/>
    <cellStyle name="40% - Akzent3 2 4 9" xfId="1199"/>
    <cellStyle name="40% - Akzent3 3 2 2 10" xfId="1200"/>
    <cellStyle name="40% - Akzent3 3 2 2 2 9" xfId="1201"/>
    <cellStyle name="40% - Akzent3 3 2 3 9" xfId="1202"/>
    <cellStyle name="40% - Akzent3 3 3 10" xfId="1203"/>
    <cellStyle name="40% - Akzent3 3 3 2 9" xfId="1204"/>
    <cellStyle name="40% - Akzent3 3 4 9" xfId="1205"/>
    <cellStyle name="40% - Akzent4 2 2 2 10" xfId="1206"/>
    <cellStyle name="40% - Akzent4 2 2 2 2 9" xfId="1207"/>
    <cellStyle name="40% - Akzent4 2 2 3 9" xfId="1208"/>
    <cellStyle name="40% - Akzent4 2 3 10" xfId="1209"/>
    <cellStyle name="40% - Akzent4 2 3 2 9" xfId="1210"/>
    <cellStyle name="40% - Akzent4 2 4 9" xfId="1211"/>
    <cellStyle name="40% - Akzent4 3 2 2 10" xfId="1212"/>
    <cellStyle name="40% - Akzent4 3 2 2 2 9" xfId="1213"/>
    <cellStyle name="40% - Akzent4 3 2 3 9" xfId="1214"/>
    <cellStyle name="40% - Akzent4 3 3 10" xfId="1215"/>
    <cellStyle name="40% - Akzent4 3 3 2 9" xfId="1216"/>
    <cellStyle name="40% - Akzent4 3 4 9" xfId="1217"/>
    <cellStyle name="40% - Akzent5 2 2 2 10" xfId="1218"/>
    <cellStyle name="40% - Akzent5 2 2 2 2 9" xfId="1219"/>
    <cellStyle name="40% - Akzent5 2 2 3 9" xfId="1220"/>
    <cellStyle name="40% - Akzent5 2 3 10" xfId="1221"/>
    <cellStyle name="40% - Akzent5 2 3 2 9" xfId="1222"/>
    <cellStyle name="40% - Akzent5 2 4 9" xfId="1223"/>
    <cellStyle name="40% - Akzent5 3 2 2 10" xfId="1224"/>
    <cellStyle name="40% - Akzent5 3 2 2 2 9" xfId="1225"/>
    <cellStyle name="40% - Akzent5 3 2 3 9" xfId="1226"/>
    <cellStyle name="40% - Akzent5 3 3 10" xfId="1227"/>
    <cellStyle name="40% - Akzent5 3 3 2 9" xfId="1228"/>
    <cellStyle name="40% - Akzent5 3 4 9" xfId="1229"/>
    <cellStyle name="40% - Akzent6 2 2 2 10" xfId="1230"/>
    <cellStyle name="40% - Akzent6 2 2 2 2 9" xfId="1231"/>
    <cellStyle name="40% - Akzent6 2 2 3 9" xfId="1232"/>
    <cellStyle name="40% - Akzent6 2 3 10" xfId="1233"/>
    <cellStyle name="40% - Akzent6 2 3 2 9" xfId="1234"/>
    <cellStyle name="40% - Akzent6 2 4 9" xfId="1235"/>
    <cellStyle name="40% - Akzent6 3 2 2 10" xfId="1236"/>
    <cellStyle name="40% - Akzent6 3 2 2 2 9" xfId="1237"/>
    <cellStyle name="40% - Akzent6 3 2 3 9" xfId="1238"/>
    <cellStyle name="40% - Akzent6 3 3 10" xfId="1239"/>
    <cellStyle name="40% - Akzent6 3 3 2 9" xfId="1240"/>
    <cellStyle name="40% - Akzent6 3 4 9" xfId="1241"/>
    <cellStyle name="Dezimal 2 15" xfId="1242"/>
    <cellStyle name="Dezimal 2 2 12" xfId="1243"/>
    <cellStyle name="Dezimal 2 3 9" xfId="1244"/>
    <cellStyle name="Dezimal 2 4 8" xfId="1245"/>
    <cellStyle name="Normal_Feuil1" xfId="1246"/>
    <cellStyle name="Notiz 2 2 3 10" xfId="1247"/>
    <cellStyle name="Notiz 2 2 3 2 9" xfId="1248"/>
    <cellStyle name="Notiz 3 2 3 10" xfId="1249"/>
    <cellStyle name="Notiz 3 2 3 2 9" xfId="1250"/>
    <cellStyle name="Notiz 7 2 10" xfId="1251"/>
    <cellStyle name="Notiz 7 2 2 9" xfId="1252"/>
    <cellStyle name="Notiz 7 3 9" xfId="1253"/>
    <cellStyle name="Prozent 5 2 10" xfId="1254"/>
    <cellStyle name="Prozent 5 2 2 9" xfId="1255"/>
    <cellStyle name="Prozent 5 3 9" xfId="1256"/>
    <cellStyle name="Standard 3 3 9" xfId="1257"/>
    <cellStyle name="Standard 6 3 9" xfId="1258"/>
    <cellStyle name="Standard 7 2 10" xfId="1259"/>
    <cellStyle name="Standard 7 2 2 9" xfId="1260"/>
    <cellStyle name="Standard 7 3 9" xfId="1261"/>
    <cellStyle name="Komma 11" xfId="1262"/>
    <cellStyle name="Dezimal 2 5 9" xfId="1263"/>
    <cellStyle name="Standard 6 12" xfId="1264"/>
    <cellStyle name="Standard 3 12" xfId="1265"/>
    <cellStyle name="Dezimal 2 3 2 8" xfId="1266"/>
    <cellStyle name="Komma 2 10" xfId="1267"/>
    <cellStyle name="Standard 13 9" xfId="1268"/>
    <cellStyle name="20 % - Akzent6 4 7" xfId="1269"/>
    <cellStyle name="Standard 12 5" xfId="1270"/>
    <cellStyle name="20 % - Akzent6 2 3" xfId="1271"/>
    <cellStyle name="20 % - Akzent6 2 2 2" xfId="1272"/>
    <cellStyle name="20 % - Akzent6 3 2" xfId="1273"/>
    <cellStyle name="20% - Akzent1 2 5 7" xfId="1274"/>
    <cellStyle name="20% - Akzent1 2 2 2 3" xfId="1275"/>
    <cellStyle name="20% - Akzent1 2 2 2 2 2" xfId="1276"/>
    <cellStyle name="20% - Akzent1 2 2 3 2" xfId="1277"/>
    <cellStyle name="20% - Akzent1 2 3 3" xfId="1278"/>
    <cellStyle name="20% - Akzent1 2 3 2 2" xfId="1279"/>
    <cellStyle name="20% - Akzent1 2 4 2" xfId="1280"/>
    <cellStyle name="20% - Akzent1 3 2 2 3" xfId="1281"/>
    <cellStyle name="20% - Akzent1 3 2 2 2 2" xfId="1282"/>
    <cellStyle name="20% - Akzent1 3 2 3 2" xfId="1283"/>
    <cellStyle name="20% - Akzent1 3 3 3" xfId="1284"/>
    <cellStyle name="20% - Akzent1 3 3 2 2" xfId="1285"/>
    <cellStyle name="20% - Akzent1 3 4 2" xfId="1286"/>
    <cellStyle name="20% - Akzent2 2 5 7" xfId="1287"/>
    <cellStyle name="20% - Akzent2 2 2 2 3" xfId="1288"/>
    <cellStyle name="20% - Akzent2 2 2 2 2 2" xfId="1289"/>
    <cellStyle name="20% - Akzent2 2 2 3 2" xfId="1290"/>
    <cellStyle name="20% - Akzent2 2 3 3" xfId="1291"/>
    <cellStyle name="20% - Akzent2 2 3 2 2" xfId="1292"/>
    <cellStyle name="20% - Akzent2 2 4 2" xfId="1293"/>
    <cellStyle name="20% - Akzent2 3 2 2 3" xfId="1294"/>
    <cellStyle name="20% - Akzent2 3 2 2 2 2" xfId="1295"/>
    <cellStyle name="20% - Akzent2 3 2 3 2" xfId="1296"/>
    <cellStyle name="20% - Akzent2 3 3 3" xfId="1297"/>
    <cellStyle name="20% - Akzent2 3 3 2 2" xfId="1298"/>
    <cellStyle name="20% - Akzent2 3 4 2" xfId="1299"/>
    <cellStyle name="20% - Akzent3 2 5 7" xfId="1300"/>
    <cellStyle name="20% - Akzent3 2 2 2 3" xfId="1301"/>
    <cellStyle name="20% - Akzent3 2 2 2 2 2" xfId="1302"/>
    <cellStyle name="20% - Akzent3 2 2 3 2" xfId="1303"/>
    <cellStyle name="20% - Akzent3 2 3 3" xfId="1304"/>
    <cellStyle name="20% - Akzent3 2 3 2 2" xfId="1305"/>
    <cellStyle name="20% - Akzent3 2 4 2" xfId="1306"/>
    <cellStyle name="20% - Akzent3 3 2 2 3" xfId="1307"/>
    <cellStyle name="20% - Akzent3 3 2 2 2 2" xfId="1308"/>
    <cellStyle name="20% - Akzent3 3 2 3 2" xfId="1309"/>
    <cellStyle name="20% - Akzent3 3 3 3" xfId="1310"/>
    <cellStyle name="20% - Akzent3 3 3 2 2" xfId="1311"/>
    <cellStyle name="20% - Akzent3 3 4 2" xfId="1312"/>
    <cellStyle name="20% - Akzent4 2 5 7" xfId="1313"/>
    <cellStyle name="20% - Akzent4 2 2 2 3" xfId="1314"/>
    <cellStyle name="20% - Akzent4 2 2 2 2 2" xfId="1315"/>
    <cellStyle name="20% - Akzent4 2 2 3 2" xfId="1316"/>
    <cellStyle name="20% - Akzent4 2 3 3" xfId="1317"/>
    <cellStyle name="20% - Akzent4 2 3 2 2" xfId="1318"/>
    <cellStyle name="20% - Akzent4 2 4 2" xfId="1319"/>
    <cellStyle name="20% - Akzent4 3 2 2 3" xfId="1320"/>
    <cellStyle name="20% - Akzent4 3 2 2 2 2" xfId="1321"/>
    <cellStyle name="20% - Akzent4 3 2 3 2" xfId="1322"/>
    <cellStyle name="20% - Akzent4 3 3 3" xfId="1323"/>
    <cellStyle name="20% - Akzent4 3 3 2 2" xfId="1324"/>
    <cellStyle name="20% - Akzent4 3 4 2" xfId="1325"/>
    <cellStyle name="20% - Akzent5 2 5 7" xfId="1326"/>
    <cellStyle name="20% - Akzent5 2 2 2 3" xfId="1327"/>
    <cellStyle name="20% - Akzent5 2 2 2 2 2" xfId="1328"/>
    <cellStyle name="20% - Akzent5 2 2 3 2" xfId="1329"/>
    <cellStyle name="20% - Akzent5 2 3 3" xfId="1330"/>
    <cellStyle name="20% - Akzent5 2 3 2 2" xfId="1331"/>
    <cellStyle name="20% - Akzent5 2 4 2" xfId="1332"/>
    <cellStyle name="20% - Akzent5 3 2 2 3" xfId="1333"/>
    <cellStyle name="20% - Akzent5 3 2 2 2 2" xfId="1334"/>
    <cellStyle name="20% - Akzent5 3 2 3 2" xfId="1335"/>
    <cellStyle name="20% - Akzent5 3 3 3" xfId="1336"/>
    <cellStyle name="20% - Akzent5 3 3 2 2" xfId="1337"/>
    <cellStyle name="20% - Akzent5 3 4 2" xfId="1338"/>
    <cellStyle name="20% - Akzent6 5 2 3" xfId="1339"/>
    <cellStyle name="20% - Akzent6 5 2 2 2" xfId="1340"/>
    <cellStyle name="20% - Akzent6 5 3 2" xfId="1341"/>
    <cellStyle name="20% - Akzent6 6 2 2 3" xfId="1342"/>
    <cellStyle name="20% - Akzent6 6 2 2 2 2" xfId="1343"/>
    <cellStyle name="20% - Akzent6 6 2 3 2" xfId="1344"/>
    <cellStyle name="20% - Akzent6 7 2 3" xfId="1345"/>
    <cellStyle name="20% - Akzent6 7 2 2 2" xfId="1346"/>
    <cellStyle name="20% - Akzent6 7 3 2" xfId="1347"/>
    <cellStyle name="40% - Akzent1 2 5 7" xfId="1348"/>
    <cellStyle name="40% - Akzent1 2 2 2 3" xfId="1349"/>
    <cellStyle name="40% - Akzent1 2 2 2 2 2" xfId="1350"/>
    <cellStyle name="40% - Akzent1 2 2 3 2" xfId="1351"/>
    <cellStyle name="40% - Akzent1 2 3 3" xfId="1352"/>
    <cellStyle name="40% - Akzent1 2 3 2 2" xfId="1353"/>
    <cellStyle name="40% - Akzent1 2 4 2" xfId="1354"/>
    <cellStyle name="40% - Akzent1 3 2 2 3" xfId="1355"/>
    <cellStyle name="40% - Akzent1 3 2 2 2 2" xfId="1356"/>
    <cellStyle name="40% - Akzent1 3 2 3 2" xfId="1357"/>
    <cellStyle name="40% - Akzent1 3 3 3" xfId="1358"/>
    <cellStyle name="40% - Akzent1 3 3 2 2" xfId="1359"/>
    <cellStyle name="40% - Akzent1 3 4 2" xfId="1360"/>
    <cellStyle name="40% - Akzent2 2 5 7" xfId="1361"/>
    <cellStyle name="40% - Akzent2 2 2 2 3" xfId="1362"/>
    <cellStyle name="40% - Akzent2 2 2 2 2 2" xfId="1363"/>
    <cellStyle name="40% - Akzent2 2 2 3 2" xfId="1364"/>
    <cellStyle name="40% - Akzent2 2 3 3" xfId="1365"/>
    <cellStyle name="40% - Akzent2 2 3 2 2" xfId="1366"/>
    <cellStyle name="40% - Akzent2 2 4 2" xfId="1367"/>
    <cellStyle name="40% - Akzent2 3 2 2 3" xfId="1368"/>
    <cellStyle name="40% - Akzent2 3 2 2 2 2" xfId="1369"/>
    <cellStyle name="40% - Akzent2 3 2 3 2" xfId="1370"/>
    <cellStyle name="40% - Akzent2 3 3 3" xfId="1371"/>
    <cellStyle name="40% - Akzent2 3 3 2 2" xfId="1372"/>
    <cellStyle name="40% - Akzent2 3 4 2" xfId="1373"/>
    <cellStyle name="40% - Akzent3 2 5 7" xfId="1374"/>
    <cellStyle name="40% - Akzent3 2 2 2 3" xfId="1375"/>
    <cellStyle name="40% - Akzent3 2 2 2 2 2" xfId="1376"/>
    <cellStyle name="40% - Akzent3 2 2 3 2" xfId="1377"/>
    <cellStyle name="40% - Akzent3 2 3 3" xfId="1378"/>
    <cellStyle name="40% - Akzent3 2 3 2 2" xfId="1379"/>
    <cellStyle name="40% - Akzent3 2 4 2" xfId="1380"/>
    <cellStyle name="40% - Akzent3 3 2 2 3" xfId="1381"/>
    <cellStyle name="40% - Akzent3 3 2 2 2 2" xfId="1382"/>
    <cellStyle name="40% - Akzent3 3 2 3 2" xfId="1383"/>
    <cellStyle name="40% - Akzent3 3 3 3" xfId="1384"/>
    <cellStyle name="40% - Akzent3 3 3 2 2" xfId="1385"/>
    <cellStyle name="40% - Akzent3 3 4 2" xfId="1386"/>
    <cellStyle name="40% - Akzent4 2 5 7" xfId="1387"/>
    <cellStyle name="40% - Akzent4 2 2 2 3" xfId="1388"/>
    <cellStyle name="40% - Akzent4 2 2 2 2 2" xfId="1389"/>
    <cellStyle name="40% - Akzent4 2 2 3 2" xfId="1390"/>
    <cellStyle name="40% - Akzent4 2 3 3" xfId="1391"/>
    <cellStyle name="40% - Akzent4 2 3 2 2" xfId="1392"/>
    <cellStyle name="40% - Akzent4 2 4 2" xfId="1393"/>
    <cellStyle name="40% - Akzent4 3 2 2 3" xfId="1394"/>
    <cellStyle name="40% - Akzent4 3 2 2 2 2" xfId="1395"/>
    <cellStyle name="40% - Akzent4 3 2 3 2" xfId="1396"/>
    <cellStyle name="40% - Akzent4 3 3 3" xfId="1397"/>
    <cellStyle name="40% - Akzent4 3 3 2 2" xfId="1398"/>
    <cellStyle name="40% - Akzent4 3 4 2" xfId="1399"/>
    <cellStyle name="40% - Akzent5 2 5 7" xfId="1400"/>
    <cellStyle name="40% - Akzent5 2 2 2 3" xfId="1401"/>
    <cellStyle name="40% - Akzent5 2 2 2 2 2" xfId="1402"/>
    <cellStyle name="40% - Akzent5 2 2 3 2" xfId="1403"/>
    <cellStyle name="40% - Akzent5 2 3 3" xfId="1404"/>
    <cellStyle name="40% - Akzent5 2 3 2 2" xfId="1405"/>
    <cellStyle name="40% - Akzent5 2 4 2" xfId="1406"/>
    <cellStyle name="40% - Akzent5 3 2 2 3" xfId="1407"/>
    <cellStyle name="40% - Akzent5 3 2 2 2 2" xfId="1408"/>
    <cellStyle name="40% - Akzent5 3 2 3 2" xfId="1409"/>
    <cellStyle name="40% - Akzent5 3 3 3" xfId="1410"/>
    <cellStyle name="40% - Akzent5 3 3 2 2" xfId="1411"/>
    <cellStyle name="40% - Akzent5 3 4 2" xfId="1412"/>
    <cellStyle name="40% - Akzent6 2 5 7" xfId="1413"/>
    <cellStyle name="40% - Akzent6 2 2 2 3" xfId="1414"/>
    <cellStyle name="40% - Akzent6 2 2 2 2 2" xfId="1415"/>
    <cellStyle name="40% - Akzent6 2 2 3 2" xfId="1416"/>
    <cellStyle name="40% - Akzent6 2 3 3" xfId="1417"/>
    <cellStyle name="40% - Akzent6 2 3 2 2" xfId="1418"/>
    <cellStyle name="40% - Akzent6 2 4 2" xfId="1419"/>
    <cellStyle name="40% - Akzent6 3 2 2 3" xfId="1420"/>
    <cellStyle name="40% - Akzent6 3 2 2 2 2" xfId="1421"/>
    <cellStyle name="40% - Akzent6 3 2 3 2" xfId="1422"/>
    <cellStyle name="40% - Akzent6 3 3 3" xfId="1423"/>
    <cellStyle name="40% - Akzent6 3 3 2 2" xfId="1424"/>
    <cellStyle name="40% - Akzent6 3 4 2" xfId="1425"/>
    <cellStyle name="Notiz 2 2 3 3" xfId="1426"/>
    <cellStyle name="Notiz 2 2 3 2 2" xfId="1427"/>
    <cellStyle name="Notiz 3 2 3 3" xfId="1428"/>
    <cellStyle name="Notiz 3 2 3 2 2" xfId="1429"/>
    <cellStyle name="Notiz 7 4 7" xfId="1430"/>
    <cellStyle name="Notiz 7 2 3" xfId="1431"/>
    <cellStyle name="Notiz 7 2 2 2" xfId="1432"/>
    <cellStyle name="Notiz 7 3 2" xfId="1433"/>
    <cellStyle name="Prozent 13 5" xfId="1434"/>
    <cellStyle name="Prozent 5 2 3" xfId="1435"/>
    <cellStyle name="Prozent 5 2 2 2" xfId="1436"/>
    <cellStyle name="Prozent 5 3 2" xfId="1437"/>
    <cellStyle name="Standard 3 3 2" xfId="1438"/>
    <cellStyle name="Standard 6 3 2" xfId="1439"/>
    <cellStyle name="Standard 7 2 3" xfId="1440"/>
    <cellStyle name="Standard 7 2 2 2" xfId="1441"/>
    <cellStyle name="Standard 7 3 2" xfId="1442"/>
    <cellStyle name="Währung [0] 8" xfId="1443"/>
    <cellStyle name="Komma 3" xfId="1444"/>
    <cellStyle name="Standard 6 4 9" xfId="1445"/>
    <cellStyle name="Standard 3 4 8" xfId="1446"/>
    <cellStyle name="Standard 15 6" xfId="1447"/>
    <cellStyle name="Normal 2" xfId="1448"/>
    <cellStyle name="Normal 3" xfId="1449"/>
    <cellStyle name="Normal 2 2" xfId="1450"/>
    <cellStyle name="Pourcentage 2" xfId="1451"/>
    <cellStyle name="Pourcentage 3" xfId="1452"/>
    <cellStyle name="Normal 2 3" xfId="1453"/>
    <cellStyle name="Milliers 2" xfId="1454"/>
    <cellStyle name="20 % - Akzent6 5 6" xfId="1455"/>
    <cellStyle name="Standard 14 7" xfId="1456"/>
    <cellStyle name="20 % - Akzent6 2 4" xfId="1457"/>
    <cellStyle name="20 % - Akzent6 2 2 3" xfId="1458"/>
    <cellStyle name="20 % - Akzent6 3 3" xfId="1459"/>
    <cellStyle name="20% - Akzent1 2 2 5" xfId="1460"/>
    <cellStyle name="20% - Akzent1 2 2 2 4" xfId="1461"/>
    <cellStyle name="20% - Akzent1 2 2 2 2 3" xfId="1462"/>
    <cellStyle name="20% - Akzent1 2 2 3 3" xfId="1463"/>
    <cellStyle name="20% - Akzent1 2 3 4" xfId="1464"/>
    <cellStyle name="20% - Akzent1 2 3 2 3" xfId="1465"/>
    <cellStyle name="20% - Akzent1 2 4 3" xfId="1466"/>
    <cellStyle name="20% - Akzent1 3 6" xfId="1467"/>
    <cellStyle name="20% - Akzent1 3 2 5" xfId="1468"/>
    <cellStyle name="20% - Akzent1 3 2 2 4" xfId="1469"/>
    <cellStyle name="20% - Akzent1 3 2 2 2 3" xfId="1470"/>
    <cellStyle name="20% - Akzent1 3 2 3 3" xfId="1471"/>
    <cellStyle name="20% - Akzent1 3 3 4" xfId="1472"/>
    <cellStyle name="20% - Akzent1 3 3 2 3" xfId="1473"/>
    <cellStyle name="20% - Akzent1 3 4 3" xfId="1474"/>
    <cellStyle name="20% - Akzent2 2 2 5" xfId="1475"/>
    <cellStyle name="20% - Akzent2 2 2 2 4" xfId="1476"/>
    <cellStyle name="20% - Akzent2 2 2 2 2 3" xfId="1477"/>
    <cellStyle name="20% - Akzent2 2 2 3 3" xfId="1478"/>
    <cellStyle name="20% - Akzent2 2 3 4" xfId="1479"/>
    <cellStyle name="20% - Akzent2 2 3 2 3" xfId="1480"/>
    <cellStyle name="20% - Akzent2 2 4 3" xfId="1481"/>
    <cellStyle name="20% - Akzent2 3 6" xfId="1482"/>
    <cellStyle name="20% - Akzent2 3 2 5" xfId="1483"/>
    <cellStyle name="20% - Akzent2 3 2 2 4" xfId="1484"/>
    <cellStyle name="20% - Akzent2 3 2 2 2 3" xfId="1485"/>
    <cellStyle name="20% - Akzent2 3 2 3 3" xfId="1486"/>
    <cellStyle name="20% - Akzent2 3 3 4" xfId="1487"/>
    <cellStyle name="20% - Akzent2 3 3 2 3" xfId="1488"/>
    <cellStyle name="20% - Akzent2 3 4 3" xfId="1489"/>
    <cellStyle name="20% - Akzent3 2 2 5" xfId="1490"/>
    <cellStyle name="20% - Akzent3 2 2 2 4" xfId="1491"/>
    <cellStyle name="20% - Akzent3 2 2 2 2 3" xfId="1492"/>
    <cellStyle name="20% - Akzent3 2 2 3 3" xfId="1493"/>
    <cellStyle name="20% - Akzent3 2 3 4" xfId="1494"/>
    <cellStyle name="20% - Akzent3 2 3 2 3" xfId="1495"/>
    <cellStyle name="20% - Akzent3 2 4 3" xfId="1496"/>
    <cellStyle name="20% - Akzent3 3 6" xfId="1497"/>
    <cellStyle name="20% - Akzent3 3 2 5" xfId="1498"/>
    <cellStyle name="20% - Akzent3 3 2 2 4" xfId="1499"/>
    <cellStyle name="20% - Akzent3 3 2 2 2 3" xfId="1500"/>
    <cellStyle name="20% - Akzent3 3 2 3 3" xfId="1501"/>
    <cellStyle name="20% - Akzent3 3 3 4" xfId="1502"/>
    <cellStyle name="20% - Akzent3 3 3 2 3" xfId="1503"/>
    <cellStyle name="20% - Akzent3 3 4 3" xfId="1504"/>
    <cellStyle name="20% - Akzent4 2 2 5" xfId="1505"/>
    <cellStyle name="20% - Akzent4 2 2 2 4" xfId="1506"/>
    <cellStyle name="20% - Akzent4 2 2 2 2 3" xfId="1507"/>
    <cellStyle name="20% - Akzent4 2 2 3 3" xfId="1508"/>
    <cellStyle name="20% - Akzent4 2 3 4" xfId="1509"/>
    <cellStyle name="20% - Akzent4 2 3 2 3" xfId="1510"/>
    <cellStyle name="20% - Akzent4 2 4 3" xfId="1511"/>
    <cellStyle name="20% - Akzent4 3 6" xfId="1512"/>
    <cellStyle name="20% - Akzent4 3 2 5" xfId="1513"/>
    <cellStyle name="20% - Akzent4 3 2 2 4" xfId="1514"/>
    <cellStyle name="20% - Akzent4 3 2 2 2 3" xfId="1515"/>
    <cellStyle name="20% - Akzent4 3 2 3 3" xfId="1516"/>
    <cellStyle name="20% - Akzent4 3 3 4" xfId="1517"/>
    <cellStyle name="20% - Akzent4 3 3 2 3" xfId="1518"/>
    <cellStyle name="20% - Akzent4 3 4 3" xfId="1519"/>
    <cellStyle name="20% - Akzent5 2 2 5" xfId="1520"/>
    <cellStyle name="20% - Akzent5 2 2 2 4" xfId="1521"/>
    <cellStyle name="20% - Akzent5 2 2 2 2 3" xfId="1522"/>
    <cellStyle name="20% - Akzent5 2 2 3 3" xfId="1523"/>
    <cellStyle name="20% - Akzent5 2 3 4" xfId="1524"/>
    <cellStyle name="20% - Akzent5 2 3 2 3" xfId="1525"/>
    <cellStyle name="20% - Akzent5 2 4 3" xfId="1526"/>
    <cellStyle name="20% - Akzent5 3 6" xfId="1527"/>
    <cellStyle name="20% - Akzent5 3 2 5" xfId="1528"/>
    <cellStyle name="20% - Akzent5 3 2 2 4" xfId="1529"/>
    <cellStyle name="20% - Akzent5 3 2 2 2 3" xfId="1530"/>
    <cellStyle name="20% - Akzent5 3 2 3 3" xfId="1531"/>
    <cellStyle name="20% - Akzent5 3 3 4" xfId="1532"/>
    <cellStyle name="20% - Akzent5 3 3 2 3" xfId="1533"/>
    <cellStyle name="20% - Akzent5 3 4 3" xfId="1534"/>
    <cellStyle name="20% - Akzent6 5 5" xfId="1535"/>
    <cellStyle name="20% - Akzent6 5 2 4" xfId="1536"/>
    <cellStyle name="20% - Akzent6 5 2 2 3" xfId="1537"/>
    <cellStyle name="20% - Akzent6 5 3 3" xfId="1538"/>
    <cellStyle name="20% - Akzent6 6 2 5" xfId="1539"/>
    <cellStyle name="20% - Akzent6 6 2 2 4" xfId="1540"/>
    <cellStyle name="20% - Akzent6 6 2 2 2 3" xfId="1541"/>
    <cellStyle name="20% - Akzent6 6 2 3 3" xfId="1542"/>
    <cellStyle name="20% - Akzent6 7 5" xfId="1543"/>
    <cellStyle name="20% - Akzent6 7 2 4" xfId="1544"/>
    <cellStyle name="20% - Akzent6 7 2 2 3" xfId="1545"/>
    <cellStyle name="20% - Akzent6 7 3 3" xfId="1546"/>
    <cellStyle name="40% - Akzent1 2 2 5" xfId="1547"/>
    <cellStyle name="40% - Akzent1 2 2 2 4" xfId="1548"/>
    <cellStyle name="40% - Akzent1 2 2 2 2 3" xfId="1549"/>
    <cellStyle name="40% - Akzent1 2 2 3 3" xfId="1550"/>
    <cellStyle name="40% - Akzent1 2 3 4" xfId="1551"/>
    <cellStyle name="40% - Akzent1 2 3 2 3" xfId="1552"/>
    <cellStyle name="40% - Akzent1 2 4 3" xfId="1553"/>
    <cellStyle name="40% - Akzent1 3 6" xfId="1554"/>
    <cellStyle name="40% - Akzent1 3 2 5" xfId="1555"/>
    <cellStyle name="40% - Akzent1 3 2 2 4" xfId="1556"/>
    <cellStyle name="40% - Akzent1 3 2 2 2 3" xfId="1557"/>
    <cellStyle name="40% - Akzent1 3 2 3 3" xfId="1558"/>
    <cellStyle name="40% - Akzent1 3 3 4" xfId="1559"/>
    <cellStyle name="40% - Akzent1 3 3 2 3" xfId="1560"/>
    <cellStyle name="40% - Akzent1 3 4 3" xfId="1561"/>
    <cellStyle name="40% - Akzent2 2 2 5" xfId="1562"/>
    <cellStyle name="40% - Akzent2 2 2 2 4" xfId="1563"/>
    <cellStyle name="40% - Akzent2 2 2 2 2 3" xfId="1564"/>
    <cellStyle name="40% - Akzent2 2 2 3 3" xfId="1565"/>
    <cellStyle name="40% - Akzent2 2 3 4" xfId="1566"/>
    <cellStyle name="40% - Akzent2 2 3 2 3" xfId="1567"/>
    <cellStyle name="40% - Akzent2 2 4 3" xfId="1568"/>
    <cellStyle name="40% - Akzent2 3 6" xfId="1569"/>
    <cellStyle name="40% - Akzent2 3 2 5" xfId="1570"/>
    <cellStyle name="40% - Akzent2 3 2 2 4" xfId="1571"/>
    <cellStyle name="40% - Akzent2 3 2 2 2 3" xfId="1572"/>
    <cellStyle name="40% - Akzent2 3 2 3 3" xfId="1573"/>
    <cellStyle name="40% - Akzent2 3 3 4" xfId="1574"/>
    <cellStyle name="40% - Akzent2 3 3 2 3" xfId="1575"/>
    <cellStyle name="40% - Akzent2 3 4 3" xfId="1576"/>
    <cellStyle name="40% - Akzent3 2 2 5" xfId="1577"/>
    <cellStyle name="40% - Akzent3 2 2 2 4" xfId="1578"/>
    <cellStyle name="40% - Akzent3 2 2 2 2 3" xfId="1579"/>
    <cellStyle name="40% - Akzent3 2 2 3 3" xfId="1580"/>
    <cellStyle name="40% - Akzent3 2 3 4" xfId="1581"/>
    <cellStyle name="40% - Akzent3 2 3 2 3" xfId="1582"/>
    <cellStyle name="40% - Akzent3 2 4 3" xfId="1583"/>
    <cellStyle name="40% - Akzent3 3 6" xfId="1584"/>
    <cellStyle name="40% - Akzent3 3 2 5" xfId="1585"/>
    <cellStyle name="40% - Akzent3 3 2 2 4" xfId="1586"/>
    <cellStyle name="40% - Akzent3 3 2 2 2 3" xfId="1587"/>
    <cellStyle name="40% - Akzent3 3 2 3 3" xfId="1588"/>
    <cellStyle name="40% - Akzent3 3 3 4" xfId="1589"/>
    <cellStyle name="40% - Akzent3 3 3 2 3" xfId="1590"/>
    <cellStyle name="40% - Akzent3 3 4 3" xfId="1591"/>
    <cellStyle name="40% - Akzent4 2 2 5" xfId="1592"/>
    <cellStyle name="40% - Akzent4 2 2 2 4" xfId="1593"/>
    <cellStyle name="40% - Akzent4 2 2 2 2 3" xfId="1594"/>
    <cellStyle name="40% - Akzent4 2 2 3 3" xfId="1595"/>
    <cellStyle name="40% - Akzent4 2 3 4" xfId="1596"/>
    <cellStyle name="40% - Akzent4 2 3 2 3" xfId="1597"/>
    <cellStyle name="40% - Akzent4 2 4 3" xfId="1598"/>
    <cellStyle name="40% - Akzent4 3 6" xfId="1599"/>
    <cellStyle name="40% - Akzent4 3 2 5" xfId="1600"/>
    <cellStyle name="40% - Akzent4 3 2 2 4" xfId="1601"/>
    <cellStyle name="40% - Akzent4 3 2 2 2 3" xfId="1602"/>
    <cellStyle name="40% - Akzent4 3 2 3 3" xfId="1603"/>
    <cellStyle name="40% - Akzent4 3 3 4" xfId="1604"/>
    <cellStyle name="40% - Akzent4 3 3 2 3" xfId="1605"/>
    <cellStyle name="40% - Akzent4 3 4 3" xfId="1606"/>
    <cellStyle name="40% - Akzent5 2 2 5" xfId="1607"/>
    <cellStyle name="40% - Akzent5 2 2 2 4" xfId="1608"/>
    <cellStyle name="40% - Akzent5 2 2 2 2 3" xfId="1609"/>
    <cellStyle name="40% - Akzent5 2 2 3 3" xfId="1610"/>
    <cellStyle name="40% - Akzent5 2 3 4" xfId="1611"/>
    <cellStyle name="40% - Akzent5 2 3 2 3" xfId="1612"/>
    <cellStyle name="40% - Akzent5 2 4 3" xfId="1613"/>
    <cellStyle name="40% - Akzent5 3 6" xfId="1614"/>
    <cellStyle name="40% - Akzent5 3 2 5" xfId="1615"/>
    <cellStyle name="40% - Akzent5 3 2 2 4" xfId="1616"/>
    <cellStyle name="40% - Akzent5 3 2 2 2 3" xfId="1617"/>
    <cellStyle name="40% - Akzent5 3 2 3 3" xfId="1618"/>
    <cellStyle name="40% - Akzent5 3 3 4" xfId="1619"/>
    <cellStyle name="40% - Akzent5 3 3 2 3" xfId="1620"/>
    <cellStyle name="40% - Akzent5 3 4 3" xfId="1621"/>
    <cellStyle name="40% - Akzent6 2 2 5" xfId="1622"/>
    <cellStyle name="40% - Akzent6 2 2 2 4" xfId="1623"/>
    <cellStyle name="40% - Akzent6 2 2 2 2 3" xfId="1624"/>
    <cellStyle name="40% - Akzent6 2 2 3 3" xfId="1625"/>
    <cellStyle name="40% - Akzent6 2 3 4" xfId="1626"/>
    <cellStyle name="40% - Akzent6 2 3 2 3" xfId="1627"/>
    <cellStyle name="40% - Akzent6 2 4 3" xfId="1628"/>
    <cellStyle name="40% - Akzent6 3 6" xfId="1629"/>
    <cellStyle name="40% - Akzent6 3 2 5" xfId="1630"/>
    <cellStyle name="40% - Akzent6 3 2 2 4" xfId="1631"/>
    <cellStyle name="40% - Akzent6 3 2 2 2 3" xfId="1632"/>
    <cellStyle name="40% - Akzent6 3 2 3 3" xfId="1633"/>
    <cellStyle name="40% - Akzent6 3 3 4" xfId="1634"/>
    <cellStyle name="40% - Akzent6 3 3 2 3" xfId="1635"/>
    <cellStyle name="40% - Akzent6 3 4 3" xfId="1636"/>
    <cellStyle name="Notiz 2 2 3 4" xfId="1637"/>
    <cellStyle name="Notiz 2 2 3 2 3" xfId="1638"/>
    <cellStyle name="Notiz 3 2 3 4" xfId="1639"/>
    <cellStyle name="Notiz 3 2 3 2 3" xfId="1640"/>
    <cellStyle name="Notiz 7 2 4" xfId="1641"/>
    <cellStyle name="Notiz 7 2 2 3" xfId="1642"/>
    <cellStyle name="Notiz 7 3 3" xfId="1643"/>
    <cellStyle name="Prozent 14 4" xfId="1644"/>
    <cellStyle name="Prozent 5 5" xfId="1645"/>
    <cellStyle name="Prozent 5 2 4" xfId="1646"/>
    <cellStyle name="Prozent 5 2 2 3" xfId="1647"/>
    <cellStyle name="Prozent 5 3 3" xfId="1648"/>
    <cellStyle name="Standard 3 3 3" xfId="1649"/>
    <cellStyle name="Standard 6 3 3" xfId="1650"/>
    <cellStyle name="Standard 7 5" xfId="1651"/>
    <cellStyle name="Standard 7 2 4" xfId="1652"/>
    <cellStyle name="Standard 7 2 2 3" xfId="1653"/>
    <cellStyle name="Standard 7 3 3" xfId="1654"/>
    <cellStyle name="Währung [0] 9" xfId="1655"/>
    <cellStyle name="Komma 4" xfId="1656"/>
    <cellStyle name="Standard 6 5" xfId="1657"/>
    <cellStyle name="Standard 3 5" xfId="1658"/>
    <cellStyle name="Standard 13 2" xfId="1659"/>
    <cellStyle name="20 % - Akzent6 4 2" xfId="1660"/>
    <cellStyle name="20 % - Akzent6 2 3 2" xfId="1661"/>
    <cellStyle name="20 % - Akzent6 2 2 2 2" xfId="1662"/>
    <cellStyle name="20 % - Akzent6 3 2 2" xfId="1663"/>
    <cellStyle name="20% - Akzent1 2 5 2" xfId="1664"/>
    <cellStyle name="20% - Akzent1 2 2 4 2" xfId="1665"/>
    <cellStyle name="20% - Akzent1 2 2 2 3 2" xfId="1666"/>
    <cellStyle name="20% - Akzent1 2 2 2 2 2 2" xfId="1667"/>
    <cellStyle name="20% - Akzent1 2 2 3 2 2" xfId="1668"/>
    <cellStyle name="20% - Akzent1 2 3 3 2" xfId="1669"/>
    <cellStyle name="20% - Akzent1 2 3 2 2 2" xfId="1670"/>
    <cellStyle name="20% - Akzent1 2 4 2 2" xfId="1671"/>
    <cellStyle name="20% - Akzent1 3 5 2" xfId="1672"/>
    <cellStyle name="20% - Akzent1 3 2 4 2" xfId="1673"/>
    <cellStyle name="20% - Akzent1 3 2 2 3 2" xfId="1674"/>
    <cellStyle name="20% - Akzent1 3 2 2 2 2 2" xfId="1675"/>
    <cellStyle name="20% - Akzent1 3 2 3 2 2" xfId="1676"/>
    <cellStyle name="20% - Akzent1 3 3 3 2" xfId="1677"/>
    <cellStyle name="20% - Akzent1 3 3 2 2 2" xfId="1678"/>
    <cellStyle name="20% - Akzent1 3 4 2 2" xfId="1679"/>
    <cellStyle name="20% - Akzent2 2 5 2" xfId="1680"/>
    <cellStyle name="20% - Akzent2 2 2 4 2" xfId="1681"/>
    <cellStyle name="20% - Akzent2 2 2 2 3 2" xfId="1682"/>
    <cellStyle name="20% - Akzent2 2 2 2 2 2 2" xfId="1683"/>
    <cellStyle name="20% - Akzent2 2 2 3 2 2" xfId="1684"/>
    <cellStyle name="20% - Akzent2 2 3 3 2" xfId="1685"/>
    <cellStyle name="20% - Akzent2 2 3 2 2 2" xfId="1686"/>
    <cellStyle name="20% - Akzent2 2 4 2 2" xfId="1687"/>
    <cellStyle name="20% - Akzent2 3 5 2" xfId="1688"/>
    <cellStyle name="20% - Akzent2 3 2 4 2" xfId="1689"/>
    <cellStyle name="20% - Akzent2 3 2 2 3 2" xfId="1690"/>
    <cellStyle name="20% - Akzent2 3 2 2 2 2 2" xfId="1691"/>
    <cellStyle name="20% - Akzent2 3 2 3 2 2" xfId="1692"/>
    <cellStyle name="20% - Akzent2 3 3 3 2" xfId="1693"/>
    <cellStyle name="20% - Akzent2 3 3 2 2 2" xfId="1694"/>
    <cellStyle name="20% - Akzent2 3 4 2 2" xfId="1695"/>
    <cellStyle name="20% - Akzent3 2 5 2" xfId="1696"/>
    <cellStyle name="20% - Akzent3 2 2 4 2" xfId="1697"/>
    <cellStyle name="20% - Akzent3 2 2 2 3 2" xfId="1698"/>
    <cellStyle name="20% - Akzent3 2 2 2 2 2 2" xfId="1699"/>
    <cellStyle name="20% - Akzent3 2 2 3 2 2" xfId="1700"/>
    <cellStyle name="20% - Akzent3 2 3 3 2" xfId="1701"/>
    <cellStyle name="20% - Akzent3 2 3 2 2 2" xfId="1702"/>
    <cellStyle name="20% - Akzent3 2 4 2 2" xfId="1703"/>
    <cellStyle name="20% - Akzent3 3 5 2" xfId="1704"/>
    <cellStyle name="20% - Akzent3 3 2 4 2" xfId="1705"/>
    <cellStyle name="20% - Akzent3 3 2 2 3 2" xfId="1706"/>
    <cellStyle name="20% - Akzent3 3 2 2 2 2 2" xfId="1707"/>
    <cellStyle name="20% - Akzent3 3 2 3 2 2" xfId="1708"/>
    <cellStyle name="20% - Akzent3 3 3 3 2" xfId="1709"/>
    <cellStyle name="20% - Akzent3 3 3 2 2 2" xfId="1710"/>
    <cellStyle name="20% - Akzent3 3 4 2 2" xfId="1711"/>
    <cellStyle name="20% - Akzent4 2 5 2" xfId="1712"/>
    <cellStyle name="20% - Akzent4 2 2 4 2" xfId="1713"/>
    <cellStyle name="20% - Akzent4 2 2 2 3 2" xfId="1714"/>
    <cellStyle name="20% - Akzent4 2 2 2 2 2 2" xfId="1715"/>
    <cellStyle name="20% - Akzent4 2 2 3 2 2" xfId="1716"/>
    <cellStyle name="20% - Akzent4 2 3 3 2" xfId="1717"/>
    <cellStyle name="20% - Akzent4 2 3 2 2 2" xfId="1718"/>
    <cellStyle name="20% - Akzent4 2 4 2 2" xfId="1719"/>
    <cellStyle name="20% - Akzent4 3 5 2" xfId="1720"/>
    <cellStyle name="20% - Akzent4 3 2 4 2" xfId="1721"/>
    <cellStyle name="20% - Akzent4 3 2 2 3 2" xfId="1722"/>
    <cellStyle name="20% - Akzent4 3 2 2 2 2 2" xfId="1723"/>
    <cellStyle name="20% - Akzent4 3 2 3 2 2" xfId="1724"/>
    <cellStyle name="20% - Akzent4 3 3 3 2" xfId="1725"/>
    <cellStyle name="20% - Akzent4 3 3 2 2 2" xfId="1726"/>
    <cellStyle name="20% - Akzent4 3 4 2 2" xfId="1727"/>
    <cellStyle name="20% - Akzent5 2 5 2" xfId="1728"/>
    <cellStyle name="20% - Akzent5 2 2 4 2" xfId="1729"/>
    <cellStyle name="20% - Akzent5 2 2 2 3 2" xfId="1730"/>
    <cellStyle name="20% - Akzent5 2 2 2 2 2 2" xfId="1731"/>
    <cellStyle name="20% - Akzent5 2 2 3 2 2" xfId="1732"/>
    <cellStyle name="20% - Akzent5 2 3 3 2" xfId="1733"/>
    <cellStyle name="20% - Akzent5 2 3 2 2 2" xfId="1734"/>
    <cellStyle name="20% - Akzent5 2 4 2 2" xfId="1735"/>
    <cellStyle name="20% - Akzent5 3 5 2" xfId="1736"/>
    <cellStyle name="20% - Akzent5 3 2 4 2" xfId="1737"/>
    <cellStyle name="20% - Akzent5 3 2 2 3 2" xfId="1738"/>
    <cellStyle name="20% - Akzent5 3 2 2 2 2 2" xfId="1739"/>
    <cellStyle name="20% - Akzent5 3 2 3 2 2" xfId="1740"/>
    <cellStyle name="20% - Akzent5 3 3 3 2" xfId="1741"/>
    <cellStyle name="20% - Akzent5 3 3 2 2 2" xfId="1742"/>
    <cellStyle name="20% - Akzent5 3 4 2 2" xfId="1743"/>
    <cellStyle name="20% - Akzent6 5 4 2" xfId="1744"/>
    <cellStyle name="20% - Akzent6 5 2 3 2" xfId="1745"/>
    <cellStyle name="20% - Akzent6 5 2 2 2 2" xfId="1746"/>
    <cellStyle name="20% - Akzent6 5 3 2 2" xfId="1747"/>
    <cellStyle name="20% - Akzent6 6 2 4 2" xfId="1748"/>
    <cellStyle name="20% - Akzent6 6 2 2 3 2" xfId="1749"/>
    <cellStyle name="20% - Akzent6 6 2 2 2 2 2" xfId="1750"/>
    <cellStyle name="20% - Akzent6 6 2 3 2 2" xfId="1751"/>
    <cellStyle name="20% - Akzent6 7 4 2" xfId="1752"/>
    <cellStyle name="20% - Akzent6 7 2 3 2" xfId="1753"/>
    <cellStyle name="20% - Akzent6 7 2 2 2 2" xfId="1754"/>
    <cellStyle name="20% - Akzent6 7 3 2 2" xfId="1755"/>
    <cellStyle name="40% - Akzent1 2 5 2" xfId="1756"/>
    <cellStyle name="40% - Akzent1 2 2 4 2" xfId="1757"/>
    <cellStyle name="40% - Akzent1 2 2 2 3 2" xfId="1758"/>
    <cellStyle name="40% - Akzent1 2 2 2 2 2 2" xfId="1759"/>
    <cellStyle name="40% - Akzent1 2 2 3 2 2" xfId="1760"/>
    <cellStyle name="40% - Akzent1 2 3 3 2" xfId="1761"/>
    <cellStyle name="40% - Akzent1 2 3 2 2 2" xfId="1762"/>
    <cellStyle name="40% - Akzent1 2 4 2 2" xfId="1763"/>
    <cellStyle name="40% - Akzent1 3 5 2" xfId="1764"/>
    <cellStyle name="40% - Akzent1 3 2 4 2" xfId="1765"/>
    <cellStyle name="40% - Akzent1 3 2 2 3 2" xfId="1766"/>
    <cellStyle name="40% - Akzent1 3 2 2 2 2 2" xfId="1767"/>
    <cellStyle name="40% - Akzent1 3 2 3 2 2" xfId="1768"/>
    <cellStyle name="40% - Akzent1 3 3 3 2" xfId="1769"/>
    <cellStyle name="40% - Akzent1 3 3 2 2 2" xfId="1770"/>
    <cellStyle name="40% - Akzent1 3 4 2 2" xfId="1771"/>
    <cellStyle name="40% - Akzent2 2 5 2" xfId="1772"/>
    <cellStyle name="40% - Akzent2 2 2 4 2" xfId="1773"/>
    <cellStyle name="40% - Akzent2 2 2 2 3 2" xfId="1774"/>
    <cellStyle name="40% - Akzent2 2 2 2 2 2 2" xfId="1775"/>
    <cellStyle name="40% - Akzent2 2 2 3 2 2" xfId="1776"/>
    <cellStyle name="40% - Akzent2 2 3 3 2" xfId="1777"/>
    <cellStyle name="40% - Akzent2 2 3 2 2 2" xfId="1778"/>
    <cellStyle name="40% - Akzent2 2 4 2 2" xfId="1779"/>
    <cellStyle name="40% - Akzent2 3 5 2" xfId="1780"/>
    <cellStyle name="40% - Akzent2 3 2 4 2" xfId="1781"/>
    <cellStyle name="40% - Akzent2 3 2 2 3 2" xfId="1782"/>
    <cellStyle name="40% - Akzent2 3 2 2 2 2 2" xfId="1783"/>
    <cellStyle name="40% - Akzent2 3 2 3 2 2" xfId="1784"/>
    <cellStyle name="40% - Akzent2 3 3 3 2" xfId="1785"/>
    <cellStyle name="40% - Akzent2 3 3 2 2 2" xfId="1786"/>
    <cellStyle name="40% - Akzent2 3 4 2 2" xfId="1787"/>
    <cellStyle name="40% - Akzent3 2 5 2" xfId="1788"/>
    <cellStyle name="40% - Akzent3 2 2 4 2" xfId="1789"/>
    <cellStyle name="40% - Akzent3 2 2 2 3 2" xfId="1790"/>
    <cellStyle name="40% - Akzent3 2 2 2 2 2 2" xfId="1791"/>
    <cellStyle name="40% - Akzent3 2 2 3 2 2" xfId="1792"/>
    <cellStyle name="40% - Akzent3 2 3 3 2" xfId="1793"/>
    <cellStyle name="40% - Akzent3 2 3 2 2 2" xfId="1794"/>
    <cellStyle name="40% - Akzent3 2 4 2 2" xfId="1795"/>
    <cellStyle name="40% - Akzent3 3 5 2" xfId="1796"/>
    <cellStyle name="40% - Akzent3 3 2 4 2" xfId="1797"/>
    <cellStyle name="40% - Akzent3 3 2 2 3 2" xfId="1798"/>
    <cellStyle name="40% - Akzent3 3 2 2 2 2 2" xfId="1799"/>
    <cellStyle name="40% - Akzent3 3 2 3 2 2" xfId="1800"/>
    <cellStyle name="40% - Akzent3 3 3 3 2" xfId="1801"/>
    <cellStyle name="40% - Akzent3 3 3 2 2 2" xfId="1802"/>
    <cellStyle name="40% - Akzent3 3 4 2 2" xfId="1803"/>
    <cellStyle name="40% - Akzent4 2 5 2" xfId="1804"/>
    <cellStyle name="40% - Akzent4 2 2 4 2" xfId="1805"/>
    <cellStyle name="40% - Akzent4 2 2 2 3 2" xfId="1806"/>
    <cellStyle name="40% - Akzent4 2 2 2 2 2 2" xfId="1807"/>
    <cellStyle name="40% - Akzent4 2 2 3 2 2" xfId="1808"/>
    <cellStyle name="40% - Akzent4 2 3 3 2" xfId="1809"/>
    <cellStyle name="40% - Akzent4 2 3 2 2 2" xfId="1810"/>
    <cellStyle name="40% - Akzent4 2 4 2 2" xfId="1811"/>
    <cellStyle name="40% - Akzent4 3 5 2" xfId="1812"/>
    <cellStyle name="40% - Akzent4 3 2 4 2" xfId="1813"/>
    <cellStyle name="40% - Akzent4 3 2 2 3 2" xfId="1814"/>
    <cellStyle name="40% - Akzent4 3 2 2 2 2 2" xfId="1815"/>
    <cellStyle name="40% - Akzent4 3 2 3 2 2" xfId="1816"/>
    <cellStyle name="40% - Akzent4 3 3 3 2" xfId="1817"/>
    <cellStyle name="40% - Akzent4 3 3 2 2 2" xfId="1818"/>
    <cellStyle name="40% - Akzent4 3 4 2 2" xfId="1819"/>
    <cellStyle name="40% - Akzent5 2 5 2" xfId="1820"/>
    <cellStyle name="40% - Akzent5 2 2 4 2" xfId="1821"/>
    <cellStyle name="40% - Akzent5 2 2 2 3 2" xfId="1822"/>
    <cellStyle name="40% - Akzent5 2 2 2 2 2 2" xfId="1823"/>
    <cellStyle name="40% - Akzent5 2 2 3 2 2" xfId="1824"/>
    <cellStyle name="40% - Akzent5 2 3 3 2" xfId="1825"/>
    <cellStyle name="40% - Akzent5 2 3 2 2 2" xfId="1826"/>
    <cellStyle name="40% - Akzent5 2 4 2 2" xfId="1827"/>
    <cellStyle name="40% - Akzent5 3 5 2" xfId="1828"/>
    <cellStyle name="40% - Akzent5 3 2 4 2" xfId="1829"/>
    <cellStyle name="40% - Akzent5 3 2 2 3 2" xfId="1830"/>
    <cellStyle name="40% - Akzent5 3 2 2 2 2 2" xfId="1831"/>
    <cellStyle name="40% - Akzent5 3 2 3 2 2" xfId="1832"/>
    <cellStyle name="40% - Akzent5 3 3 3 2" xfId="1833"/>
    <cellStyle name="40% - Akzent5 3 3 2 2 2" xfId="1834"/>
    <cellStyle name="40% - Akzent5 3 4 2 2" xfId="1835"/>
    <cellStyle name="40% - Akzent6 2 5 2" xfId="1836"/>
    <cellStyle name="40% - Akzent6 2 2 4 2" xfId="1837"/>
    <cellStyle name="40% - Akzent6 2 2 2 3 2" xfId="1838"/>
    <cellStyle name="40% - Akzent6 2 2 2 2 2 2" xfId="1839"/>
    <cellStyle name="40% - Akzent6 2 2 3 2 2" xfId="1840"/>
    <cellStyle name="40% - Akzent6 2 3 3 2" xfId="1841"/>
    <cellStyle name="40% - Akzent6 2 3 2 2 2" xfId="1842"/>
    <cellStyle name="40% - Akzent6 2 4 2 2" xfId="1843"/>
    <cellStyle name="40% - Akzent6 3 5 2" xfId="1844"/>
    <cellStyle name="40% - Akzent6 3 2 4 2" xfId="1845"/>
    <cellStyle name="40% - Akzent6 3 2 2 3 2" xfId="1846"/>
    <cellStyle name="40% - Akzent6 3 2 2 2 2 2" xfId="1847"/>
    <cellStyle name="40% - Akzent6 3 2 3 2 2" xfId="1848"/>
    <cellStyle name="40% - Akzent6 3 3 3 2" xfId="1849"/>
    <cellStyle name="40% - Akzent6 3 3 2 2 2" xfId="1850"/>
    <cellStyle name="40% - Akzent6 3 4 2 2" xfId="1851"/>
    <cellStyle name="Notiz 2 2 3 3 2" xfId="1852"/>
    <cellStyle name="Notiz 2 2 3 2 2 2" xfId="1853"/>
    <cellStyle name="Notiz 3 2 3 3 2" xfId="1854"/>
    <cellStyle name="Notiz 3 2 3 2 2 2" xfId="1855"/>
    <cellStyle name="Notiz 7 4 2" xfId="1856"/>
    <cellStyle name="Notiz 7 2 3 2" xfId="1857"/>
    <cellStyle name="Notiz 7 2 2 2 2" xfId="1858"/>
    <cellStyle name="Notiz 7 3 2 2" xfId="1859"/>
    <cellStyle name="Prozent 5 4 2" xfId="1860"/>
    <cellStyle name="Prozent 5 2 3 2" xfId="1861"/>
    <cellStyle name="Prozent 5 2 2 2 2" xfId="1862"/>
    <cellStyle name="Prozent 5 3 2 2" xfId="1863"/>
    <cellStyle name="Standard 3 3 2 2" xfId="1864"/>
    <cellStyle name="Standard 6 3 2 2" xfId="1865"/>
    <cellStyle name="Standard 7 4 2" xfId="1866"/>
    <cellStyle name="Standard 7 2 3 2" xfId="1867"/>
    <cellStyle name="Standard 7 2 2 2 2" xfId="1868"/>
    <cellStyle name="Standard 7 3 2 2" xfId="1869"/>
    <cellStyle name="Standard 6 4 2" xfId="1870"/>
    <cellStyle name="Standard 3 4 2" xfId="1871"/>
    <cellStyle name="Standard 16 7" xfId="1872"/>
    <cellStyle name="Prozent 15" xfId="1873"/>
    <cellStyle name="Standard 2 6 5" xfId="1874"/>
    <cellStyle name="Prozent 2 4" xfId="1875"/>
    <cellStyle name="Standard 17 6" xfId="1876"/>
    <cellStyle name="20% - Akzent1 2 7" xfId="1877"/>
    <cellStyle name="20% - Akzent1 2 2 6" xfId="1878"/>
    <cellStyle name="20% - Akzent1 3 7" xfId="1879"/>
    <cellStyle name="20% - Akzent1 3 2 6" xfId="1880"/>
    <cellStyle name="20% - Akzent2 2 7" xfId="1881"/>
    <cellStyle name="20% - Akzent2 2 2 6" xfId="1882"/>
    <cellStyle name="20% - Akzent2 3 7" xfId="1883"/>
    <cellStyle name="20% - Akzent2 3 2 6" xfId="1884"/>
    <cellStyle name="20% - Akzent3 2 7" xfId="1885"/>
    <cellStyle name="20% - Akzent3 2 2 6" xfId="1886"/>
    <cellStyle name="20% - Akzent3 3 7" xfId="1887"/>
    <cellStyle name="20% - Akzent3 3 2 6" xfId="1888"/>
    <cellStyle name="20% - Akzent4 2 7" xfId="1889"/>
    <cellStyle name="20% - Akzent4 2 2 6" xfId="1890"/>
    <cellStyle name="20% - Akzent4 3 7" xfId="1891"/>
    <cellStyle name="20% - Akzent4 3 2 6" xfId="1892"/>
    <cellStyle name="20% - Akzent5 2 7" xfId="1893"/>
    <cellStyle name="20% - Akzent5 2 2 6" xfId="1894"/>
    <cellStyle name="20% - Akzent5 3 7" xfId="1895"/>
    <cellStyle name="20% - Akzent5 3 2 6" xfId="1896"/>
    <cellStyle name="20% - Akzent6 5 6" xfId="1897"/>
    <cellStyle name="20% - Akzent6 6 2 6" xfId="1898"/>
    <cellStyle name="20% - Akzent6 7 6" xfId="1899"/>
    <cellStyle name="40% - Akzent1 2 7" xfId="1900"/>
    <cellStyle name="40% - Akzent1 2 2 6" xfId="1901"/>
    <cellStyle name="40% - Akzent1 3 7" xfId="1902"/>
    <cellStyle name="40% - Akzent1 3 2 6" xfId="1903"/>
    <cellStyle name="40% - Akzent2 2 7" xfId="1904"/>
    <cellStyle name="40% - Akzent2 2 2 6" xfId="1905"/>
    <cellStyle name="40% - Akzent2 3 7" xfId="1906"/>
    <cellStyle name="40% - Akzent2 3 2 6" xfId="1907"/>
    <cellStyle name="40% - Akzent3 2 7" xfId="1908"/>
    <cellStyle name="40% - Akzent3 2 2 6" xfId="1909"/>
    <cellStyle name="40% - Akzent3 3 7" xfId="1910"/>
    <cellStyle name="40% - Akzent3 3 2 6" xfId="1911"/>
    <cellStyle name="40% - Akzent4 2 7" xfId="1912"/>
    <cellStyle name="40% - Akzent4 2 2 6" xfId="1913"/>
    <cellStyle name="40% - Akzent4 3 7" xfId="1914"/>
    <cellStyle name="40% - Akzent4 3 2 6" xfId="1915"/>
    <cellStyle name="40% - Akzent5 2 7" xfId="1916"/>
    <cellStyle name="40% - Akzent5 2 2 6" xfId="1917"/>
    <cellStyle name="40% - Akzent5 3 7" xfId="1918"/>
    <cellStyle name="40% - Akzent5 3 2 6" xfId="1919"/>
    <cellStyle name="40% - Akzent6 2 7" xfId="1920"/>
    <cellStyle name="40% - Akzent6 2 2 6" xfId="1921"/>
    <cellStyle name="40% - Akzent6 3 7" xfId="1922"/>
    <cellStyle name="40% - Akzent6 3 2 6" xfId="1923"/>
    <cellStyle name="Dezimal 2 2 2 8" xfId="1924"/>
    <cellStyle name="Notiz 7 6" xfId="1925"/>
    <cellStyle name="Prozent 5 6" xfId="1926"/>
    <cellStyle name="Standard 3 6" xfId="1927"/>
    <cellStyle name="Standard 6 6" xfId="1928"/>
    <cellStyle name="Standard 7 6" xfId="1929"/>
    <cellStyle name="Standard 23 7" xfId="1930"/>
    <cellStyle name="Prozent 18" xfId="1931"/>
    <cellStyle name="Standard 2 13" xfId="1932"/>
    <cellStyle name="Währung [0] 2 5" xfId="1933"/>
    <cellStyle name="Prozent 2 7" xfId="1934"/>
    <cellStyle name="Standard 2 2 6" xfId="1935"/>
    <cellStyle name="Standard 3 7" xfId="1936"/>
    <cellStyle name="Prozent 3 9" xfId="1937"/>
    <cellStyle name="20 % - Akzent6 6 6" xfId="1938"/>
    <cellStyle name="Standard 13 4" xfId="1939"/>
    <cellStyle name="Standard 2 3 7" xfId="1940"/>
    <cellStyle name="20% - Akzent1 2 8" xfId="1941"/>
    <cellStyle name="20% - Akzent1 2 2 7" xfId="1942"/>
    <cellStyle name="20% - Akzent1 3 8" xfId="1943"/>
    <cellStyle name="20% - Akzent1 3 2 7" xfId="1944"/>
    <cellStyle name="20% - Akzent2 2 8" xfId="1945"/>
    <cellStyle name="20% - Akzent2 2 2 7" xfId="1946"/>
    <cellStyle name="20% - Akzent2 3 8" xfId="1947"/>
    <cellStyle name="20% - Akzent2 3 2 7" xfId="1948"/>
    <cellStyle name="20% - Akzent3 2 8" xfId="1949"/>
    <cellStyle name="20% - Akzent3 2 2 7" xfId="1950"/>
    <cellStyle name="20% - Akzent3 3 8" xfId="1951"/>
    <cellStyle name="20% - Akzent3 3 2 7" xfId="1952"/>
    <cellStyle name="20% - Akzent4 2 8" xfId="1953"/>
    <cellStyle name="20% - Akzent4 2 2 7" xfId="1954"/>
    <cellStyle name="20% - Akzent4 3 8" xfId="1955"/>
    <cellStyle name="20% - Akzent4 3 2 7" xfId="1956"/>
    <cellStyle name="20% - Akzent5 2 8" xfId="1957"/>
    <cellStyle name="20% - Akzent5 2 2 7" xfId="1958"/>
    <cellStyle name="20% - Akzent5 3 8" xfId="1959"/>
    <cellStyle name="20% - Akzent5 3 2 7" xfId="1960"/>
    <cellStyle name="20% - Akzent6 5 7" xfId="1961"/>
    <cellStyle name="20% - Akzent6 6 2 7" xfId="1962"/>
    <cellStyle name="20% - Akzent6 7 7" xfId="1963"/>
    <cellStyle name="40% - Akzent1 2 8" xfId="1964"/>
    <cellStyle name="40% - Akzent1 2 2 7" xfId="1965"/>
    <cellStyle name="40% - Akzent1 3 8" xfId="1966"/>
    <cellStyle name="40% - Akzent1 3 2 7" xfId="1967"/>
    <cellStyle name="40% - Akzent2 2 8" xfId="1968"/>
    <cellStyle name="40% - Akzent2 2 2 7" xfId="1969"/>
    <cellStyle name="40% - Akzent2 3 8" xfId="1970"/>
    <cellStyle name="40% - Akzent2 3 2 7" xfId="1971"/>
    <cellStyle name="40% - Akzent3 2 8" xfId="1972"/>
    <cellStyle name="40% - Akzent3 2 2 7" xfId="1973"/>
    <cellStyle name="40% - Akzent3 3 8" xfId="1974"/>
    <cellStyle name="40% - Akzent3 3 2 7" xfId="1975"/>
    <cellStyle name="40% - Akzent4 2 8" xfId="1976"/>
    <cellStyle name="40% - Akzent4 2 2 7" xfId="1977"/>
    <cellStyle name="40% - Akzent4 3 8" xfId="1978"/>
    <cellStyle name="40% - Akzent4 3 2 7" xfId="1979"/>
    <cellStyle name="40% - Akzent5 2 8" xfId="1980"/>
    <cellStyle name="40% - Akzent5 2 2 7" xfId="1981"/>
    <cellStyle name="40% - Akzent5 3 8" xfId="1982"/>
    <cellStyle name="40% - Akzent5 3 2 7" xfId="1983"/>
    <cellStyle name="40% - Akzent6 2 8" xfId="1984"/>
    <cellStyle name="40% - Akzent6 2 2 7" xfId="1985"/>
    <cellStyle name="40% - Akzent6 3 8" xfId="1986"/>
    <cellStyle name="40% - Akzent6 3 2 7" xfId="1987"/>
    <cellStyle name="Hyperlink 2 2" xfId="1988"/>
    <cellStyle name="Notiz 7 7" xfId="1989"/>
    <cellStyle name="Prozent 2 4 3" xfId="1990"/>
    <cellStyle name="Prozent 3 7" xfId="1991"/>
    <cellStyle name="Prozent 5 7" xfId="1992"/>
    <cellStyle name="Standard 2 2 5" xfId="1993"/>
    <cellStyle name="Standard 2 3 6" xfId="1994"/>
    <cellStyle name="Standard 4 10" xfId="1995"/>
    <cellStyle name="Standard 7 7" xfId="1996"/>
    <cellStyle name="Währung [0] 2 4" xfId="1997"/>
    <cellStyle name="Standard 6 7" xfId="1998"/>
    <cellStyle name="20 % - Akzent6 2 5" xfId="1999"/>
    <cellStyle name="Notiz 2 2 3 5" xfId="2000"/>
    <cellStyle name="Notiz 3 2 3 5" xfId="2001"/>
    <cellStyle name="Standard 2 6 2" xfId="2002"/>
    <cellStyle name="Standard 3 4 3" xfId="2003"/>
    <cellStyle name="20% - Akzent1 2 3 5" xfId="2004"/>
    <cellStyle name="20% - Akzent1 2 2 2 5" xfId="2005"/>
    <cellStyle name="20% - Akzent1 3 3 5" xfId="2006"/>
    <cellStyle name="20% - Akzent1 3 2 2 5" xfId="2007"/>
    <cellStyle name="20% - Akzent2 2 3 5" xfId="2008"/>
    <cellStyle name="20% - Akzent2 2 2 2 5" xfId="2009"/>
    <cellStyle name="20% - Akzent2 3 3 5" xfId="2010"/>
    <cellStyle name="20% - Akzent2 3 2 2 5" xfId="2011"/>
    <cellStyle name="20% - Akzent3 2 3 5" xfId="2012"/>
    <cellStyle name="20% - Akzent3 2 2 2 5" xfId="2013"/>
    <cellStyle name="20% - Akzent3 3 3 5" xfId="2014"/>
    <cellStyle name="20% - Akzent3 3 2 2 5" xfId="2015"/>
    <cellStyle name="20% - Akzent4 2 3 5" xfId="2016"/>
    <cellStyle name="20% - Akzent4 2 2 2 5" xfId="2017"/>
    <cellStyle name="20% - Akzent4 3 3 5" xfId="2018"/>
    <cellStyle name="20% - Akzent4 3 2 2 5" xfId="2019"/>
    <cellStyle name="20% - Akzent5 2 3 5" xfId="2020"/>
    <cellStyle name="20% - Akzent5 2 2 2 5" xfId="2021"/>
    <cellStyle name="20% - Akzent5 3 3 5" xfId="2022"/>
    <cellStyle name="20% - Akzent5 3 2 2 5" xfId="2023"/>
    <cellStyle name="20% - Akzent6 5 2 5" xfId="2024"/>
    <cellStyle name="20% - Akzent6 6 2 2 5" xfId="2025"/>
    <cellStyle name="20% - Akzent6 7 2 5" xfId="2026"/>
    <cellStyle name="40% - Akzent1 2 3 5" xfId="2027"/>
    <cellStyle name="40% - Akzent1 2 2 2 5" xfId="2028"/>
    <cellStyle name="40% - Akzent1 3 3 5" xfId="2029"/>
    <cellStyle name="40% - Akzent1 3 2 2 5" xfId="2030"/>
    <cellStyle name="40% - Akzent2 2 3 5" xfId="2031"/>
    <cellStyle name="40% - Akzent2 2 2 2 5" xfId="2032"/>
    <cellStyle name="40% - Akzent2 3 3 5" xfId="2033"/>
    <cellStyle name="40% - Akzent2 3 2 2 5" xfId="2034"/>
    <cellStyle name="40% - Akzent3 2 3 5" xfId="2035"/>
    <cellStyle name="40% - Akzent3 2 2 2 5" xfId="2036"/>
    <cellStyle name="40% - Akzent3 3 3 5" xfId="2037"/>
    <cellStyle name="40% - Akzent3 3 2 2 5" xfId="2038"/>
    <cellStyle name="40% - Akzent4 2 3 5" xfId="2039"/>
    <cellStyle name="40% - Akzent4 2 2 2 5" xfId="2040"/>
    <cellStyle name="40% - Akzent4 3 3 5" xfId="2041"/>
    <cellStyle name="40% - Akzent4 3 2 2 5" xfId="2042"/>
    <cellStyle name="40% - Akzent5 2 3 5" xfId="2043"/>
    <cellStyle name="40% - Akzent5 2 2 2 5" xfId="2044"/>
    <cellStyle name="40% - Akzent5 3 3 5" xfId="2045"/>
    <cellStyle name="40% - Akzent5 3 2 2 5" xfId="2046"/>
    <cellStyle name="40% - Akzent6 2 3 5" xfId="2047"/>
    <cellStyle name="40% - Akzent6 2 2 2 5" xfId="2048"/>
    <cellStyle name="40% - Akzent6 3 3 5" xfId="2049"/>
    <cellStyle name="40% - Akzent6 3 2 2 5" xfId="2050"/>
    <cellStyle name="Notiz 7 2 5" xfId="2051"/>
    <cellStyle name="Prozent 5 2 5" xfId="2052"/>
    <cellStyle name="Standard 7 2 5" xfId="2053"/>
    <cellStyle name="20 % - Akzent6 3 4" xfId="2054"/>
    <cellStyle name="20 % - Akzent6 2 2 4" xfId="2055"/>
    <cellStyle name="20% - Akzent1 2 4 4" xfId="2056"/>
    <cellStyle name="20% - Akzent1 2 2 3 4" xfId="2057"/>
    <cellStyle name="20% - Akzent1 2 2 2 2 4" xfId="2058"/>
    <cellStyle name="20% - Akzent1 2 3 2 4" xfId="2059"/>
    <cellStyle name="20% - Akzent1 3 4 4" xfId="2060"/>
    <cellStyle name="20% - Akzent1 3 2 3 4" xfId="2061"/>
    <cellStyle name="20% - Akzent1 3 2 2 2 4" xfId="2062"/>
    <cellStyle name="20% - Akzent1 3 3 2 4" xfId="2063"/>
    <cellStyle name="20% - Akzent2 2 4 4" xfId="2064"/>
    <cellStyle name="20% - Akzent2 2 2 3 4" xfId="2065"/>
    <cellStyle name="20% - Akzent2 2 2 2 2 4" xfId="2066"/>
    <cellStyle name="20% - Akzent2 2 3 2 4" xfId="2067"/>
    <cellStyle name="20% - Akzent2 3 4 4" xfId="2068"/>
    <cellStyle name="20% - Akzent2 3 2 3 4" xfId="2069"/>
    <cellStyle name="20% - Akzent2 3 2 2 2 4" xfId="2070"/>
    <cellStyle name="20% - Akzent2 3 3 2 4" xfId="2071"/>
    <cellStyle name="20% - Akzent3 2 4 4" xfId="2072"/>
    <cellStyle name="20% - Akzent3 2 2 3 4" xfId="2073"/>
    <cellStyle name="20% - Akzent3 2 2 2 2 4" xfId="2074"/>
    <cellStyle name="20% - Akzent3 2 3 2 4" xfId="2075"/>
    <cellStyle name="20% - Akzent3 3 4 4" xfId="2076"/>
    <cellStyle name="20% - Akzent3 3 2 3 4" xfId="2077"/>
    <cellStyle name="20% - Akzent3 3 2 2 2 4" xfId="2078"/>
    <cellStyle name="20% - Akzent3 3 3 2 4" xfId="2079"/>
    <cellStyle name="20% - Akzent4 2 4 4" xfId="2080"/>
    <cellStyle name="20% - Akzent4 2 2 3 4" xfId="2081"/>
    <cellStyle name="20% - Akzent4 2 2 2 2 4" xfId="2082"/>
    <cellStyle name="20% - Akzent4 2 3 2 4" xfId="2083"/>
    <cellStyle name="20% - Akzent4 3 4 4" xfId="2084"/>
    <cellStyle name="20% - Akzent4 3 2 3 4" xfId="2085"/>
    <cellStyle name="20% - Akzent4 3 2 2 2 4" xfId="2086"/>
    <cellStyle name="20% - Akzent4 3 3 2 4" xfId="2087"/>
    <cellStyle name="20% - Akzent5 2 4 4" xfId="2088"/>
    <cellStyle name="20% - Akzent5 2 2 3 4" xfId="2089"/>
    <cellStyle name="20% - Akzent5 2 2 2 2 4" xfId="2090"/>
    <cellStyle name="20% - Akzent5 2 3 2 4" xfId="2091"/>
    <cellStyle name="20% - Akzent5 3 4 4" xfId="2092"/>
    <cellStyle name="20% - Akzent5 3 2 3 4" xfId="2093"/>
    <cellStyle name="20% - Akzent5 3 2 2 2 4" xfId="2094"/>
    <cellStyle name="20% - Akzent5 3 3 2 4" xfId="2095"/>
    <cellStyle name="20% - Akzent6 5 3 4" xfId="2096"/>
    <cellStyle name="20% - Akzent6 5 2 2 4" xfId="2097"/>
    <cellStyle name="20% - Akzent6 6 2 3 4" xfId="2098"/>
    <cellStyle name="20% - Akzent6 6 2 2 2 4" xfId="2099"/>
    <cellStyle name="20% - Akzent6 7 3 4" xfId="2100"/>
    <cellStyle name="20% - Akzent6 7 2 2 4" xfId="2101"/>
    <cellStyle name="40% - Akzent1 2 4 4" xfId="2102"/>
    <cellStyle name="40% - Akzent1 2 2 3 4" xfId="2103"/>
    <cellStyle name="40% - Akzent1 2 2 2 2 4" xfId="2104"/>
    <cellStyle name="40% - Akzent1 2 3 2 4" xfId="2105"/>
    <cellStyle name="40% - Akzent1 3 4 4" xfId="2106"/>
    <cellStyle name="40% - Akzent1 3 2 3 4" xfId="2107"/>
    <cellStyle name="40% - Akzent1 3 2 2 2 4" xfId="2108"/>
    <cellStyle name="40% - Akzent1 3 3 2 4" xfId="2109"/>
    <cellStyle name="40% - Akzent2 2 4 4" xfId="2110"/>
    <cellStyle name="40% - Akzent2 2 2 3 4" xfId="2111"/>
    <cellStyle name="40% - Akzent2 2 2 2 2 4" xfId="2112"/>
    <cellStyle name="40% - Akzent2 2 3 2 4" xfId="2113"/>
    <cellStyle name="40% - Akzent2 3 4 4" xfId="2114"/>
    <cellStyle name="40% - Akzent2 3 2 3 4" xfId="2115"/>
    <cellStyle name="40% - Akzent2 3 2 2 2 4" xfId="2116"/>
    <cellStyle name="40% - Akzent2 3 3 2 4" xfId="2117"/>
    <cellStyle name="40% - Akzent3 2 4 4" xfId="2118"/>
    <cellStyle name="40% - Akzent3 2 2 3 4" xfId="2119"/>
    <cellStyle name="40% - Akzent3 2 2 2 2 4" xfId="2120"/>
    <cellStyle name="40% - Akzent3 2 3 2 4" xfId="2121"/>
    <cellStyle name="40% - Akzent3 3 4 4" xfId="2122"/>
    <cellStyle name="40% - Akzent3 3 2 3 4" xfId="2123"/>
    <cellStyle name="40% - Akzent3 3 2 2 2 4" xfId="2124"/>
    <cellStyle name="40% - Akzent3 3 3 2 4" xfId="2125"/>
    <cellStyle name="40% - Akzent4 2 4 4" xfId="2126"/>
    <cellStyle name="40% - Akzent4 2 2 3 4" xfId="2127"/>
    <cellStyle name="40% - Akzent4 2 2 2 2 4" xfId="2128"/>
    <cellStyle name="40% - Akzent4 2 3 2 4" xfId="2129"/>
    <cellStyle name="40% - Akzent4 3 4 4" xfId="2130"/>
    <cellStyle name="40% - Akzent4 3 2 3 4" xfId="2131"/>
    <cellStyle name="40% - Akzent4 3 2 2 2 4" xfId="2132"/>
    <cellStyle name="40% - Akzent4 3 3 2 4" xfId="2133"/>
    <cellStyle name="40% - Akzent5 2 4 4" xfId="2134"/>
    <cellStyle name="40% - Akzent5 2 2 3 4" xfId="2135"/>
    <cellStyle name="40% - Akzent5 2 2 2 2 4" xfId="2136"/>
    <cellStyle name="40% - Akzent5 2 3 2 4" xfId="2137"/>
    <cellStyle name="40% - Akzent5 3 4 4" xfId="2138"/>
    <cellStyle name="40% - Akzent5 3 2 3 4" xfId="2139"/>
    <cellStyle name="40% - Akzent5 3 2 2 2 4" xfId="2140"/>
    <cellStyle name="40% - Akzent5 3 3 2 4" xfId="2141"/>
    <cellStyle name="40% - Akzent6 2 4 4" xfId="2142"/>
    <cellStyle name="40% - Akzent6 2 2 3 4" xfId="2143"/>
    <cellStyle name="40% - Akzent6 2 2 2 2 4" xfId="2144"/>
    <cellStyle name="40% - Akzent6 2 3 2 4" xfId="2145"/>
    <cellStyle name="40% - Akzent6 3 4 4" xfId="2146"/>
    <cellStyle name="40% - Akzent6 3 2 3 4" xfId="2147"/>
    <cellStyle name="40% - Akzent6 3 2 2 2 4" xfId="2148"/>
    <cellStyle name="40% - Akzent6 3 3 2 4" xfId="2149"/>
    <cellStyle name="Notiz 2 2 3 2 4" xfId="2150"/>
    <cellStyle name="Notiz 3 2 3 2 4" xfId="2151"/>
    <cellStyle name="Notiz 7 3 4" xfId="2152"/>
    <cellStyle name="Notiz 7 2 2 4" xfId="2153"/>
    <cellStyle name="Prozent 5 3 4" xfId="2154"/>
    <cellStyle name="Prozent 5 2 2 4" xfId="2155"/>
    <cellStyle name="Standard 3 3 4" xfId="2156"/>
    <cellStyle name="Standard 6 3 4" xfId="2157"/>
    <cellStyle name="Standard 7 3 4" xfId="2158"/>
    <cellStyle name="Standard 7 2 2 4" xfId="2159"/>
    <cellStyle name="Standard 2 8" xfId="2160"/>
    <cellStyle name="Standard 2 7" xfId="2161"/>
    <cellStyle name="Standard 13 2 3" xfId="2162"/>
    <cellStyle name="Standard 2 9" xfId="2163"/>
    <cellStyle name="Standard 14 3" xfId="2164"/>
    <cellStyle name="Prozent 15 4" xfId="2165"/>
    <cellStyle name="Standard 4 9" xfId="2166"/>
    <cellStyle name="Prozent 3 4" xfId="2167"/>
    <cellStyle name="Prozent 3 5" xfId="2168"/>
    <cellStyle name="Dezimal 2 6 7" xfId="2169"/>
    <cellStyle name="Prozent 14 2" xfId="2170"/>
    <cellStyle name="Prozent 2 4 2" xfId="2171"/>
    <cellStyle name="Prozent 3 6" xfId="2172"/>
    <cellStyle name="Prozent 4 4" xfId="2173"/>
    <cellStyle name="Prozent 6 4" xfId="2174"/>
    <cellStyle name="Prozent 8 5" xfId="2175"/>
    <cellStyle name="Prozent 8 2 4" xfId="2176"/>
    <cellStyle name="Prozent 9 4" xfId="2177"/>
    <cellStyle name="Standard 2 2 5 2" xfId="2178"/>
    <cellStyle name="Standard 2 3 6 2" xfId="2179"/>
    <cellStyle name="Standard 2 3 2 4" xfId="2180"/>
    <cellStyle name="Standard 2 4 4" xfId="2181"/>
    <cellStyle name="Währung [0] 8 2" xfId="2182"/>
    <cellStyle name="Währung [0] 2 4 2" xfId="2183"/>
    <cellStyle name="Währung [0] 3 5" xfId="2184"/>
    <cellStyle name="Währung [0] 3 2 4" xfId="2185"/>
    <cellStyle name="Währung [0] 4 4" xfId="2186"/>
    <cellStyle name="Prozent 10 4" xfId="2187"/>
    <cellStyle name="Währung [0] 5 4" xfId="2188"/>
    <cellStyle name="Standard 5 3 2" xfId="2189"/>
    <cellStyle name="Dezimal 2 3 3" xfId="2190"/>
    <cellStyle name="Prozent 11 5" xfId="2191"/>
    <cellStyle name="Prozent 2 2 3" xfId="2192"/>
    <cellStyle name="Prozent 3 2 3" xfId="2193"/>
    <cellStyle name="Prozent 4 2 3" xfId="2194"/>
    <cellStyle name="Prozent 6 2 3" xfId="2195"/>
    <cellStyle name="Prozent 8 3 3" xfId="2196"/>
    <cellStyle name="Prozent 8 2 2 3" xfId="2197"/>
    <cellStyle name="Prozent 9 2 3" xfId="2198"/>
    <cellStyle name="Standard 2 2 2 3" xfId="2199"/>
    <cellStyle name="Standard 2 3 3 3" xfId="2200"/>
    <cellStyle name="Standard 2 3 2 2 3" xfId="2201"/>
    <cellStyle name="Standard 2 4 2 3" xfId="2202"/>
    <cellStyle name="Währung [0] 6 5" xfId="2203"/>
    <cellStyle name="Währung [0] 2 2 3" xfId="2204"/>
    <cellStyle name="Währung [0] 3 3 3" xfId="2205"/>
    <cellStyle name="Währung [0] 3 2 2 3" xfId="2206"/>
    <cellStyle name="Währung [0] 4 2 3" xfId="2207"/>
    <cellStyle name="Prozent 10 2 3" xfId="2208"/>
    <cellStyle name="Währung [0] 5 2 3" xfId="2209"/>
    <cellStyle name="Prozent 12 4" xfId="2210"/>
    <cellStyle name="Prozent 11 3 4" xfId="2211"/>
    <cellStyle name="Prozent 11 2 3" xfId="2212"/>
    <cellStyle name="Standard 5 2 3 4" xfId="2213"/>
    <cellStyle name="Währung [0] 7 4" xfId="2214"/>
    <cellStyle name="Währung [0] 6 3 4" xfId="2215"/>
    <cellStyle name="Währung [0] 6 2 3" xfId="2216"/>
    <cellStyle name="Prozent 11 3 3 2" xfId="2217"/>
    <cellStyle name="Prozent 12 3 2" xfId="2218"/>
    <cellStyle name="Währung [0] 6 3 3 2" xfId="2219"/>
    <cellStyle name="Währung [0] 7 3 2" xfId="2220"/>
    <cellStyle name="Komma 2 2" xfId="2221"/>
    <cellStyle name="Standard 11 2 3" xfId="2222"/>
    <cellStyle name="Dezimal 2 5 2" xfId="2223"/>
    <cellStyle name="Prozent 2 3 2" xfId="2224"/>
    <cellStyle name="Prozent 3 3 2" xfId="2225"/>
    <cellStyle name="Prozent 4 3 2" xfId="2226"/>
    <cellStyle name="Prozent 6 3 2" xfId="2227"/>
    <cellStyle name="Prozent 8 4 2" xfId="2228"/>
    <cellStyle name="Prozent 8 2 3 2" xfId="2229"/>
    <cellStyle name="Prozent 9 3 2" xfId="2230"/>
    <cellStyle name="Standard 2 2 4 2" xfId="2231"/>
    <cellStyle name="Standard 2 3 5 2" xfId="2232"/>
    <cellStyle name="Standard 2 3 2 3 2" xfId="2233"/>
    <cellStyle name="Standard 2 4 3 2" xfId="2234"/>
    <cellStyle name="Währung [0] 2 3 2" xfId="2235"/>
    <cellStyle name="Währung [0] 3 4 2" xfId="2236"/>
    <cellStyle name="Währung [0] 3 2 3 2" xfId="2237"/>
    <cellStyle name="Währung [0] 4 3 2" xfId="2238"/>
    <cellStyle name="Prozent 10 3 2" xfId="2239"/>
    <cellStyle name="Währung [0] 5 3 2" xfId="2240"/>
    <cellStyle name="Dezimal 2 3 2 2" xfId="2241"/>
    <cellStyle name="Prozent 11 4 2" xfId="2242"/>
    <cellStyle name="Prozent 2 2 2 2" xfId="2243"/>
    <cellStyle name="Prozent 3 2 2 2" xfId="2244"/>
    <cellStyle name="Prozent 4 2 2 2" xfId="2245"/>
    <cellStyle name="Prozent 6 2 2 2" xfId="2246"/>
    <cellStyle name="Prozent 8 3 2 2" xfId="2247"/>
    <cellStyle name="Prozent 8 2 2 2 2" xfId="2248"/>
    <cellStyle name="Prozent 9 2 2 2" xfId="2249"/>
    <cellStyle name="Standard 2 2 2 2 2" xfId="2250"/>
    <cellStyle name="Standard 2 3 3 2 2" xfId="2251"/>
    <cellStyle name="Standard 2 3 2 2 2 2" xfId="2252"/>
    <cellStyle name="Standard 2 4 2 2 2" xfId="2253"/>
    <cellStyle name="Währung [0] 6 4 2" xfId="2254"/>
    <cellStyle name="Währung [0] 2 2 2 2" xfId="2255"/>
    <cellStyle name="Währung [0] 3 3 2 2" xfId="2256"/>
    <cellStyle name="Währung [0] 3 2 2 2 2" xfId="2257"/>
    <cellStyle name="Währung [0] 4 2 2 2" xfId="2258"/>
    <cellStyle name="Prozent 10 2 2 2" xfId="2259"/>
    <cellStyle name="Währung [0] 5 2 2 2" xfId="2260"/>
    <cellStyle name="Prozent 12 2 2" xfId="2261"/>
    <cellStyle name="Prozent 11 3 2 2" xfId="2262"/>
    <cellStyle name="Prozent 11 2 2 2" xfId="2263"/>
    <cellStyle name="Standard 5 2 2 2" xfId="2264"/>
    <cellStyle name="Währung [0] 7 2 2" xfId="2265"/>
    <cellStyle name="Währung [0] 6 3 2 2" xfId="2266"/>
    <cellStyle name="Währung [0] 6 2 2 2" xfId="2267"/>
    <cellStyle name="Standard 13 2 2" xfId="2268"/>
    <cellStyle name="Prozent 15 2" xfId="2269"/>
    <cellStyle name="Standard 4 9 2" xfId="2270"/>
    <cellStyle name="Prozent 3 4 2" xfId="2271"/>
    <cellStyle name="Prozent 3 4 3" xfId="2272"/>
    <cellStyle name="Prozent 15 3" xfId="2273"/>
    <cellStyle name="Standard 4 9 3" xfId="2274"/>
    <cellStyle name="Standard 2 10" xfId="2275"/>
    <cellStyle name="Prozent 2 6" xfId="2276"/>
    <cellStyle name="Standard 15 3" xfId="2277"/>
    <cellStyle name="Prozent 16" xfId="2278"/>
    <cellStyle name="Währung [0] 9 2" xfId="2279"/>
    <cellStyle name="Standard 2 12" xfId="2280"/>
    <cellStyle name="Standard 2 11" xfId="2281"/>
    <cellStyle name="Prozent 2 5" xfId="2282"/>
    <cellStyle name="Standard 22 3" xfId="2283"/>
    <cellStyle name="Dezimal 2 2 3 7" xfId="2284"/>
    <cellStyle name="Dezimal 2 2 2 2" xfId="2285"/>
    <cellStyle name="Dezimal 3" xfId="2286"/>
    <cellStyle name="Dezimal 3 2" xfId="2287"/>
    <cellStyle name="Dezimal 3 3" xfId="2288"/>
    <cellStyle name="Dezimal 4" xfId="2289"/>
    <cellStyle name="Dezimal 4 2" xfId="2290"/>
    <cellStyle name="Dezimal 4 3" xfId="2291"/>
    <cellStyle name="Dezimal 5" xfId="2292"/>
    <cellStyle name="Dezimal 5 2" xfId="2293"/>
    <cellStyle name="Dezimal 5 3" xfId="2294"/>
    <cellStyle name="Hyperlink 3" xfId="2295"/>
    <cellStyle name="Hyperlink 4" xfId="2296"/>
    <cellStyle name="Hyperlink 5" xfId="2297"/>
    <cellStyle name="Komma 6" xfId="2298"/>
    <cellStyle name="Komma 4 2" xfId="2299"/>
    <cellStyle name="Komma 5" xfId="2300"/>
    <cellStyle name="Komma 5 2" xfId="2301"/>
    <cellStyle name="Notiz 10 12" xfId="2302"/>
    <cellStyle name="Notiz 11 12" xfId="2303"/>
    <cellStyle name="Notiz 2 3 3" xfId="2304"/>
    <cellStyle name="Notiz 9 2 11" xfId="2305"/>
    <cellStyle name="Prozent 17" xfId="2306"/>
    <cellStyle name="Prozent 13 3" xfId="2307"/>
    <cellStyle name="Prozent 13 2" xfId="2308"/>
    <cellStyle name="Prozent 5 2 3 3" xfId="2309"/>
    <cellStyle name="Prozent 5 3 3 2" xfId="2310"/>
    <cellStyle name="Prozent 5 3 2 3" xfId="2311"/>
    <cellStyle name="Prozent 7 2" xfId="2312"/>
    <cellStyle name="Prozent 7 3" xfId="2313"/>
    <cellStyle name="Standard 10 3" xfId="2314"/>
    <cellStyle name="Standard 11 3" xfId="2315"/>
    <cellStyle name="Standard 12 2" xfId="2316"/>
    <cellStyle name="Standard 13 3" xfId="2317"/>
    <cellStyle name="Standard 14 2" xfId="2318"/>
    <cellStyle name="Standard 15 2" xfId="2319"/>
    <cellStyle name="Standard 16 2" xfId="2320"/>
    <cellStyle name="Standard 17 2" xfId="2321"/>
    <cellStyle name="Standard 19 8" xfId="2322"/>
    <cellStyle name="Standard 19 2" xfId="2323"/>
    <cellStyle name="Standard 19 3" xfId="2324"/>
    <cellStyle name="Standard 20 3" xfId="2325"/>
    <cellStyle name="Standard 21 3" xfId="2326"/>
    <cellStyle name="Standard 3 3 3 2" xfId="2327"/>
    <cellStyle name="Standard 3 3 2 3" xfId="2328"/>
    <cellStyle name="Standard 3 4 2 2" xfId="2329"/>
    <cellStyle name="Standard 4 6 3" xfId="2330"/>
    <cellStyle name="Standard 4 6 2" xfId="2331"/>
    <cellStyle name="Standard 4 7 3" xfId="2332"/>
    <cellStyle name="Standard 4 7 2" xfId="2333"/>
    <cellStyle name="Standard 4 9 4" xfId="2334"/>
    <cellStyle name="Standard 5 5" xfId="2335"/>
    <cellStyle name="Standard 5 4" xfId="2336"/>
    <cellStyle name="Standard 6 5 2" xfId="2337"/>
    <cellStyle name="Standard 6 3 3 2" xfId="2338"/>
    <cellStyle name="Standard 6 3 2 3" xfId="2339"/>
    <cellStyle name="Standard 6 4 3" xfId="2340"/>
    <cellStyle name="Standard 7 2 3 3" xfId="2341"/>
    <cellStyle name="Standard 7 3 3 2" xfId="2342"/>
    <cellStyle name="Standard 7 3 2 3" xfId="2343"/>
    <cellStyle name="Standard 8 2" xfId="2344"/>
    <cellStyle name="Standard 8 3" xfId="2345"/>
    <cellStyle name="Überschrift 1 7 2" xfId="2346"/>
    <cellStyle name="Überschrift 10 3" xfId="2347"/>
    <cellStyle name="Überschrift 2 7 2" xfId="2348"/>
    <cellStyle name="Überschrift 3 7 2" xfId="2349"/>
    <cellStyle name="Überschrift 4 7 2" xfId="2350"/>
    <cellStyle name="Standard 4 11" xfId="2351"/>
    <cellStyle name="Hyperlink 6" xfId="2352"/>
    <cellStyle name="Prozent 3 8" xfId="2353"/>
    <cellStyle name="Standard 24 6" xfId="2354"/>
    <cellStyle name="Standard 25 6" xfId="2355"/>
    <cellStyle name="20 % - Akzent1 2 6" xfId="2356"/>
    <cellStyle name="40 % - Akzent1 2 6" xfId="2357"/>
    <cellStyle name="20 % - Akzent2 2 6" xfId="2358"/>
    <cellStyle name="40 % - Akzent2 2 6" xfId="2359"/>
    <cellStyle name="20 % - Akzent3 2 6" xfId="2360"/>
    <cellStyle name="40 % - Akzent3 2 6" xfId="2361"/>
    <cellStyle name="20 % - Akzent4 2 6" xfId="2362"/>
    <cellStyle name="40 % - Akzent4 2 6" xfId="2363"/>
    <cellStyle name="20 % - Akzent5 2 6" xfId="2364"/>
    <cellStyle name="40 % - Akzent5 2 6" xfId="2365"/>
    <cellStyle name="20 % - Akzent6 7 6" xfId="2366"/>
    <cellStyle name="40 % - Akzent6 2 6" xfId="2367"/>
    <cellStyle name="Standard 27 5" xfId="2368"/>
    <cellStyle name="Standard 23 3" xfId="2369"/>
    <cellStyle name="20% - Akzent1 2 9" xfId="2370"/>
    <cellStyle name="20% - Akzent1 2 2 8" xfId="2371"/>
    <cellStyle name="20% - Akzent1 3 9" xfId="2372"/>
    <cellStyle name="20% - Akzent1 3 2 8" xfId="2373"/>
    <cellStyle name="20% - Akzent2 2 9" xfId="2374"/>
    <cellStyle name="20% - Akzent2 2 2 8" xfId="2375"/>
    <cellStyle name="20% - Akzent2 3 9" xfId="2376"/>
    <cellStyle name="20% - Akzent2 3 2 8" xfId="2377"/>
    <cellStyle name="20% - Akzent3 2 9" xfId="2378"/>
    <cellStyle name="20% - Akzent3 2 2 8" xfId="2379"/>
    <cellStyle name="20% - Akzent3 3 9" xfId="2380"/>
    <cellStyle name="20% - Akzent3 3 2 8" xfId="2381"/>
    <cellStyle name="20% - Akzent4 2 9" xfId="2382"/>
    <cellStyle name="20% - Akzent4 2 2 8" xfId="2383"/>
    <cellStyle name="20% - Akzent4 3 9" xfId="2384"/>
    <cellStyle name="20% - Akzent4 3 2 8" xfId="2385"/>
    <cellStyle name="20% - Akzent5 2 9" xfId="2386"/>
    <cellStyle name="20% - Akzent5 2 2 8" xfId="2387"/>
    <cellStyle name="20% - Akzent5 3 9" xfId="2388"/>
    <cellStyle name="20% - Akzent5 3 2 8" xfId="2389"/>
    <cellStyle name="20% - Akzent6 5 8" xfId="2390"/>
    <cellStyle name="20% - Akzent6 6 2 8" xfId="2391"/>
    <cellStyle name="20% - Akzent6 7 8" xfId="2392"/>
    <cellStyle name="20% - Akzent6 8 2" xfId="2393"/>
    <cellStyle name="40% - Akzent1 2 9" xfId="2394"/>
    <cellStyle name="40% - Akzent1 2 2 8" xfId="2395"/>
    <cellStyle name="40% - Akzent1 3 9" xfId="2396"/>
    <cellStyle name="40% - Akzent1 3 2 8" xfId="2397"/>
    <cellStyle name="40% - Akzent2 2 9" xfId="2398"/>
    <cellStyle name="40% - Akzent2 2 2 8" xfId="2399"/>
    <cellStyle name="40% - Akzent2 3 9" xfId="2400"/>
    <cellStyle name="40% - Akzent2 3 2 8" xfId="2401"/>
    <cellStyle name="40% - Akzent3 2 9" xfId="2402"/>
    <cellStyle name="40% - Akzent3 2 2 8" xfId="2403"/>
    <cellStyle name="40% - Akzent3 3 9" xfId="2404"/>
    <cellStyle name="40% - Akzent3 3 2 8" xfId="2405"/>
    <cellStyle name="40% - Akzent4 2 9" xfId="2406"/>
    <cellStyle name="40% - Akzent4 2 2 8" xfId="2407"/>
    <cellStyle name="40% - Akzent4 3 9" xfId="2408"/>
    <cellStyle name="40% - Akzent4 3 2 8" xfId="2409"/>
    <cellStyle name="40% - Akzent5 2 9" xfId="2410"/>
    <cellStyle name="40% - Akzent5 2 2 8" xfId="2411"/>
    <cellStyle name="40% - Akzent5 3 9" xfId="2412"/>
    <cellStyle name="40% - Akzent5 3 2 8" xfId="2413"/>
    <cellStyle name="40% - Akzent6 2 9" xfId="2414"/>
    <cellStyle name="40% - Akzent6 2 2 8" xfId="2415"/>
    <cellStyle name="40% - Akzent6 3 9" xfId="2416"/>
    <cellStyle name="40% - Akzent6 3 2 8" xfId="2417"/>
    <cellStyle name="Dezimal 2 7 5" xfId="2418"/>
    <cellStyle name="Dezimal 2 2 4" xfId="2419"/>
    <cellStyle name="Dezimal 2 3 4" xfId="2420"/>
    <cellStyle name="Dezimal 3 6" xfId="2421"/>
    <cellStyle name="Dezimal 3 2 4" xfId="2422"/>
    <cellStyle name="Dezimal 3 3 2" xfId="2423"/>
    <cellStyle name="Dezimal 4 4" xfId="2424"/>
    <cellStyle name="Dezimal 4 2 2" xfId="2425"/>
    <cellStyle name="Dezimal 4 3 2" xfId="2426"/>
    <cellStyle name="Dezimal 5 4" xfId="2427"/>
    <cellStyle name="Dezimal 5 2 2" xfId="2428"/>
    <cellStyle name="Dezimal 5 3 2" xfId="2429"/>
    <cellStyle name="Notiz 7 8" xfId="2430"/>
    <cellStyle name="Prozent 11 7" xfId="2431"/>
    <cellStyle name="Prozent 5 8" xfId="2432"/>
    <cellStyle name="Standard 19 4" xfId="2433"/>
    <cellStyle name="Standard 2 5 3" xfId="2434"/>
    <cellStyle name="Standard 7 8" xfId="2435"/>
    <cellStyle name="40% - Akzent1 2 2 2 2 5" xfId="2436"/>
    <cellStyle name="40% - Akzent2 3 2 2 6" xfId="2437"/>
    <cellStyle name="Dezimal [0] 4" xfId="2438"/>
    <cellStyle name="Dezimal [0] 2" xfId="2439"/>
    <cellStyle name="Dezimal [0] 2 2" xfId="2440"/>
    <cellStyle name="Dezimal [0] 3" xfId="2441"/>
    <cellStyle name="Dezimal 2 5 4" xfId="2442"/>
    <cellStyle name="Dezimal 2 2 3 3" xfId="2443"/>
    <cellStyle name="Dezimal 3 5" xfId="2444"/>
    <cellStyle name="Dezimal 3 2 3" xfId="2445"/>
    <cellStyle name="Komma 3 3" xfId="2446"/>
    <cellStyle name="Komma 2 4" xfId="2447"/>
    <cellStyle name="Notiz 4 4 3" xfId="2448"/>
    <cellStyle name="Notiz 4 2 3" xfId="2449"/>
    <cellStyle name="Prozent 4 5" xfId="2450"/>
    <cellStyle name="Prozent 2 5 3" xfId="2451"/>
    <cellStyle name="Prozent 2 2 3 3" xfId="2452"/>
    <cellStyle name="Standard 10 3 3" xfId="2453"/>
    <cellStyle name="Standard 3 6 3" xfId="2454"/>
    <cellStyle name="Standard 3 3 4 3" xfId="2455"/>
    <cellStyle name="Standard 3 3 2 5" xfId="2456"/>
    <cellStyle name="Standard 3 4 5" xfId="2457"/>
    <cellStyle name="Standard 5 5 3" xfId="2458"/>
    <cellStyle name="Standard 5 2 3 3" xfId="2459"/>
    <cellStyle name="Standard 6 5 3" xfId="2460"/>
    <cellStyle name="Standard 6 2 3" xfId="2461"/>
    <cellStyle name="Dezimal 2 4 3" xfId="2462"/>
    <cellStyle name="Dezimal 2 2 2 3" xfId="2463"/>
    <cellStyle name="Dezimal 3 4" xfId="2464"/>
    <cellStyle name="Dezimal 3 2 2" xfId="2465"/>
    <cellStyle name="Notiz 4 3 3" xfId="2466"/>
    <cellStyle name="Notiz 4 2 2" xfId="2467"/>
    <cellStyle name="Notiz 5 3 3" xfId="2468"/>
    <cellStyle name="Prozent 3 4 5" xfId="2469"/>
    <cellStyle name="Standard 10 2 3" xfId="2470"/>
    <cellStyle name="Standard 3 5 3" xfId="2471"/>
    <cellStyle name="Standard 4 8 3" xfId="2472"/>
    <cellStyle name="Standard 6 4 5" xfId="2473"/>
    <cellStyle name="Standard 6 2 2" xfId="2474"/>
    <cellStyle name="Standard 9 4" xfId="2475"/>
    <cellStyle name="Standard 7 3 5" xfId="2476"/>
    <cellStyle name="Standard 7 2 2 5" xfId="2477"/>
    <cellStyle name="Standard 7 2 6" xfId="2478"/>
    <cellStyle name="Standard 6 3 5" xfId="2479"/>
    <cellStyle name="Standard 4 8 2" xfId="2480"/>
    <cellStyle name="Standard 4 7 4" xfId="2481"/>
    <cellStyle name="Standard 4 6 4" xfId="2482"/>
    <cellStyle name="Standard 2 5 2" xfId="2483"/>
    <cellStyle name="Standard 10 2 2" xfId="2484"/>
    <cellStyle name="Prozent 5 3 5" xfId="2485"/>
    <cellStyle name="Prozent 5 2 2 5" xfId="2486"/>
    <cellStyle name="Prozent 5 2 6" xfId="2487"/>
    <cellStyle name="Prozent 11 6" xfId="2488"/>
    <cellStyle name="Notiz 7 3 5" xfId="2489"/>
    <cellStyle name="Notiz 7 2 2 5" xfId="2490"/>
    <cellStyle name="Notiz 7 2 6" xfId="2491"/>
    <cellStyle name="Notiz 3 2 3 2 5" xfId="2492"/>
    <cellStyle name="Notiz 3 2 3 6" xfId="2493"/>
    <cellStyle name="Dezimal 2 4 2" xfId="2494"/>
    <cellStyle name="40% - Akzent6 3 4 5" xfId="2495"/>
    <cellStyle name="40% - Akzent6 3 3 6" xfId="2496"/>
    <cellStyle name="40% - Akzent6 3 2 3 5" xfId="2497"/>
    <cellStyle name="40% - Akzent6 3 2 2 2 5" xfId="2498"/>
    <cellStyle name="40% - Akzent6 3 2 2 6" xfId="2499"/>
    <cellStyle name="40% - Akzent6 2 4 5" xfId="2500"/>
    <cellStyle name="40% - Akzent6 2 3 2 5" xfId="2501"/>
    <cellStyle name="40% - Akzent6 2 3 6" xfId="2502"/>
    <cellStyle name="40% - Akzent6 2 2 3 5" xfId="2503"/>
    <cellStyle name="40% - Akzent6 2 2 2 2 5" xfId="2504"/>
    <cellStyle name="40% - Akzent6 2 2 2 6" xfId="2505"/>
    <cellStyle name="40% - Akzent5 3 4 5" xfId="2506"/>
    <cellStyle name="40% - Akzent5 3 3 2 5" xfId="2507"/>
    <cellStyle name="40% - Akzent5 3 3 6" xfId="2508"/>
    <cellStyle name="40% - Akzent5 3 2 3 5" xfId="2509"/>
    <cellStyle name="40% - Akzent5 3 2 2 2 5" xfId="2510"/>
    <cellStyle name="40% - Akzent5 3 2 2 6" xfId="2511"/>
    <cellStyle name="40% - Akzent5 2 3 2 5" xfId="2512"/>
    <cellStyle name="40% - Akzent5 2 3 6" xfId="2513"/>
    <cellStyle name="40% - Akzent5 2 2 3 5" xfId="2514"/>
    <cellStyle name="40% - Akzent5 2 2 2 2 5" xfId="2515"/>
    <cellStyle name="40% - Akzent5 2 2 2 6" xfId="2516"/>
    <cellStyle name="40% - Akzent4 3 3 6" xfId="2517"/>
    <cellStyle name="40% - Akzent4 3 2 3 5" xfId="2518"/>
    <cellStyle name="40% - Akzent4 3 2 2 2 5" xfId="2519"/>
    <cellStyle name="40% - Akzent4 3 2 2 6" xfId="2520"/>
    <cellStyle name="40% - Akzent4 2 3 2 5" xfId="2521"/>
    <cellStyle name="40% - Akzent4 2 4 5" xfId="2522"/>
    <cellStyle name="40% - Akzent4 2 3 6" xfId="2523"/>
    <cellStyle name="40% - Akzent4 2 2 3 5" xfId="2524"/>
    <cellStyle name="40% - Akzent3 3 4 5" xfId="2525"/>
    <cellStyle name="40% - Akzent3 3 3 2 5" xfId="2526"/>
    <cellStyle name="40% - Akzent3 3 2 2 2 5" xfId="2527"/>
    <cellStyle name="40% - Akzent3 3 2 2 6" xfId="2528"/>
    <cellStyle name="40% - Akzent3 2 4 5" xfId="2529"/>
    <cellStyle name="40% - Akzent3 2 3 2 5" xfId="2530"/>
    <cellStyle name="40% - Akzent3 2 3 6" xfId="2531"/>
    <cellStyle name="40% - Akzent3 2 2 3 5" xfId="2532"/>
    <cellStyle name="40% - Akzent3 2 2 2 2 5" xfId="2533"/>
    <cellStyle name="40% - Akzent3 2 2 2 6" xfId="2534"/>
    <cellStyle name="40% - Akzent2 3 4 5" xfId="2535"/>
    <cellStyle name="40% - Akzent2 3 3 2 5" xfId="2536"/>
    <cellStyle name="40% - Akzent2 3 3 6" xfId="2537"/>
    <cellStyle name="40% - Akzent2 3 2 3 5" xfId="2538"/>
    <cellStyle name="40% - Akzent2 3 2 2 2 5" xfId="2539"/>
    <cellStyle name="40% - Akzent2 2 3 2 5" xfId="2540"/>
    <cellStyle name="40% - Akzent2 2 3 6" xfId="2541"/>
    <cellStyle name="40% - Akzent2 2 2 3 5" xfId="2542"/>
    <cellStyle name="40% - Akzent2 2 2 2 2 5" xfId="2543"/>
    <cellStyle name="40% - Akzent2 2 2 2 6" xfId="2544"/>
    <cellStyle name="40% - Akzent1 3 3 2 5" xfId="2545"/>
    <cellStyle name="40% - Akzent1 3 3 6" xfId="2546"/>
    <cellStyle name="40% - Akzent1 3 2 2 6" xfId="2547"/>
    <cellStyle name="40% - Akzent1 2 3 2 5" xfId="2548"/>
    <cellStyle name="40% - Akzent1 2 3 6" xfId="2549"/>
    <cellStyle name="40% - Akzent1 2 2 3 5" xfId="2550"/>
    <cellStyle name="40% - Akzent1 2 2 2 6" xfId="2551"/>
    <cellStyle name="20% - Akzent6 7 2 2 5" xfId="2552"/>
    <cellStyle name="20% - Akzent6 5 3 5" xfId="2553"/>
    <cellStyle name="20% - Akzent6 5 2 2 5" xfId="2554"/>
    <cellStyle name="20% - Akzent6 5 2 6" xfId="2555"/>
    <cellStyle name="20% - Akzent5 3 4 5" xfId="2556"/>
    <cellStyle name="20% - Akzent5 3 2 3 5" xfId="2557"/>
    <cellStyle name="20% - Akzent5 2 4 5" xfId="2558"/>
    <cellStyle name="20% - Akzent5 2 3 2 5" xfId="2559"/>
    <cellStyle name="20% - Akzent5 2 3 6" xfId="2560"/>
    <cellStyle name="20% - Akzent5 2 2 3 5" xfId="2561"/>
    <cellStyle name="20% - Akzent5 2 2 2 2 5" xfId="2562"/>
    <cellStyle name="20% - Akzent4 3 4 5" xfId="2563"/>
    <cellStyle name="20% - Akzent4 3 3 2 5" xfId="2564"/>
    <cellStyle name="20% - Akzent4 3 3 6" xfId="2565"/>
    <cellStyle name="20% - Akzent4 3 2 3 5" xfId="2566"/>
    <cellStyle name="20% - Akzent4 3 2 2 6" xfId="2567"/>
    <cellStyle name="20% - Akzent4 2 4 5" xfId="2568"/>
    <cellStyle name="20% - Akzent4 2 3 2 5" xfId="2569"/>
    <cellStyle name="20% - Akzent4 2 3 6" xfId="2570"/>
    <cellStyle name="20% - Akzent4 2 2 3 5" xfId="2571"/>
    <cellStyle name="20% - Akzent4 2 2 2 2 5" xfId="2572"/>
    <cellStyle name="20% - Akzent4 2 2 2 6" xfId="2573"/>
    <cellStyle name="20% - Akzent3 3 4 5" xfId="2574"/>
    <cellStyle name="20% - Akzent3 3 3 2 5" xfId="2575"/>
    <cellStyle name="20% - Akzent3 3 3 6" xfId="2576"/>
    <cellStyle name="20% - Akzent3 3 2 3 5" xfId="2577"/>
    <cellStyle name="20% - Akzent3 3 2 2 2 5" xfId="2578"/>
    <cellStyle name="20% - Akzent3 2 4 5" xfId="2579"/>
    <cellStyle name="20% - Akzent3 2 3 2 5" xfId="2580"/>
    <cellStyle name="20% - Akzent3 2 3 6" xfId="2581"/>
    <cellStyle name="20% - Akzent3 2 2 3 5" xfId="2582"/>
    <cellStyle name="20% - Akzent3 2 2 2 2 5" xfId="2583"/>
    <cellStyle name="20% - Akzent3 2 2 2 6" xfId="2584"/>
    <cellStyle name="40 % - Akzent6 3 5" xfId="2585"/>
    <cellStyle name="40 % - Akzent2 4 5" xfId="2586"/>
    <cellStyle name="20% - Akzent2 3 4 5" xfId="2587"/>
    <cellStyle name="20% - Akzent2 3 3 2 5" xfId="2588"/>
    <cellStyle name="20% - Akzent2 3 3 6" xfId="2589"/>
    <cellStyle name="20% - Akzent2 3 2 3 5" xfId="2590"/>
    <cellStyle name="20% - Akzent2 3 2 2 6" xfId="2591"/>
    <cellStyle name="40 % - Akzent5 4 5" xfId="2592"/>
    <cellStyle name="20% - Akzent2 2 4 5" xfId="2593"/>
    <cellStyle name="20% - Akzent2 2 3 2 5" xfId="2594"/>
    <cellStyle name="20% - Akzent2 2 3 6" xfId="2595"/>
    <cellStyle name="20% - Akzent2 2 2 3 5" xfId="2596"/>
    <cellStyle name="20% - Akzent2 2 2 2 2 5" xfId="2597"/>
    <cellStyle name="20% - Akzent2 2 2 2 6" xfId="2598"/>
    <cellStyle name="40 % - Akzent6 4 5" xfId="2599"/>
    <cellStyle name="20% - Akzent1 3 4 5" xfId="2600"/>
    <cellStyle name="20% - Akzent1 3 3 2 5" xfId="2601"/>
    <cellStyle name="20% - Akzent1 3 3 6" xfId="2602"/>
    <cellStyle name="20% - Akzent1 3 2 3 5" xfId="2603"/>
    <cellStyle name="20% - Akzent1 3 2 2 2 5" xfId="2604"/>
    <cellStyle name="20% - Akzent1 3 2 2 6" xfId="2605"/>
    <cellStyle name="20% - Akzent1 2 4 5" xfId="2606"/>
    <cellStyle name="20% - Akzent1 2 3 6" xfId="2607"/>
    <cellStyle name="20% - Akzent1 2 2 3 5" xfId="2608"/>
    <cellStyle name="20% - Akzent1 2 2 2 2 5" xfId="2609"/>
    <cellStyle name="20% - Akzent1 2 2 2 6" xfId="2610"/>
    <cellStyle name="20 % - Akzent6 3 5" xfId="2611"/>
    <cellStyle name="20 % - Akzent6 2 2 5" xfId="2612"/>
    <cellStyle name="20 % - Akzent6 2 6" xfId="2613"/>
    <cellStyle name="Standard 26 3" xfId="2614"/>
    <cellStyle name="20% - Akzent5 2 2 2 6" xfId="2615"/>
    <cellStyle name="20% - Akzent4 3 2 2 2 5" xfId="2616"/>
    <cellStyle name="20% - Akzent3 3 2 2 6" xfId="2617"/>
    <cellStyle name="40% - Akzent6 3 3 2 5" xfId="2618"/>
    <cellStyle name="20% - Akzent2 3 2 2 2 5" xfId="2619"/>
    <cellStyle name="20% - Akzent1 2 3 2 5" xfId="2620"/>
    <cellStyle name="Notiz 2 2 3 2 5" xfId="2621"/>
    <cellStyle name="Notiz 2 2 3 6" xfId="2622"/>
    <cellStyle name="Standard 3 3 5" xfId="2623"/>
    <cellStyle name="40% - Akzent5 2 4 5" xfId="2624"/>
    <cellStyle name="40% - Akzent4 3 3 2 5" xfId="2625"/>
    <cellStyle name="40% - Akzent3 3 2 3 5" xfId="2626"/>
    <cellStyle name="40% - Akzent4 2 2 2 6" xfId="2627"/>
    <cellStyle name="40% - Akzent2 2 4 5" xfId="2628"/>
    <cellStyle name="40% - Akzent1 2 4 5" xfId="2629"/>
    <cellStyle name="40% - Akzent1 3 4 5" xfId="2630"/>
    <cellStyle name="40% - Akzent1 3 2 2 2 5" xfId="2631"/>
    <cellStyle name="20% - Akzent6 7 3 5" xfId="2632"/>
    <cellStyle name="20% - Akzent6 6 2 3 5" xfId="2633"/>
    <cellStyle name="20% - Akzent6 7 2 6" xfId="2634"/>
    <cellStyle name="20% - Akzent6 6 2 2 2 5" xfId="2635"/>
    <cellStyle name="20% - Akzent5 3 2 2 6" xfId="2636"/>
    <cellStyle name="20% - Akzent5 3 3 6" xfId="2637"/>
    <cellStyle name="40% - Akzent4 3 4 5" xfId="2638"/>
    <cellStyle name="40% - Akzent4 2 2 2 2 5" xfId="2639"/>
    <cellStyle name="40% - Akzent3 3 3 6" xfId="2640"/>
    <cellStyle name="40% - Akzent1 3 2 3 5" xfId="2641"/>
    <cellStyle name="20% - Akzent6 6 2 2 6" xfId="2642"/>
    <cellStyle name="20% - Akzent5 3 2 2 2 5" xfId="2643"/>
    <cellStyle name="20% - Akzent5 3 3 2 5" xfId="2644"/>
    <cellStyle name="Komma 7" xfId="2645"/>
    <cellStyle name="Standard 11 4" xfId="2646"/>
    <cellStyle name="Dezimal 2 5 3" xfId="2647"/>
    <cellStyle name="Dezimal 2 3 2 3" xfId="2648"/>
    <cellStyle name="Komma 2 3" xfId="2649"/>
    <cellStyle name="Standard 13 5" xfId="2650"/>
    <cellStyle name="20 % - Akzent6 4 3" xfId="2651"/>
    <cellStyle name="Standard 12 4" xfId="2652"/>
    <cellStyle name="20 % - Akzent6 2 3 3" xfId="2653"/>
    <cellStyle name="20 % - Akzent6 2 2 2 3" xfId="2654"/>
    <cellStyle name="20 % - Akzent6 3 2 3" xfId="2655"/>
    <cellStyle name="20% - Akzent1 2 5 3" xfId="2656"/>
    <cellStyle name="20% - Akzent1 2 2 4 3" xfId="2657"/>
    <cellStyle name="20% - Akzent1 2 2 2 3 3" xfId="2658"/>
    <cellStyle name="20% - Akzent1 2 2 2 2 2 3" xfId="2659"/>
    <cellStyle name="20% - Akzent1 2 2 3 2 3" xfId="2660"/>
    <cellStyle name="20% - Akzent1 2 3 3 3" xfId="2661"/>
    <cellStyle name="20% - Akzent1 2 3 2 2 3" xfId="2662"/>
    <cellStyle name="20% - Akzent1 2 4 2 3" xfId="2663"/>
    <cellStyle name="20% - Akzent1 3 5 3" xfId="2664"/>
    <cellStyle name="20% - Akzent1 3 2 4 3" xfId="2665"/>
    <cellStyle name="20% - Akzent1 3 2 2 3 3" xfId="2666"/>
    <cellStyle name="20% - Akzent1 3 2 2 2 2 3" xfId="2667"/>
    <cellStyle name="20% - Akzent1 3 2 3 2 3" xfId="2668"/>
    <cellStyle name="20% - Akzent1 3 3 3 3" xfId="2669"/>
    <cellStyle name="20% - Akzent1 3 3 2 2 3" xfId="2670"/>
    <cellStyle name="20% - Akzent1 3 4 2 3" xfId="2671"/>
    <cellStyle name="20% - Akzent2 2 5 3" xfId="2672"/>
    <cellStyle name="20% - Akzent2 2 2 4 3" xfId="2673"/>
    <cellStyle name="20% - Akzent2 2 2 2 3 3" xfId="2674"/>
    <cellStyle name="20% - Akzent2 2 2 2 2 2 3" xfId="2675"/>
    <cellStyle name="20% - Akzent2 2 2 3 2 3" xfId="2676"/>
    <cellStyle name="20% - Akzent2 2 3 3 3" xfId="2677"/>
    <cellStyle name="20% - Akzent2 2 3 2 2 3" xfId="2678"/>
    <cellStyle name="20% - Akzent2 2 4 2 3" xfId="2679"/>
    <cellStyle name="20% - Akzent2 3 5 3" xfId="2680"/>
    <cellStyle name="20% - Akzent2 3 2 4 3" xfId="2681"/>
    <cellStyle name="20% - Akzent2 3 2 2 3 3" xfId="2682"/>
    <cellStyle name="20% - Akzent2 3 2 2 2 2 3" xfId="2683"/>
    <cellStyle name="20% - Akzent2 3 2 3 2 3" xfId="2684"/>
    <cellStyle name="20% - Akzent2 3 3 3 3" xfId="2685"/>
    <cellStyle name="20% - Akzent2 3 3 2 2 3" xfId="2686"/>
    <cellStyle name="20% - Akzent2 3 4 2 3" xfId="2687"/>
    <cellStyle name="20% - Akzent3 2 5 3" xfId="2688"/>
    <cellStyle name="20% - Akzent3 2 2 4 3" xfId="2689"/>
    <cellStyle name="20% - Akzent3 2 2 2 3 3" xfId="2690"/>
    <cellStyle name="20% - Akzent3 2 2 2 2 2 3" xfId="2691"/>
    <cellStyle name="20% - Akzent3 2 2 3 2 3" xfId="2692"/>
    <cellStyle name="20% - Akzent3 2 3 3 3" xfId="2693"/>
    <cellStyle name="20% - Akzent3 2 3 2 2 3" xfId="2694"/>
    <cellStyle name="20% - Akzent3 2 4 2 3" xfId="2695"/>
    <cellStyle name="20% - Akzent3 3 5 3" xfId="2696"/>
    <cellStyle name="20% - Akzent3 3 2 4 3" xfId="2697"/>
    <cellStyle name="20% - Akzent3 3 2 2 3 3" xfId="2698"/>
    <cellStyle name="20% - Akzent3 3 2 2 2 2 3" xfId="2699"/>
    <cellStyle name="20% - Akzent3 3 2 3 2 3" xfId="2700"/>
    <cellStyle name="20% - Akzent3 3 3 3 3" xfId="2701"/>
    <cellStyle name="20% - Akzent3 3 3 2 2 3" xfId="2702"/>
    <cellStyle name="20% - Akzent3 3 4 2 3" xfId="2703"/>
    <cellStyle name="20% - Akzent4 2 5 3" xfId="2704"/>
    <cellStyle name="20% - Akzent4 2 2 4 3" xfId="2705"/>
    <cellStyle name="20% - Akzent4 2 2 2 3 3" xfId="2706"/>
    <cellStyle name="20% - Akzent4 2 2 2 2 2 3" xfId="2707"/>
    <cellStyle name="20% - Akzent4 2 2 3 2 3" xfId="2708"/>
    <cellStyle name="20% - Akzent4 2 3 3 3" xfId="2709"/>
    <cellStyle name="20% - Akzent4 2 3 2 2 3" xfId="2710"/>
    <cellStyle name="20% - Akzent4 2 4 2 3" xfId="2711"/>
    <cellStyle name="20% - Akzent4 3 5 3" xfId="2712"/>
    <cellStyle name="20% - Akzent4 3 2 4 3" xfId="2713"/>
    <cellStyle name="20% - Akzent4 3 2 2 3 3" xfId="2714"/>
    <cellStyle name="20% - Akzent4 3 2 2 2 2 3" xfId="2715"/>
    <cellStyle name="20% - Akzent4 3 2 3 2 3" xfId="2716"/>
    <cellStyle name="20% - Akzent4 3 3 3 3" xfId="2717"/>
    <cellStyle name="20% - Akzent4 3 3 2 2 3" xfId="2718"/>
    <cellStyle name="20% - Akzent4 3 4 2 3" xfId="2719"/>
    <cellStyle name="20% - Akzent5 2 5 3" xfId="2720"/>
    <cellStyle name="20% - Akzent5 2 2 4 3" xfId="2721"/>
    <cellStyle name="20% - Akzent5 2 2 2 3 3" xfId="2722"/>
    <cellStyle name="20% - Akzent5 2 2 2 2 2 3" xfId="2723"/>
    <cellStyle name="20% - Akzent5 2 2 3 2 3" xfId="2724"/>
    <cellStyle name="20% - Akzent5 2 3 3 3" xfId="2725"/>
    <cellStyle name="20% - Akzent5 2 3 2 2 3" xfId="2726"/>
    <cellStyle name="20% - Akzent5 2 4 2 3" xfId="2727"/>
    <cellStyle name="20% - Akzent5 3 5 3" xfId="2728"/>
    <cellStyle name="20% - Akzent5 3 2 4 3" xfId="2729"/>
    <cellStyle name="20% - Akzent5 3 2 2 3 3" xfId="2730"/>
    <cellStyle name="20% - Akzent5 3 2 2 2 2 3" xfId="2731"/>
    <cellStyle name="20% - Akzent5 3 2 3 2 3" xfId="2732"/>
    <cellStyle name="20% - Akzent5 3 3 3 3" xfId="2733"/>
    <cellStyle name="20% - Akzent5 3 3 2 2 3" xfId="2734"/>
    <cellStyle name="20% - Akzent5 3 4 2 3" xfId="2735"/>
    <cellStyle name="20% - Akzent6 5 4 3" xfId="2736"/>
    <cellStyle name="20% - Akzent6 5 2 3 3" xfId="2737"/>
    <cellStyle name="20% - Akzent6 5 2 2 2 3" xfId="2738"/>
    <cellStyle name="20% - Akzent6 5 3 2 3" xfId="2739"/>
    <cellStyle name="20% - Akzent6 6 2 4 3" xfId="2740"/>
    <cellStyle name="20% - Akzent6 6 2 2 3 3" xfId="2741"/>
    <cellStyle name="20% - Akzent6 6 2 2 2 2 3" xfId="2742"/>
    <cellStyle name="20% - Akzent6 6 2 3 2 3" xfId="2743"/>
    <cellStyle name="20% - Akzent6 7 4 3" xfId="2744"/>
    <cellStyle name="20% - Akzent6 7 2 3 3" xfId="2745"/>
    <cellStyle name="20% - Akzent6 7 2 2 2 3" xfId="2746"/>
    <cellStyle name="20% - Akzent6 7 3 2 3" xfId="2747"/>
    <cellStyle name="40% - Akzent1 2 5 3" xfId="2748"/>
    <cellStyle name="40% - Akzent1 2 2 4 3" xfId="2749"/>
    <cellStyle name="40% - Akzent1 2 2 2 3 3" xfId="2750"/>
    <cellStyle name="40% - Akzent1 2 2 2 2 2 3" xfId="2751"/>
    <cellStyle name="40% - Akzent1 2 2 3 2 3" xfId="2752"/>
    <cellStyle name="40% - Akzent1 2 3 3 3" xfId="2753"/>
    <cellStyle name="40% - Akzent1 2 3 2 2 3" xfId="2754"/>
    <cellStyle name="40% - Akzent1 2 4 2 3" xfId="2755"/>
    <cellStyle name="40% - Akzent1 3 5 3" xfId="2756"/>
    <cellStyle name="40% - Akzent1 3 2 4 3" xfId="2757"/>
    <cellStyle name="40% - Akzent1 3 2 2 3 3" xfId="2758"/>
    <cellStyle name="40% - Akzent1 3 2 2 2 2 3" xfId="2759"/>
    <cellStyle name="40% - Akzent1 3 2 3 2 3" xfId="2760"/>
    <cellStyle name="40% - Akzent1 3 3 3 3" xfId="2761"/>
    <cellStyle name="40% - Akzent1 3 3 2 2 3" xfId="2762"/>
    <cellStyle name="40% - Akzent1 3 4 2 3" xfId="2763"/>
    <cellStyle name="40% - Akzent2 2 5 3" xfId="2764"/>
    <cellStyle name="40% - Akzent2 2 2 4 3" xfId="2765"/>
    <cellStyle name="40% - Akzent2 2 2 2 3 3" xfId="2766"/>
    <cellStyle name="40% - Akzent2 2 2 2 2 2 3" xfId="2767"/>
    <cellStyle name="40% - Akzent2 2 2 3 2 3" xfId="2768"/>
    <cellStyle name="40% - Akzent2 2 3 3 3" xfId="2769"/>
    <cellStyle name="40% - Akzent2 2 3 2 2 3" xfId="2770"/>
    <cellStyle name="40% - Akzent2 2 4 2 3" xfId="2771"/>
    <cellStyle name="40% - Akzent2 3 5 3" xfId="2772"/>
    <cellStyle name="40% - Akzent2 3 2 4 3" xfId="2773"/>
    <cellStyle name="40% - Akzent2 3 2 2 3 3" xfId="2774"/>
    <cellStyle name="40% - Akzent2 3 2 2 2 2 3" xfId="2775"/>
    <cellStyle name="40% - Akzent2 3 2 3 2 3" xfId="2776"/>
    <cellStyle name="40% - Akzent2 3 3 3 3" xfId="2777"/>
    <cellStyle name="40% - Akzent2 3 3 2 2 3" xfId="2778"/>
    <cellStyle name="40% - Akzent2 3 4 2 3" xfId="2779"/>
    <cellStyle name="40% - Akzent3 2 5 3" xfId="2780"/>
    <cellStyle name="40% - Akzent3 2 2 4 3" xfId="2781"/>
    <cellStyle name="40% - Akzent3 2 2 2 3 3" xfId="2782"/>
    <cellStyle name="40% - Akzent3 2 2 2 2 2 3" xfId="2783"/>
    <cellStyle name="40% - Akzent3 2 2 3 2 3" xfId="2784"/>
    <cellStyle name="40% - Akzent3 2 3 3 3" xfId="2785"/>
    <cellStyle name="40% - Akzent3 2 3 2 2 3" xfId="2786"/>
    <cellStyle name="40% - Akzent3 2 4 2 3" xfId="2787"/>
    <cellStyle name="40% - Akzent3 3 5 3" xfId="2788"/>
    <cellStyle name="40% - Akzent3 3 2 4 3" xfId="2789"/>
    <cellStyle name="40% - Akzent3 3 2 2 3 3" xfId="2790"/>
    <cellStyle name="40% - Akzent3 3 2 2 2 2 3" xfId="2791"/>
    <cellStyle name="40% - Akzent3 3 2 3 2 3" xfId="2792"/>
    <cellStyle name="40% - Akzent3 3 3 3 3" xfId="2793"/>
    <cellStyle name="40% - Akzent3 3 3 2 2 3" xfId="2794"/>
    <cellStyle name="40% - Akzent3 3 4 2 3" xfId="2795"/>
    <cellStyle name="40% - Akzent4 2 5 3" xfId="2796"/>
    <cellStyle name="40% - Akzent4 2 2 4 3" xfId="2797"/>
    <cellStyle name="40% - Akzent4 2 2 2 3 3" xfId="2798"/>
    <cellStyle name="40% - Akzent4 2 2 2 2 2 3" xfId="2799"/>
    <cellStyle name="40% - Akzent4 2 2 3 2 3" xfId="2800"/>
    <cellStyle name="40% - Akzent4 2 3 3 3" xfId="2801"/>
    <cellStyle name="40% - Akzent4 2 3 2 2 3" xfId="2802"/>
    <cellStyle name="40% - Akzent4 2 4 2 3" xfId="2803"/>
    <cellStyle name="40% - Akzent4 3 5 3" xfId="2804"/>
    <cellStyle name="40% - Akzent4 3 2 4 3" xfId="2805"/>
    <cellStyle name="40% - Akzent4 3 2 2 3 3" xfId="2806"/>
    <cellStyle name="40% - Akzent4 3 2 2 2 2 3" xfId="2807"/>
    <cellStyle name="40% - Akzent4 3 2 3 2 3" xfId="2808"/>
    <cellStyle name="40% - Akzent4 3 3 3 3" xfId="2809"/>
    <cellStyle name="40% - Akzent4 3 3 2 2 3" xfId="2810"/>
    <cellStyle name="40% - Akzent4 3 4 2 3" xfId="2811"/>
    <cellStyle name="40% - Akzent5 2 5 3" xfId="2812"/>
    <cellStyle name="40% - Akzent5 2 2 4 3" xfId="2813"/>
    <cellStyle name="40% - Akzent5 2 2 2 3 3" xfId="2814"/>
    <cellStyle name="40% - Akzent5 2 2 2 2 2 3" xfId="2815"/>
    <cellStyle name="40% - Akzent5 2 2 3 2 3" xfId="2816"/>
    <cellStyle name="40% - Akzent5 2 3 3 3" xfId="2817"/>
    <cellStyle name="40% - Akzent5 2 3 2 2 3" xfId="2818"/>
    <cellStyle name="40% - Akzent5 2 4 2 3" xfId="2819"/>
    <cellStyle name="40% - Akzent5 3 5 3" xfId="2820"/>
    <cellStyle name="40% - Akzent5 3 2 4 3" xfId="2821"/>
    <cellStyle name="40% - Akzent5 3 2 2 3 3" xfId="2822"/>
    <cellStyle name="40% - Akzent5 3 2 2 2 2 3" xfId="2823"/>
    <cellStyle name="40% - Akzent5 3 2 3 2 3" xfId="2824"/>
    <cellStyle name="40% - Akzent5 3 3 3 3" xfId="2825"/>
    <cellStyle name="40% - Akzent5 3 3 2 2 3" xfId="2826"/>
    <cellStyle name="40% - Akzent5 3 4 2 3" xfId="2827"/>
    <cellStyle name="40% - Akzent6 2 5 3" xfId="2828"/>
    <cellStyle name="40% - Akzent6 2 2 4 3" xfId="2829"/>
    <cellStyle name="40% - Akzent6 2 2 2 3 3" xfId="2830"/>
    <cellStyle name="40% - Akzent6 2 2 2 2 2 3" xfId="2831"/>
    <cellStyle name="40% - Akzent6 2 2 3 2 3" xfId="2832"/>
    <cellStyle name="40% - Akzent6 2 3 3 3" xfId="2833"/>
    <cellStyle name="40% - Akzent6 2 3 2 2 3" xfId="2834"/>
    <cellStyle name="40% - Akzent6 2 4 2 3" xfId="2835"/>
    <cellStyle name="40% - Akzent6 3 5 3" xfId="2836"/>
    <cellStyle name="40% - Akzent6 3 2 4 3" xfId="2837"/>
    <cellStyle name="40% - Akzent6 3 2 2 3 3" xfId="2838"/>
    <cellStyle name="40% - Akzent6 3 2 2 2 2 3" xfId="2839"/>
    <cellStyle name="40% - Akzent6 3 2 3 2 3" xfId="2840"/>
    <cellStyle name="40% - Akzent6 3 3 3 3" xfId="2841"/>
    <cellStyle name="40% - Akzent6 3 3 2 2 3" xfId="2842"/>
    <cellStyle name="40% - Akzent6 3 4 2 3" xfId="2843"/>
    <cellStyle name="Notiz 2 2 3 3 3" xfId="2844"/>
    <cellStyle name="Notiz 2 2 3 2 2 3" xfId="2845"/>
    <cellStyle name="Notiz 3 2 3 3 3" xfId="2846"/>
    <cellStyle name="Notiz 3 2 3 2 2 3" xfId="2847"/>
    <cellStyle name="Notiz 7 4 3" xfId="2848"/>
    <cellStyle name="Notiz 7 2 3 3" xfId="2849"/>
    <cellStyle name="Notiz 7 2 2 2 3" xfId="2850"/>
    <cellStyle name="Notiz 7 3 2 3" xfId="2851"/>
    <cellStyle name="Prozent 5 4 3" xfId="2852"/>
    <cellStyle name="Prozent 5 2 3 4" xfId="2853"/>
    <cellStyle name="Prozent 5 2 2 2 3" xfId="2854"/>
    <cellStyle name="Prozent 5 3 2 4" xfId="2855"/>
    <cellStyle name="Standard 3 3 2 4" xfId="2856"/>
    <cellStyle name="Standard 6 3 2 4" xfId="2857"/>
    <cellStyle name="Standard 7 4 3" xfId="2858"/>
    <cellStyle name="Standard 7 2 3 4" xfId="2859"/>
    <cellStyle name="Standard 7 2 2 2 3" xfId="2860"/>
    <cellStyle name="Standard 7 3 2 4" xfId="2861"/>
    <cellStyle name="Komma 3 2" xfId="2862"/>
    <cellStyle name="Standard 6 4 4" xfId="2863"/>
    <cellStyle name="Standard 3 4 4" xfId="2864"/>
    <cellStyle name="Standard 15 4" xfId="2865"/>
    <cellStyle name="Normal 2 4" xfId="2866"/>
    <cellStyle name="Normal 3 2" xfId="2867"/>
    <cellStyle name="Pourcentage 3 2" xfId="2868"/>
    <cellStyle name="Normal 2 3 2" xfId="2869"/>
    <cellStyle name="Milliers 2 2" xfId="2870"/>
    <cellStyle name="20 % - Akzent6 5 2" xfId="2871"/>
    <cellStyle name="Standard 14 4" xfId="2872"/>
    <cellStyle name="20 % - Akzent6 2 4 2" xfId="2873"/>
    <cellStyle name="20 % - Akzent6 2 2 3 2" xfId="2874"/>
    <cellStyle name="20 % - Akzent6 3 3 2" xfId="2875"/>
    <cellStyle name="20% - Akzent1 2 6 2" xfId="2876"/>
    <cellStyle name="20% - Akzent1 2 2 5 2" xfId="2877"/>
    <cellStyle name="20% - Akzent1 2 2 2 4 2" xfId="2878"/>
    <cellStyle name="20% - Akzent1 2 2 2 2 3 2" xfId="2879"/>
    <cellStyle name="20% - Akzent1 2 2 3 3 2" xfId="2880"/>
    <cellStyle name="20% - Akzent1 2 3 4 2" xfId="2881"/>
    <cellStyle name="20% - Akzent1 2 3 2 3 2" xfId="2882"/>
    <cellStyle name="20% - Akzent1 2 4 3 2" xfId="2883"/>
    <cellStyle name="20% - Akzent1 3 6 2" xfId="2884"/>
    <cellStyle name="20% - Akzent1 3 2 5 2" xfId="2885"/>
    <cellStyle name="20% - Akzent1 3 2 2 4 2" xfId="2886"/>
    <cellStyle name="20% - Akzent1 3 2 2 2 3 2" xfId="2887"/>
    <cellStyle name="20% - Akzent1 3 2 3 3 2" xfId="2888"/>
    <cellStyle name="20% - Akzent1 3 3 4 2" xfId="2889"/>
    <cellStyle name="20% - Akzent1 3 3 2 3 2" xfId="2890"/>
    <cellStyle name="20% - Akzent1 3 4 3 2" xfId="2891"/>
    <cellStyle name="20% - Akzent2 2 6 2" xfId="2892"/>
    <cellStyle name="20% - Akzent2 2 2 5 2" xfId="2893"/>
    <cellStyle name="20% - Akzent2 2 2 2 4 2" xfId="2894"/>
    <cellStyle name="20% - Akzent2 2 2 2 2 3 2" xfId="2895"/>
    <cellStyle name="20% - Akzent2 2 2 3 3 2" xfId="2896"/>
    <cellStyle name="20% - Akzent2 2 3 4 2" xfId="2897"/>
    <cellStyle name="20% - Akzent2 2 3 2 3 2" xfId="2898"/>
    <cellStyle name="20% - Akzent2 2 4 3 2" xfId="2899"/>
    <cellStyle name="20% - Akzent2 3 6 2" xfId="2900"/>
    <cellStyle name="20% - Akzent2 3 2 5 2" xfId="2901"/>
    <cellStyle name="20% - Akzent2 3 2 2 4 2" xfId="2902"/>
    <cellStyle name="20% - Akzent2 3 2 2 2 3 2" xfId="2903"/>
    <cellStyle name="20% - Akzent2 3 2 3 3 2" xfId="2904"/>
    <cellStyle name="20% - Akzent2 3 3 4 2" xfId="2905"/>
    <cellStyle name="20% - Akzent2 3 3 2 3 2" xfId="2906"/>
    <cellStyle name="20% - Akzent2 3 4 3 2" xfId="2907"/>
    <cellStyle name="20% - Akzent3 2 6 2" xfId="2908"/>
    <cellStyle name="20% - Akzent3 2 2 5 2" xfId="2909"/>
    <cellStyle name="20% - Akzent3 2 2 2 4 2" xfId="2910"/>
    <cellStyle name="20% - Akzent3 2 2 2 2 3 2" xfId="2911"/>
    <cellStyle name="20% - Akzent3 2 2 3 3 2" xfId="2912"/>
    <cellStyle name="20% - Akzent3 2 3 4 2" xfId="2913"/>
    <cellStyle name="20% - Akzent3 2 3 2 3 2" xfId="2914"/>
    <cellStyle name="20% - Akzent3 2 4 3 2" xfId="2915"/>
    <cellStyle name="20% - Akzent3 3 6 2" xfId="2916"/>
    <cellStyle name="20% - Akzent3 3 2 5 2" xfId="2917"/>
    <cellStyle name="20% - Akzent3 3 2 2 4 2" xfId="2918"/>
    <cellStyle name="20% - Akzent3 3 2 2 2 3 2" xfId="2919"/>
    <cellStyle name="20% - Akzent3 3 2 3 3 2" xfId="2920"/>
    <cellStyle name="20% - Akzent3 3 3 4 2" xfId="2921"/>
    <cellStyle name="20% - Akzent3 3 3 2 3 2" xfId="2922"/>
    <cellStyle name="20% - Akzent3 3 4 3 2" xfId="2923"/>
    <cellStyle name="20% - Akzent4 2 6 2" xfId="2924"/>
    <cellStyle name="20% - Akzent4 2 2 5 2" xfId="2925"/>
    <cellStyle name="20% - Akzent4 2 2 2 4 2" xfId="2926"/>
    <cellStyle name="20% - Akzent4 2 2 2 2 3 2" xfId="2927"/>
    <cellStyle name="20% - Akzent4 2 2 3 3 2" xfId="2928"/>
    <cellStyle name="20% - Akzent4 2 3 4 2" xfId="2929"/>
    <cellStyle name="20% - Akzent4 2 3 2 3 2" xfId="2930"/>
    <cellStyle name="20% - Akzent4 2 4 3 2" xfId="2931"/>
    <cellStyle name="20% - Akzent4 3 6 2" xfId="2932"/>
    <cellStyle name="20% - Akzent4 3 2 5 2" xfId="2933"/>
    <cellStyle name="20% - Akzent4 3 2 2 4 2" xfId="2934"/>
    <cellStyle name="20% - Akzent4 3 2 2 2 3 2" xfId="2935"/>
    <cellStyle name="20% - Akzent4 3 2 3 3 2" xfId="2936"/>
    <cellStyle name="20% - Akzent4 3 3 4 2" xfId="2937"/>
    <cellStyle name="20% - Akzent4 3 3 2 3 2" xfId="2938"/>
    <cellStyle name="20% - Akzent4 3 4 3 2" xfId="2939"/>
    <cellStyle name="20% - Akzent5 2 6 2" xfId="2940"/>
    <cellStyle name="20% - Akzent5 2 2 5 2" xfId="2941"/>
    <cellStyle name="20% - Akzent5 2 2 2 4 2" xfId="2942"/>
    <cellStyle name="20% - Akzent5 2 2 2 2 3 2" xfId="2943"/>
    <cellStyle name="20% - Akzent5 2 2 3 3 2" xfId="2944"/>
    <cellStyle name="20% - Akzent5 2 3 4 2" xfId="2945"/>
    <cellStyle name="20% - Akzent5 2 3 2 3 2" xfId="2946"/>
    <cellStyle name="20% - Akzent5 2 4 3 2" xfId="2947"/>
    <cellStyle name="20% - Akzent5 3 6 2" xfId="2948"/>
    <cellStyle name="20% - Akzent5 3 2 5 2" xfId="2949"/>
    <cellStyle name="20% - Akzent5 3 2 2 4 2" xfId="2950"/>
    <cellStyle name="20% - Akzent5 3 2 2 2 3 2" xfId="2951"/>
    <cellStyle name="20% - Akzent5 3 2 3 3 2" xfId="2952"/>
    <cellStyle name="20% - Akzent5 3 3 4 2" xfId="2953"/>
    <cellStyle name="20% - Akzent5 3 3 2 3 2" xfId="2954"/>
    <cellStyle name="20% - Akzent5 3 4 3 2" xfId="2955"/>
    <cellStyle name="20% - Akzent6 5 5 2" xfId="2956"/>
    <cellStyle name="20% - Akzent6 5 2 4 2" xfId="2957"/>
    <cellStyle name="20% - Akzent6 5 2 2 3 2" xfId="2958"/>
    <cellStyle name="20% - Akzent6 5 3 3 2" xfId="2959"/>
    <cellStyle name="20% - Akzent6 6 2 5 2" xfId="2960"/>
    <cellStyle name="20% - Akzent6 6 2 2 4 2" xfId="2961"/>
    <cellStyle name="20% - Akzent6 6 2 2 2 3 2" xfId="2962"/>
    <cellStyle name="20% - Akzent6 6 2 3 3 2" xfId="2963"/>
    <cellStyle name="20% - Akzent6 7 5 2" xfId="2964"/>
    <cellStyle name="20% - Akzent6 7 2 4 2" xfId="2965"/>
    <cellStyle name="20% - Akzent6 7 2 2 3 2" xfId="2966"/>
    <cellStyle name="20% - Akzent6 7 3 3 2" xfId="2967"/>
    <cellStyle name="40% - Akzent1 2 6 2" xfId="2968"/>
    <cellStyle name="40% - Akzent1 2 2 5 2" xfId="2969"/>
    <cellStyle name="40% - Akzent1 2 2 2 4 2" xfId="2970"/>
    <cellStyle name="40% - Akzent1 2 2 2 2 3 2" xfId="2971"/>
    <cellStyle name="40% - Akzent1 2 2 3 3 2" xfId="2972"/>
    <cellStyle name="40% - Akzent1 2 3 4 2" xfId="2973"/>
    <cellStyle name="40% - Akzent1 2 3 2 3 2" xfId="2974"/>
    <cellStyle name="40% - Akzent1 2 4 3 2" xfId="2975"/>
    <cellStyle name="40% - Akzent1 3 6 2" xfId="2976"/>
    <cellStyle name="40% - Akzent1 3 2 5 2" xfId="2977"/>
    <cellStyle name="40% - Akzent1 3 2 2 4 2" xfId="2978"/>
    <cellStyle name="40% - Akzent1 3 2 2 2 3 2" xfId="2979"/>
    <cellStyle name="40% - Akzent1 3 2 3 3 2" xfId="2980"/>
    <cellStyle name="40% - Akzent1 3 3 4 2" xfId="2981"/>
    <cellStyle name="40% - Akzent1 3 3 2 3 2" xfId="2982"/>
    <cellStyle name="40% - Akzent1 3 4 3 2" xfId="2983"/>
    <cellStyle name="40% - Akzent2 2 6 2" xfId="2984"/>
    <cellStyle name="40% - Akzent2 2 2 5 2" xfId="2985"/>
    <cellStyle name="40% - Akzent2 2 2 2 4 2" xfId="2986"/>
    <cellStyle name="40% - Akzent2 2 2 2 2 3 2" xfId="2987"/>
    <cellStyle name="40% - Akzent2 2 2 3 3 2" xfId="2988"/>
    <cellStyle name="40% - Akzent2 2 3 4 2" xfId="2989"/>
    <cellStyle name="40% - Akzent2 2 3 2 3 2" xfId="2990"/>
    <cellStyle name="40% - Akzent2 2 4 3 2" xfId="2991"/>
    <cellStyle name="40% - Akzent2 3 6 2" xfId="2992"/>
    <cellStyle name="40% - Akzent2 3 2 5 2" xfId="2993"/>
    <cellStyle name="40% - Akzent2 3 2 2 4 2" xfId="2994"/>
    <cellStyle name="40% - Akzent2 3 2 2 2 3 2" xfId="2995"/>
    <cellStyle name="40% - Akzent2 3 2 3 3 2" xfId="2996"/>
    <cellStyle name="40% - Akzent2 3 3 4 2" xfId="2997"/>
    <cellStyle name="40% - Akzent2 3 3 2 3 2" xfId="2998"/>
    <cellStyle name="40% - Akzent2 3 4 3 2" xfId="2999"/>
    <cellStyle name="40% - Akzent3 2 6 2" xfId="3000"/>
    <cellStyle name="40% - Akzent3 2 2 5 2" xfId="3001"/>
    <cellStyle name="40% - Akzent3 2 2 2 4 2" xfId="3002"/>
    <cellStyle name="40% - Akzent3 2 2 2 2 3 2" xfId="3003"/>
    <cellStyle name="40% - Akzent3 2 2 3 3 2" xfId="3004"/>
    <cellStyle name="40% - Akzent3 2 3 4 2" xfId="3005"/>
    <cellStyle name="40% - Akzent3 2 3 2 3 2" xfId="3006"/>
    <cellStyle name="40% - Akzent3 2 4 3 2" xfId="3007"/>
    <cellStyle name="40% - Akzent3 3 6 2" xfId="3008"/>
    <cellStyle name="40% - Akzent3 3 2 5 2" xfId="3009"/>
    <cellStyle name="40% - Akzent3 3 2 2 4 2" xfId="3010"/>
    <cellStyle name="40% - Akzent3 3 2 2 2 3 2" xfId="3011"/>
    <cellStyle name="40% - Akzent3 3 2 3 3 2" xfId="3012"/>
    <cellStyle name="40% - Akzent3 3 3 4 2" xfId="3013"/>
    <cellStyle name="40% - Akzent3 3 3 2 3 2" xfId="3014"/>
    <cellStyle name="40% - Akzent3 3 4 3 2" xfId="3015"/>
    <cellStyle name="40% - Akzent4 2 6 2" xfId="3016"/>
    <cellStyle name="40% - Akzent4 2 2 5 2" xfId="3017"/>
    <cellStyle name="40% - Akzent4 2 2 2 4 2" xfId="3018"/>
    <cellStyle name="40% - Akzent4 2 2 2 2 3 2" xfId="3019"/>
    <cellStyle name="40% - Akzent4 2 2 3 3 2" xfId="3020"/>
    <cellStyle name="40% - Akzent4 2 3 4 2" xfId="3021"/>
    <cellStyle name="40% - Akzent4 2 3 2 3 2" xfId="3022"/>
    <cellStyle name="40% - Akzent4 2 4 3 2" xfId="3023"/>
    <cellStyle name="40% - Akzent4 3 6 2" xfId="3024"/>
    <cellStyle name="40% - Akzent4 3 2 5 2" xfId="3025"/>
    <cellStyle name="40% - Akzent4 3 2 2 4 2" xfId="3026"/>
    <cellStyle name="40% - Akzent4 3 2 2 2 3 2" xfId="3027"/>
    <cellStyle name="40% - Akzent4 3 2 3 3 2" xfId="3028"/>
    <cellStyle name="40% - Akzent4 3 3 4 2" xfId="3029"/>
    <cellStyle name="40% - Akzent4 3 3 2 3 2" xfId="3030"/>
    <cellStyle name="40% - Akzent4 3 4 3 2" xfId="3031"/>
    <cellStyle name="40% - Akzent5 2 6 2" xfId="3032"/>
    <cellStyle name="40% - Akzent5 2 2 5 2" xfId="3033"/>
    <cellStyle name="40% - Akzent5 2 2 2 4 2" xfId="3034"/>
    <cellStyle name="40% - Akzent5 2 2 2 2 3 2" xfId="3035"/>
    <cellStyle name="40% - Akzent5 2 2 3 3 2" xfId="3036"/>
    <cellStyle name="40% - Akzent5 2 3 4 2" xfId="3037"/>
    <cellStyle name="40% - Akzent5 2 3 2 3 2" xfId="3038"/>
    <cellStyle name="40% - Akzent5 2 4 3 2" xfId="3039"/>
    <cellStyle name="40% - Akzent5 3 6 2" xfId="3040"/>
    <cellStyle name="40% - Akzent5 3 2 5 2" xfId="3041"/>
    <cellStyle name="40% - Akzent5 3 2 2 4 2" xfId="3042"/>
    <cellStyle name="40% - Akzent5 3 2 2 2 3 2" xfId="3043"/>
    <cellStyle name="40% - Akzent5 3 2 3 3 2" xfId="3044"/>
    <cellStyle name="40% - Akzent5 3 3 4 2" xfId="3045"/>
    <cellStyle name="40% - Akzent5 3 3 2 3 2" xfId="3046"/>
    <cellStyle name="40% - Akzent5 3 4 3 2" xfId="3047"/>
    <cellStyle name="40% - Akzent6 2 6 2" xfId="3048"/>
    <cellStyle name="40% - Akzent6 2 2 5 2" xfId="3049"/>
    <cellStyle name="40% - Akzent6 2 2 2 4 2" xfId="3050"/>
    <cellStyle name="40% - Akzent6 2 2 2 2 3 2" xfId="3051"/>
    <cellStyle name="40% - Akzent6 2 2 3 3 2" xfId="3052"/>
    <cellStyle name="40% - Akzent6 2 3 4 2" xfId="3053"/>
    <cellStyle name="40% - Akzent6 2 3 2 3 2" xfId="3054"/>
    <cellStyle name="40% - Akzent6 2 4 3 2" xfId="3055"/>
    <cellStyle name="40% - Akzent6 3 6 2" xfId="3056"/>
    <cellStyle name="40% - Akzent6 3 2 5 2" xfId="3057"/>
    <cellStyle name="40% - Akzent6 3 2 2 4 2" xfId="3058"/>
    <cellStyle name="40% - Akzent6 3 2 2 2 3 2" xfId="3059"/>
    <cellStyle name="40% - Akzent6 3 2 3 3 2" xfId="3060"/>
    <cellStyle name="40% - Akzent6 3 3 4 2" xfId="3061"/>
    <cellStyle name="40% - Akzent6 3 3 2 3 2" xfId="3062"/>
    <cellStyle name="40% - Akzent6 3 4 3 2" xfId="3063"/>
    <cellStyle name="Notiz 2 2 3 4 2" xfId="3064"/>
    <cellStyle name="Notiz 2 2 3 2 3 2" xfId="3065"/>
    <cellStyle name="Notiz 3 2 3 4 2" xfId="3066"/>
    <cellStyle name="Notiz 3 2 3 2 3 2" xfId="3067"/>
    <cellStyle name="Notiz 7 5 2" xfId="3068"/>
    <cellStyle name="Notiz 7 2 4 2" xfId="3069"/>
    <cellStyle name="Notiz 7 2 2 3 2" xfId="3070"/>
    <cellStyle name="Notiz 7 3 3 2" xfId="3071"/>
    <cellStyle name="Prozent 5 5 2" xfId="3072"/>
    <cellStyle name="Prozent 5 2 4 2" xfId="3073"/>
    <cellStyle name="Prozent 5 2 2 3 2" xfId="3074"/>
    <cellStyle name="Prozent 5 3 3 3" xfId="3075"/>
    <cellStyle name="Standard 3 3 3 3" xfId="3076"/>
    <cellStyle name="Standard 6 3 3 3" xfId="3077"/>
    <cellStyle name="Standard 7 5 2" xfId="3078"/>
    <cellStyle name="Standard 7 2 4 2" xfId="3079"/>
    <cellStyle name="Standard 7 2 2 3 2" xfId="3080"/>
    <cellStyle name="Standard 7 3 3 3" xfId="3081"/>
    <cellStyle name="Komma 4 3" xfId="3082"/>
    <cellStyle name="Standard 3 5 2" xfId="3083"/>
    <cellStyle name="Standard 13 2 4" xfId="3084"/>
    <cellStyle name="20 % - Akzent6 4 2 2" xfId="3085"/>
    <cellStyle name="20 % - Akzent6 2 3 2 2" xfId="3086"/>
    <cellStyle name="20 % - Akzent6 2 2 2 2 2" xfId="3087"/>
    <cellStyle name="20 % - Akzent6 3 2 2 2" xfId="3088"/>
    <cellStyle name="20% - Akzent1 2 5 2 2" xfId="3089"/>
    <cellStyle name="20% - Akzent1 2 2 4 2 2" xfId="3090"/>
    <cellStyle name="20% - Akzent1 2 2 2 3 2 2" xfId="3091"/>
    <cellStyle name="20% - Akzent1 2 2 2 2 2 2 2" xfId="3092"/>
    <cellStyle name="20% - Akzent1 2 2 3 2 2 2" xfId="3093"/>
    <cellStyle name="20% - Akzent1 2 3 3 2 2" xfId="3094"/>
    <cellStyle name="20% - Akzent1 2 3 2 2 2 2" xfId="3095"/>
    <cellStyle name="20% - Akzent1 2 4 2 2 2" xfId="3096"/>
    <cellStyle name="20% - Akzent1 3 5 2 2" xfId="3097"/>
    <cellStyle name="20% - Akzent1 3 2 4 2 2" xfId="3098"/>
    <cellStyle name="20% - Akzent1 3 2 2 3 2 2" xfId="3099"/>
    <cellStyle name="20% - Akzent1 3 2 2 2 2 2 2" xfId="3100"/>
    <cellStyle name="20% - Akzent1 3 2 3 2 2 2" xfId="3101"/>
    <cellStyle name="20% - Akzent1 3 3 3 2 2" xfId="3102"/>
    <cellStyle name="20% - Akzent1 3 3 2 2 2 2" xfId="3103"/>
    <cellStyle name="20% - Akzent1 3 4 2 2 2" xfId="3104"/>
    <cellStyle name="20% - Akzent2 2 5 2 2" xfId="3105"/>
    <cellStyle name="20% - Akzent2 2 2 4 2 2" xfId="3106"/>
    <cellStyle name="20% - Akzent2 2 2 2 3 2 2" xfId="3107"/>
    <cellStyle name="20% - Akzent2 2 2 2 2 2 2 2" xfId="3108"/>
    <cellStyle name="20% - Akzent2 2 2 3 2 2 2" xfId="3109"/>
    <cellStyle name="20% - Akzent2 2 3 3 2 2" xfId="3110"/>
    <cellStyle name="20% - Akzent2 2 3 2 2 2 2" xfId="3111"/>
    <cellStyle name="20% - Akzent2 2 4 2 2 2" xfId="3112"/>
    <cellStyle name="20% - Akzent2 3 5 2 2" xfId="3113"/>
    <cellStyle name="20% - Akzent2 3 2 4 2 2" xfId="3114"/>
    <cellStyle name="20% - Akzent2 3 2 2 3 2 2" xfId="3115"/>
    <cellStyle name="20% - Akzent2 3 2 2 2 2 2 2" xfId="3116"/>
    <cellStyle name="20% - Akzent2 3 2 3 2 2 2" xfId="3117"/>
    <cellStyle name="20% - Akzent2 3 3 3 2 2" xfId="3118"/>
    <cellStyle name="20% - Akzent2 3 3 2 2 2 2" xfId="3119"/>
    <cellStyle name="20% - Akzent2 3 4 2 2 2" xfId="3120"/>
    <cellStyle name="20% - Akzent3 2 5 2 2" xfId="3121"/>
    <cellStyle name="20% - Akzent3 2 2 4 2 2" xfId="3122"/>
    <cellStyle name="20% - Akzent3 2 2 2 3 2 2" xfId="3123"/>
    <cellStyle name="20% - Akzent3 2 2 2 2 2 2 2" xfId="3124"/>
    <cellStyle name="20% - Akzent3 2 2 3 2 2 2" xfId="3125"/>
    <cellStyle name="20% - Akzent3 2 3 3 2 2" xfId="3126"/>
    <cellStyle name="20% - Akzent3 2 3 2 2 2 2" xfId="3127"/>
    <cellStyle name="20% - Akzent3 2 4 2 2 2" xfId="3128"/>
    <cellStyle name="20% - Akzent3 3 5 2 2" xfId="3129"/>
    <cellStyle name="20% - Akzent3 3 2 4 2 2" xfId="3130"/>
    <cellStyle name="20% - Akzent3 3 2 2 3 2 2" xfId="3131"/>
    <cellStyle name="20% - Akzent3 3 2 2 2 2 2 2" xfId="3132"/>
    <cellStyle name="20% - Akzent3 3 2 3 2 2 2" xfId="3133"/>
    <cellStyle name="20% - Akzent3 3 3 3 2 2" xfId="3134"/>
    <cellStyle name="20% - Akzent3 3 3 2 2 2 2" xfId="3135"/>
    <cellStyle name="20% - Akzent3 3 4 2 2 2" xfId="3136"/>
    <cellStyle name="20% - Akzent4 2 5 2 2" xfId="3137"/>
    <cellStyle name="20% - Akzent4 2 2 4 2 2" xfId="3138"/>
    <cellStyle name="20% - Akzent4 2 2 2 3 2 2" xfId="3139"/>
    <cellStyle name="20% - Akzent4 2 2 2 2 2 2 2" xfId="3140"/>
    <cellStyle name="20% - Akzent4 2 2 3 2 2 2" xfId="3141"/>
    <cellStyle name="20% - Akzent4 2 3 3 2 2" xfId="3142"/>
    <cellStyle name="20% - Akzent4 2 3 2 2 2 2" xfId="3143"/>
    <cellStyle name="20% - Akzent4 2 4 2 2 2" xfId="3144"/>
    <cellStyle name="20% - Akzent4 3 5 2 2" xfId="3145"/>
    <cellStyle name="20% - Akzent4 3 2 4 2 2" xfId="3146"/>
    <cellStyle name="20% - Akzent4 3 2 2 3 2 2" xfId="3147"/>
    <cellStyle name="20% - Akzent4 3 2 2 2 2 2 2" xfId="3148"/>
    <cellStyle name="20% - Akzent4 3 2 3 2 2 2" xfId="3149"/>
    <cellStyle name="20% - Akzent4 3 3 3 2 2" xfId="3150"/>
    <cellStyle name="20% - Akzent4 3 3 2 2 2 2" xfId="3151"/>
    <cellStyle name="20% - Akzent4 3 4 2 2 2" xfId="3152"/>
    <cellStyle name="20% - Akzent5 2 5 2 2" xfId="3153"/>
    <cellStyle name="20% - Akzent5 2 2 4 2 2" xfId="3154"/>
    <cellStyle name="20% - Akzent5 2 2 2 3 2 2" xfId="3155"/>
    <cellStyle name="20% - Akzent5 2 2 2 2 2 2 2" xfId="3156"/>
    <cellStyle name="20% - Akzent5 2 2 3 2 2 2" xfId="3157"/>
    <cellStyle name="20% - Akzent5 2 3 3 2 2" xfId="3158"/>
    <cellStyle name="20% - Akzent5 2 3 2 2 2 2" xfId="3159"/>
    <cellStyle name="20% - Akzent5 2 4 2 2 2" xfId="3160"/>
    <cellStyle name="20% - Akzent5 3 5 2 2" xfId="3161"/>
    <cellStyle name="20% - Akzent5 3 2 4 2 2" xfId="3162"/>
    <cellStyle name="20% - Akzent5 3 2 2 3 2 2" xfId="3163"/>
    <cellStyle name="20% - Akzent5 3 2 2 2 2 2 2" xfId="3164"/>
    <cellStyle name="20% - Akzent5 3 2 3 2 2 2" xfId="3165"/>
    <cellStyle name="20% - Akzent5 3 3 3 2 2" xfId="3166"/>
    <cellStyle name="20% - Akzent5 3 3 2 2 2 2" xfId="3167"/>
    <cellStyle name="20% - Akzent5 3 4 2 2 2" xfId="3168"/>
    <cellStyle name="20% - Akzent6 5 4 2 2" xfId="3169"/>
    <cellStyle name="20% - Akzent6 5 2 3 2 2" xfId="3170"/>
    <cellStyle name="20% - Akzent6 5 2 2 2 2 2" xfId="3171"/>
    <cellStyle name="20% - Akzent6 5 3 2 2 2" xfId="3172"/>
    <cellStyle name="20% - Akzent6 6 2 4 2 2" xfId="3173"/>
    <cellStyle name="20% - Akzent6 6 2 2 3 2 2" xfId="3174"/>
    <cellStyle name="20% - Akzent6 6 2 2 2 2 2 2" xfId="3175"/>
    <cellStyle name="20% - Akzent6 6 2 3 2 2 2" xfId="3176"/>
    <cellStyle name="20% - Akzent6 7 4 2 2" xfId="3177"/>
    <cellStyle name="20% - Akzent6 7 2 3 2 2" xfId="3178"/>
    <cellStyle name="20% - Akzent6 7 2 2 2 2 2" xfId="3179"/>
    <cellStyle name="20% - Akzent6 7 3 2 2 2" xfId="3180"/>
    <cellStyle name="40% - Akzent1 2 5 2 2" xfId="3181"/>
    <cellStyle name="40% - Akzent1 2 2 4 2 2" xfId="3182"/>
    <cellStyle name="40% - Akzent1 2 2 2 3 2 2" xfId="3183"/>
    <cellStyle name="40% - Akzent1 2 2 2 2 2 2 2" xfId="3184"/>
    <cellStyle name="40% - Akzent1 2 2 3 2 2 2" xfId="3185"/>
    <cellStyle name="40% - Akzent1 2 3 3 2 2" xfId="3186"/>
    <cellStyle name="40% - Akzent1 2 3 2 2 2 2" xfId="3187"/>
    <cellStyle name="40% - Akzent1 2 4 2 2 2" xfId="3188"/>
    <cellStyle name="40% - Akzent1 3 5 2 2" xfId="3189"/>
    <cellStyle name="40% - Akzent1 3 2 4 2 2" xfId="3190"/>
    <cellStyle name="40% - Akzent1 3 2 2 3 2 2" xfId="3191"/>
    <cellStyle name="40% - Akzent1 3 2 2 2 2 2 2" xfId="3192"/>
    <cellStyle name="40% - Akzent1 3 2 3 2 2 2" xfId="3193"/>
    <cellStyle name="40% - Akzent1 3 3 3 2 2" xfId="3194"/>
    <cellStyle name="40% - Akzent1 3 3 2 2 2 2" xfId="3195"/>
    <cellStyle name="40% - Akzent1 3 4 2 2 2" xfId="3196"/>
    <cellStyle name="40% - Akzent2 2 5 2 2" xfId="3197"/>
    <cellStyle name="40% - Akzent2 2 2 4 2 2" xfId="3198"/>
    <cellStyle name="40% - Akzent2 2 2 2 3 2 2" xfId="3199"/>
    <cellStyle name="40% - Akzent2 2 2 2 2 2 2 2" xfId="3200"/>
    <cellStyle name="40% - Akzent2 2 2 3 2 2 2" xfId="3201"/>
    <cellStyle name="40% - Akzent2 2 3 3 2 2" xfId="3202"/>
    <cellStyle name="40% - Akzent2 2 3 2 2 2 2" xfId="3203"/>
    <cellStyle name="40% - Akzent2 2 4 2 2 2" xfId="3204"/>
    <cellStyle name="40% - Akzent2 3 5 2 2" xfId="3205"/>
    <cellStyle name="40% - Akzent2 3 2 4 2 2" xfId="3206"/>
    <cellStyle name="40% - Akzent2 3 2 2 3 2 2" xfId="3207"/>
    <cellStyle name="40% - Akzent2 3 2 2 2 2 2 2" xfId="3208"/>
    <cellStyle name="40% - Akzent2 3 2 3 2 2 2" xfId="3209"/>
    <cellStyle name="40% - Akzent2 3 3 3 2 2" xfId="3210"/>
    <cellStyle name="40% - Akzent2 3 3 2 2 2 2" xfId="3211"/>
    <cellStyle name="40% - Akzent2 3 4 2 2 2" xfId="3212"/>
    <cellStyle name="40% - Akzent3 2 5 2 2" xfId="3213"/>
    <cellStyle name="40% - Akzent3 2 2 4 2 2" xfId="3214"/>
    <cellStyle name="40% - Akzent3 2 2 2 3 2 2" xfId="3215"/>
    <cellStyle name="40% - Akzent3 2 2 2 2 2 2 2" xfId="3216"/>
    <cellStyle name="40% - Akzent3 2 2 3 2 2 2" xfId="3217"/>
    <cellStyle name="40% - Akzent3 2 3 3 2 2" xfId="3218"/>
    <cellStyle name="40% - Akzent3 2 3 2 2 2 2" xfId="3219"/>
    <cellStyle name="40% - Akzent3 2 4 2 2 2" xfId="3220"/>
    <cellStyle name="40% - Akzent3 3 5 2 2" xfId="3221"/>
    <cellStyle name="40% - Akzent3 3 2 4 2 2" xfId="3222"/>
    <cellStyle name="40% - Akzent3 3 2 2 3 2 2" xfId="3223"/>
    <cellStyle name="40% - Akzent3 3 2 2 2 2 2 2" xfId="3224"/>
    <cellStyle name="40% - Akzent3 3 2 3 2 2 2" xfId="3225"/>
    <cellStyle name="40% - Akzent3 3 3 3 2 2" xfId="3226"/>
    <cellStyle name="40% - Akzent3 3 3 2 2 2 2" xfId="3227"/>
    <cellStyle name="40% - Akzent3 3 4 2 2 2" xfId="3228"/>
    <cellStyle name="40% - Akzent4 2 5 2 2" xfId="3229"/>
    <cellStyle name="40% - Akzent4 2 2 4 2 2" xfId="3230"/>
    <cellStyle name="40% - Akzent4 2 2 2 3 2 2" xfId="3231"/>
    <cellStyle name="40% - Akzent4 2 2 2 2 2 2 2" xfId="3232"/>
    <cellStyle name="40% - Akzent4 2 2 3 2 2 2" xfId="3233"/>
    <cellStyle name="40% - Akzent4 2 3 3 2 2" xfId="3234"/>
    <cellStyle name="40% - Akzent4 2 3 2 2 2 2" xfId="3235"/>
    <cellStyle name="40% - Akzent4 2 4 2 2 2" xfId="3236"/>
    <cellStyle name="40% - Akzent4 3 5 2 2" xfId="3237"/>
    <cellStyle name="40% - Akzent4 3 2 4 2 2" xfId="3238"/>
    <cellStyle name="40% - Akzent4 3 2 2 3 2 2" xfId="3239"/>
    <cellStyle name="40% - Akzent4 3 2 2 2 2 2 2" xfId="3240"/>
    <cellStyle name="40% - Akzent4 3 2 3 2 2 2" xfId="3241"/>
    <cellStyle name="40% - Akzent4 3 3 3 2 2" xfId="3242"/>
    <cellStyle name="40% - Akzent4 3 3 2 2 2 2" xfId="3243"/>
    <cellStyle name="40% - Akzent4 3 4 2 2 2" xfId="3244"/>
    <cellStyle name="40% - Akzent5 2 5 2 2" xfId="3245"/>
    <cellStyle name="40% - Akzent5 2 2 4 2 2" xfId="3246"/>
    <cellStyle name="40% - Akzent5 2 2 2 3 2 2" xfId="3247"/>
    <cellStyle name="40% - Akzent5 2 2 2 2 2 2 2" xfId="3248"/>
    <cellStyle name="40% - Akzent5 2 2 3 2 2 2" xfId="3249"/>
    <cellStyle name="40% - Akzent5 2 3 3 2 2" xfId="3250"/>
    <cellStyle name="40% - Akzent5 2 3 2 2 2 2" xfId="3251"/>
    <cellStyle name="40% - Akzent5 2 4 2 2 2" xfId="3252"/>
    <cellStyle name="40% - Akzent5 3 5 2 2" xfId="3253"/>
    <cellStyle name="40% - Akzent5 3 2 4 2 2" xfId="3254"/>
    <cellStyle name="40% - Akzent5 3 2 2 3 2 2" xfId="3255"/>
    <cellStyle name="40% - Akzent5 3 2 2 2 2 2 2" xfId="3256"/>
    <cellStyle name="40% - Akzent5 3 2 3 2 2 2" xfId="3257"/>
    <cellStyle name="40% - Akzent5 3 3 3 2 2" xfId="3258"/>
    <cellStyle name="40% - Akzent5 3 3 2 2 2 2" xfId="3259"/>
    <cellStyle name="40% - Akzent5 3 4 2 2 2" xfId="3260"/>
    <cellStyle name="40% - Akzent6 2 5 2 2" xfId="3261"/>
    <cellStyle name="40% - Akzent6 2 2 4 2 2" xfId="3262"/>
    <cellStyle name="40% - Akzent6 2 2 2 3 2 2" xfId="3263"/>
    <cellStyle name="40% - Akzent6 2 2 2 2 2 2 2" xfId="3264"/>
    <cellStyle name="40% - Akzent6 2 2 3 2 2 2" xfId="3265"/>
    <cellStyle name="40% - Akzent6 2 3 3 2 2" xfId="3266"/>
    <cellStyle name="40% - Akzent6 2 3 2 2 2 2" xfId="3267"/>
    <cellStyle name="40% - Akzent6 2 4 2 2 2" xfId="3268"/>
    <cellStyle name="40% - Akzent6 3 5 2 2" xfId="3269"/>
    <cellStyle name="40% - Akzent6 3 2 4 2 2" xfId="3270"/>
    <cellStyle name="40% - Akzent6 3 2 2 3 2 2" xfId="3271"/>
    <cellStyle name="40% - Akzent6 3 2 2 2 2 2 2" xfId="3272"/>
    <cellStyle name="40% - Akzent6 3 2 3 2 2 2" xfId="3273"/>
    <cellStyle name="40% - Akzent6 3 3 3 2 2" xfId="3274"/>
    <cellStyle name="40% - Akzent6 3 3 2 2 2 2" xfId="3275"/>
    <cellStyle name="40% - Akzent6 3 4 2 2 2" xfId="3276"/>
    <cellStyle name="Notiz 2 2 3 3 2 2" xfId="3277"/>
    <cellStyle name="Notiz 2 2 3 2 2 2 2" xfId="3278"/>
    <cellStyle name="Notiz 3 2 3 3 2 2" xfId="3279"/>
    <cellStyle name="Notiz 3 2 3 2 2 2 2" xfId="3280"/>
    <cellStyle name="Notiz 7 4 2 2" xfId="3281"/>
    <cellStyle name="Notiz 7 2 3 2 2" xfId="3282"/>
    <cellStyle name="Notiz 7 2 2 2 2 2" xfId="3283"/>
    <cellStyle name="Notiz 7 3 2 2 2" xfId="3284"/>
    <cellStyle name="Prozent 5 4 2 2" xfId="3285"/>
    <cellStyle name="Prozent 5 2 3 2 2" xfId="3286"/>
    <cellStyle name="Prozent 5 2 2 2 2 2" xfId="3287"/>
    <cellStyle name="Prozent 5 3 2 2 2" xfId="3288"/>
    <cellStyle name="Standard 3 3 2 2 2" xfId="3289"/>
    <cellStyle name="Standard 6 3 2 2 2" xfId="3290"/>
    <cellStyle name="Standard 7 4 2 2" xfId="3291"/>
    <cellStyle name="Standard 7 2 3 2 2" xfId="3292"/>
    <cellStyle name="Standard 7 2 2 2 2 2" xfId="3293"/>
    <cellStyle name="Standard 7 3 2 2 2" xfId="3294"/>
    <cellStyle name="Standard 6 4 2 2" xfId="3295"/>
    <cellStyle name="Standard 3 4 2 3" xfId="3296"/>
    <cellStyle name="Standard 16 3" xfId="3297"/>
    <cellStyle name="Prozent 15 5" xfId="3298"/>
    <cellStyle name="Standard 2 6 3" xfId="3299"/>
    <cellStyle name="Prozent 2 4 4" xfId="3300"/>
    <cellStyle name="Standard 17 3" xfId="3301"/>
    <cellStyle name="20% - Akzent1 2 7 2" xfId="3302"/>
    <cellStyle name="20% - Akzent1 2 2 6 2" xfId="3303"/>
    <cellStyle name="20% - Akzent1 3 7 2" xfId="3304"/>
    <cellStyle name="20% - Akzent1 3 2 6 2" xfId="3305"/>
    <cellStyle name="20% - Akzent2 2 7 2" xfId="3306"/>
    <cellStyle name="20% - Akzent2 2 2 6 2" xfId="3307"/>
    <cellStyle name="20% - Akzent2 3 7 2" xfId="3308"/>
    <cellStyle name="20% - Akzent2 3 2 6 2" xfId="3309"/>
    <cellStyle name="20% - Akzent3 2 7 2" xfId="3310"/>
    <cellStyle name="20% - Akzent3 2 2 6 2" xfId="3311"/>
    <cellStyle name="20% - Akzent3 3 7 2" xfId="3312"/>
    <cellStyle name="20% - Akzent3 3 2 6 2" xfId="3313"/>
    <cellStyle name="20% - Akzent4 2 7 2" xfId="3314"/>
    <cellStyle name="20% - Akzent4 2 2 6 2" xfId="3315"/>
    <cellStyle name="20% - Akzent4 3 7 2" xfId="3316"/>
    <cellStyle name="20% - Akzent4 3 2 6 2" xfId="3317"/>
    <cellStyle name="20% - Akzent5 2 7 2" xfId="3318"/>
    <cellStyle name="20% - Akzent5 2 2 6 2" xfId="3319"/>
    <cellStyle name="20% - Akzent5 3 7 2" xfId="3320"/>
    <cellStyle name="20% - Akzent5 3 2 6 2" xfId="3321"/>
    <cellStyle name="20% - Akzent6 5 6 2" xfId="3322"/>
    <cellStyle name="20% - Akzent6 6 2 6 2" xfId="3323"/>
    <cellStyle name="20% - Akzent6 7 6 2" xfId="3324"/>
    <cellStyle name="40% - Akzent1 2 7 2" xfId="3325"/>
    <cellStyle name="40% - Akzent1 2 2 6 2" xfId="3326"/>
    <cellStyle name="40% - Akzent1 3 7 2" xfId="3327"/>
    <cellStyle name="40% - Akzent1 3 2 6 2" xfId="3328"/>
    <cellStyle name="40% - Akzent2 2 7 2" xfId="3329"/>
    <cellStyle name="40% - Akzent2 2 2 6 2" xfId="3330"/>
    <cellStyle name="40% - Akzent2 3 7 2" xfId="3331"/>
    <cellStyle name="40% - Akzent2 3 2 6 2" xfId="3332"/>
    <cellStyle name="40% - Akzent3 2 7 2" xfId="3333"/>
    <cellStyle name="40% - Akzent3 2 2 6 2" xfId="3334"/>
    <cellStyle name="40% - Akzent3 3 7 2" xfId="3335"/>
    <cellStyle name="40% - Akzent3 3 2 6 2" xfId="3336"/>
    <cellStyle name="40% - Akzent4 2 7 2" xfId="3337"/>
    <cellStyle name="40% - Akzent4 2 2 6 2" xfId="3338"/>
    <cellStyle name="40% - Akzent4 3 7 2" xfId="3339"/>
    <cellStyle name="40% - Akzent4 3 2 6 2" xfId="3340"/>
    <cellStyle name="40% - Akzent5 2 7 2" xfId="3341"/>
    <cellStyle name="40% - Akzent5 2 2 6 2" xfId="3342"/>
    <cellStyle name="40% - Akzent5 3 7 2" xfId="3343"/>
    <cellStyle name="40% - Akzent5 3 2 6 2" xfId="3344"/>
    <cellStyle name="40% - Akzent6 2 7 2" xfId="3345"/>
    <cellStyle name="40% - Akzent6 2 2 6 2" xfId="3346"/>
    <cellStyle name="40% - Akzent6 3 7 2" xfId="3347"/>
    <cellStyle name="40% - Akzent6 3 2 6 2" xfId="3348"/>
    <cellStyle name="Hyperlink 2 3" xfId="3349"/>
    <cellStyle name="Notiz 7 6 2" xfId="3350"/>
    <cellStyle name="Prozent 5 6 2" xfId="3351"/>
    <cellStyle name="Standard 3 6 2" xfId="3352"/>
    <cellStyle name="Standard 5 3 3" xfId="3353"/>
    <cellStyle name="Standard 7 6 2" xfId="3354"/>
    <cellStyle name="Überschrift 1 7 3" xfId="3355"/>
    <cellStyle name="Überschrift 2 7 3" xfId="3356"/>
    <cellStyle name="Überschrift 3 7 3" xfId="3357"/>
    <cellStyle name="Überschrift 4 7 3" xfId="3358"/>
    <cellStyle name="Standard 23 2" xfId="3359"/>
    <cellStyle name="Prozent 18 2" xfId="3360"/>
    <cellStyle name="20 % - Akzent6 6 2" xfId="3361"/>
    <cellStyle name="20% - Akzent1 2 8 2" xfId="3362"/>
    <cellStyle name="20% - Akzent1 2 2 7 2" xfId="3363"/>
    <cellStyle name="20% - Akzent1 3 8 2" xfId="3364"/>
    <cellStyle name="20% - Akzent1 3 2 7 2" xfId="3365"/>
    <cellStyle name="20% - Akzent2 2 8 2" xfId="3366"/>
    <cellStyle name="20% - Akzent2 2 2 7 2" xfId="3367"/>
    <cellStyle name="20% - Akzent2 3 8 2" xfId="3368"/>
    <cellStyle name="20% - Akzent2 3 2 7 2" xfId="3369"/>
    <cellStyle name="20% - Akzent3 2 8 2" xfId="3370"/>
    <cellStyle name="20% - Akzent3 2 2 7 2" xfId="3371"/>
    <cellStyle name="20% - Akzent3 3 8 2" xfId="3372"/>
    <cellStyle name="20% - Akzent3 3 2 7 2" xfId="3373"/>
    <cellStyle name="20% - Akzent4 2 8 2" xfId="3374"/>
    <cellStyle name="20% - Akzent4 2 2 7 2" xfId="3375"/>
    <cellStyle name="20% - Akzent4 3 8 2" xfId="3376"/>
    <cellStyle name="20% - Akzent4 3 2 7 2" xfId="3377"/>
    <cellStyle name="20% - Akzent5 2 8 2" xfId="3378"/>
    <cellStyle name="20% - Akzent5 2 2 7 2" xfId="3379"/>
    <cellStyle name="20% - Akzent5 3 8 2" xfId="3380"/>
    <cellStyle name="20% - Akzent5 3 2 7 2" xfId="3381"/>
    <cellStyle name="20% - Akzent6 5 7 2" xfId="3382"/>
    <cellStyle name="20% - Akzent6 6 2 7 2" xfId="3383"/>
    <cellStyle name="20% - Akzent6 7 7 2" xfId="3384"/>
    <cellStyle name="40% - Akzent1 2 8 2" xfId="3385"/>
    <cellStyle name="40% - Akzent1 2 2 7 2" xfId="3386"/>
    <cellStyle name="40% - Akzent1 3 8 2" xfId="3387"/>
    <cellStyle name="40% - Akzent1 3 2 7 2" xfId="3388"/>
    <cellStyle name="40% - Akzent2 2 8 2" xfId="3389"/>
    <cellStyle name="40% - Akzent2 2 2 7 2" xfId="3390"/>
    <cellStyle name="40% - Akzent2 3 8 2" xfId="3391"/>
    <cellStyle name="40% - Akzent2 3 2 7 2" xfId="3392"/>
    <cellStyle name="40% - Akzent3 2 8 2" xfId="3393"/>
    <cellStyle name="40% - Akzent3 2 2 7 2" xfId="3394"/>
    <cellStyle name="40% - Akzent3 3 8 2" xfId="3395"/>
    <cellStyle name="40% - Akzent3 3 2 7 2" xfId="3396"/>
    <cellStyle name="40% - Akzent4 2 8 2" xfId="3397"/>
    <cellStyle name="40% - Akzent4 2 2 7 2" xfId="3398"/>
    <cellStyle name="40% - Akzent4 3 8 2" xfId="3399"/>
    <cellStyle name="40% - Akzent4 3 2 7 2" xfId="3400"/>
    <cellStyle name="40% - Akzent5 2 8 2" xfId="3401"/>
    <cellStyle name="40% - Akzent5 2 2 7 2" xfId="3402"/>
    <cellStyle name="40% - Akzent5 3 8 2" xfId="3403"/>
    <cellStyle name="40% - Akzent5 3 2 7 2" xfId="3404"/>
    <cellStyle name="40% - Akzent6 2 8 2" xfId="3405"/>
    <cellStyle name="40% - Akzent6 2 2 7 2" xfId="3406"/>
    <cellStyle name="40% - Akzent6 3 8 2" xfId="3407"/>
    <cellStyle name="40% - Akzent6 3 2 7 2" xfId="3408"/>
    <cellStyle name="Notiz 7 7 2" xfId="3409"/>
    <cellStyle name="Prozent 5 7 2" xfId="3410"/>
    <cellStyle name="Standard 7 7 2" xfId="3411"/>
    <cellStyle name="Standard 6 7 2" xfId="3412"/>
    <cellStyle name="20 % - Akzent6 2 5 2" xfId="3413"/>
    <cellStyle name="Notiz 2 2 3 5 2" xfId="3414"/>
    <cellStyle name="Notiz 3 2 3 5 2" xfId="3415"/>
    <cellStyle name="Standard 3 4 3 2" xfId="3416"/>
    <cellStyle name="20% - Akzent1 2 3 5 2" xfId="3417"/>
    <cellStyle name="20% - Akzent1 2 2 2 5 2" xfId="3418"/>
    <cellStyle name="20% - Akzent1 3 3 5 2" xfId="3419"/>
    <cellStyle name="20% - Akzent1 3 2 2 5 2" xfId="3420"/>
    <cellStyle name="20% - Akzent2 2 3 5 2" xfId="3421"/>
    <cellStyle name="20% - Akzent2 2 2 2 5 2" xfId="3422"/>
    <cellStyle name="20% - Akzent2 3 3 5 2" xfId="3423"/>
    <cellStyle name="20% - Akzent2 3 2 2 5 2" xfId="3424"/>
    <cellStyle name="20% - Akzent3 2 3 5 2" xfId="3425"/>
    <cellStyle name="20% - Akzent3 2 2 2 5 2" xfId="3426"/>
    <cellStyle name="20% - Akzent3 3 3 5 2" xfId="3427"/>
    <cellStyle name="20% - Akzent3 3 2 2 5 2" xfId="3428"/>
    <cellStyle name="20% - Akzent4 2 3 5 2" xfId="3429"/>
    <cellStyle name="20% - Akzent4 2 2 2 5 2" xfId="3430"/>
    <cellStyle name="20% - Akzent4 3 3 5 2" xfId="3431"/>
    <cellStyle name="20% - Akzent4 3 2 2 5 2" xfId="3432"/>
    <cellStyle name="20% - Akzent5 2 3 5 2" xfId="3433"/>
    <cellStyle name="20% - Akzent5 2 2 2 5 2" xfId="3434"/>
    <cellStyle name="20% - Akzent5 3 3 5 2" xfId="3435"/>
    <cellStyle name="20% - Akzent5 3 2 2 5 2" xfId="3436"/>
    <cellStyle name="20% - Akzent6 5 2 5 2" xfId="3437"/>
    <cellStyle name="20% - Akzent6 6 2 2 5 2" xfId="3438"/>
    <cellStyle name="20% - Akzent6 7 2 5 2" xfId="3439"/>
    <cellStyle name="40% - Akzent1 2 3 5 2" xfId="3440"/>
    <cellStyle name="40% - Akzent1 2 2 2 5 2" xfId="3441"/>
    <cellStyle name="40% - Akzent1 3 3 5 2" xfId="3442"/>
    <cellStyle name="40% - Akzent1 3 2 2 5 2" xfId="3443"/>
    <cellStyle name="40% - Akzent2 2 3 5 2" xfId="3444"/>
    <cellStyle name="40% - Akzent2 2 2 2 5 2" xfId="3445"/>
    <cellStyle name="40% - Akzent2 3 3 5 2" xfId="3446"/>
    <cellStyle name="40% - Akzent2 3 2 2 5 2" xfId="3447"/>
    <cellStyle name="40% - Akzent3 2 3 5 2" xfId="3448"/>
    <cellStyle name="40% - Akzent3 2 2 2 5 2" xfId="3449"/>
    <cellStyle name="40% - Akzent3 3 3 5 2" xfId="3450"/>
    <cellStyle name="40% - Akzent3 3 2 2 5 2" xfId="3451"/>
    <cellStyle name="40% - Akzent4 2 3 5 2" xfId="3452"/>
    <cellStyle name="40% - Akzent4 2 2 2 5 2" xfId="3453"/>
    <cellStyle name="40% - Akzent4 3 3 5 2" xfId="3454"/>
    <cellStyle name="40% - Akzent4 3 2 2 5 2" xfId="3455"/>
    <cellStyle name="40% - Akzent5 2 3 5 2" xfId="3456"/>
    <cellStyle name="40% - Akzent5 2 2 2 5 2" xfId="3457"/>
    <cellStyle name="40% - Akzent5 3 3 5 2" xfId="3458"/>
    <cellStyle name="40% - Akzent5 3 2 2 5 2" xfId="3459"/>
    <cellStyle name="40% - Akzent6 2 3 5 2" xfId="3460"/>
    <cellStyle name="40% - Akzent6 2 2 2 5 2" xfId="3461"/>
    <cellStyle name="40% - Akzent6 3 3 5 2" xfId="3462"/>
    <cellStyle name="40% - Akzent6 3 2 2 5 2" xfId="3463"/>
    <cellStyle name="Notiz 7 2 5 2" xfId="3464"/>
    <cellStyle name="Prozent 5 2 5 2" xfId="3465"/>
    <cellStyle name="Standard 7 2 5 2" xfId="3466"/>
    <cellStyle name="20 % - Akzent6 3 4 2" xfId="3467"/>
    <cellStyle name="20 % - Akzent6 2 2 4 2" xfId="3468"/>
    <cellStyle name="20% - Akzent1 2 4 4 2" xfId="3469"/>
    <cellStyle name="20% - Akzent1 2 2 3 4 2" xfId="3470"/>
    <cellStyle name="20% - Akzent1 2 2 2 2 4 2" xfId="3471"/>
    <cellStyle name="20% - Akzent1 2 3 2 4 2" xfId="3472"/>
    <cellStyle name="20% - Akzent1 3 4 4 2" xfId="3473"/>
    <cellStyle name="20% - Akzent1 3 2 3 4 2" xfId="3474"/>
    <cellStyle name="20% - Akzent1 3 2 2 2 4 2" xfId="3475"/>
    <cellStyle name="20% - Akzent1 3 3 2 4 2" xfId="3476"/>
    <cellStyle name="20% - Akzent2 2 4 4 2" xfId="3477"/>
    <cellStyle name="20% - Akzent2 2 2 3 4 2" xfId="3478"/>
    <cellStyle name="20% - Akzent2 2 2 2 2 4 2" xfId="3479"/>
    <cellStyle name="20% - Akzent2 2 3 2 4 2" xfId="3480"/>
    <cellStyle name="20% - Akzent2 3 4 4 2" xfId="3481"/>
    <cellStyle name="20% - Akzent2 3 2 3 4 2" xfId="3482"/>
    <cellStyle name="20% - Akzent2 3 2 2 2 4 2" xfId="3483"/>
    <cellStyle name="20% - Akzent2 3 3 2 4 2" xfId="3484"/>
    <cellStyle name="20% - Akzent3 2 4 4 2" xfId="3485"/>
    <cellStyle name="20% - Akzent3 2 2 3 4 2" xfId="3486"/>
    <cellStyle name="20% - Akzent3 2 2 2 2 4 2" xfId="3487"/>
    <cellStyle name="20% - Akzent3 2 3 2 4 2" xfId="3488"/>
    <cellStyle name="20% - Akzent3 3 4 4 2" xfId="3489"/>
    <cellStyle name="20% - Akzent3 3 2 3 4 2" xfId="3490"/>
    <cellStyle name="20% - Akzent3 3 2 2 2 4 2" xfId="3491"/>
    <cellStyle name="20% - Akzent3 3 3 2 4 2" xfId="3492"/>
    <cellStyle name="20% - Akzent4 2 4 4 2" xfId="3493"/>
    <cellStyle name="20% - Akzent4 2 2 3 4 2" xfId="3494"/>
    <cellStyle name="20% - Akzent4 2 2 2 2 4 2" xfId="3495"/>
    <cellStyle name="20% - Akzent4 2 3 2 4 2" xfId="3496"/>
    <cellStyle name="20% - Akzent4 3 4 4 2" xfId="3497"/>
    <cellStyle name="20% - Akzent4 3 2 3 4 2" xfId="3498"/>
    <cellStyle name="20% - Akzent4 3 2 2 2 4 2" xfId="3499"/>
    <cellStyle name="20% - Akzent4 3 3 2 4 2" xfId="3500"/>
    <cellStyle name="20% - Akzent5 2 4 4 2" xfId="3501"/>
    <cellStyle name="20% - Akzent5 2 2 3 4 2" xfId="3502"/>
    <cellStyle name="20% - Akzent5 2 2 2 2 4 2" xfId="3503"/>
    <cellStyle name="20% - Akzent5 2 3 2 4 2" xfId="3504"/>
    <cellStyle name="20% - Akzent5 3 4 4 2" xfId="3505"/>
    <cellStyle name="20% - Akzent5 3 2 3 4 2" xfId="3506"/>
    <cellStyle name="20% - Akzent5 3 2 2 2 4 2" xfId="3507"/>
    <cellStyle name="20% - Akzent5 3 3 2 4 2" xfId="3508"/>
    <cellStyle name="20% - Akzent6 5 3 4 2" xfId="3509"/>
    <cellStyle name="20% - Akzent6 5 2 2 4 2" xfId="3510"/>
    <cellStyle name="20% - Akzent6 6 2 3 4 2" xfId="3511"/>
    <cellStyle name="20% - Akzent6 6 2 2 2 4 2" xfId="3512"/>
    <cellStyle name="20% - Akzent6 7 3 4 2" xfId="3513"/>
    <cellStyle name="20% - Akzent6 7 2 2 4 2" xfId="3514"/>
    <cellStyle name="40% - Akzent1 2 4 4 2" xfId="3515"/>
    <cellStyle name="40% - Akzent1 2 2 3 4 2" xfId="3516"/>
    <cellStyle name="40% - Akzent1 2 2 2 2 4 2" xfId="3517"/>
    <cellStyle name="40% - Akzent1 2 3 2 4 2" xfId="3518"/>
    <cellStyle name="40% - Akzent1 3 4 4 2" xfId="3519"/>
    <cellStyle name="40% - Akzent1 3 2 3 4 2" xfId="3520"/>
    <cellStyle name="40% - Akzent1 3 2 2 2 4 2" xfId="3521"/>
    <cellStyle name="40% - Akzent1 3 3 2 4 2" xfId="3522"/>
    <cellStyle name="40% - Akzent2 2 4 4 2" xfId="3523"/>
    <cellStyle name="40% - Akzent2 2 2 3 4 2" xfId="3524"/>
    <cellStyle name="40% - Akzent2 2 2 2 2 4 2" xfId="3525"/>
    <cellStyle name="40% - Akzent2 2 3 2 4 2" xfId="3526"/>
    <cellStyle name="40% - Akzent2 3 4 4 2" xfId="3527"/>
    <cellStyle name="40% - Akzent2 3 2 3 4 2" xfId="3528"/>
    <cellStyle name="40% - Akzent2 3 2 2 2 4 2" xfId="3529"/>
    <cellStyle name="40% - Akzent2 3 3 2 4 2" xfId="3530"/>
    <cellStyle name="40% - Akzent3 2 4 4 2" xfId="3531"/>
    <cellStyle name="40% - Akzent3 2 2 3 4 2" xfId="3532"/>
    <cellStyle name="40% - Akzent3 2 2 2 2 4 2" xfId="3533"/>
    <cellStyle name="40% - Akzent3 2 3 2 4 2" xfId="3534"/>
    <cellStyle name="40% - Akzent3 3 4 4 2" xfId="3535"/>
    <cellStyle name="40% - Akzent3 3 2 3 4 2" xfId="3536"/>
    <cellStyle name="40% - Akzent3 3 2 2 2 4 2" xfId="3537"/>
    <cellStyle name="40% - Akzent3 3 3 2 4 2" xfId="3538"/>
    <cellStyle name="40% - Akzent4 2 4 4 2" xfId="3539"/>
    <cellStyle name="40% - Akzent4 2 2 3 4 2" xfId="3540"/>
    <cellStyle name="40% - Akzent4 2 2 2 2 4 2" xfId="3541"/>
    <cellStyle name="40% - Akzent4 2 3 2 4 2" xfId="3542"/>
    <cellStyle name="40% - Akzent4 3 4 4 2" xfId="3543"/>
    <cellStyle name="40% - Akzent4 3 2 3 4 2" xfId="3544"/>
    <cellStyle name="40% - Akzent4 3 2 2 2 4 2" xfId="3545"/>
    <cellStyle name="40% - Akzent4 3 3 2 4 2" xfId="3546"/>
    <cellStyle name="40% - Akzent5 2 4 4 2" xfId="3547"/>
    <cellStyle name="40% - Akzent5 2 2 3 4 2" xfId="3548"/>
    <cellStyle name="40% - Akzent5 2 2 2 2 4 2" xfId="3549"/>
    <cellStyle name="40% - Akzent5 2 3 2 4 2" xfId="3550"/>
    <cellStyle name="40% - Akzent5 3 4 4 2" xfId="3551"/>
    <cellStyle name="40% - Akzent5 3 2 3 4 2" xfId="3552"/>
    <cellStyle name="40% - Akzent5 3 2 2 2 4 2" xfId="3553"/>
    <cellStyle name="40% - Akzent5 3 3 2 4 2" xfId="3554"/>
    <cellStyle name="40% - Akzent6 2 4 4 2" xfId="3555"/>
    <cellStyle name="40% - Akzent6 2 2 3 4 2" xfId="3556"/>
    <cellStyle name="40% - Akzent6 2 2 2 2 4 2" xfId="3557"/>
    <cellStyle name="40% - Akzent6 2 3 2 4 2" xfId="3558"/>
    <cellStyle name="40% - Akzent6 3 4 4 2" xfId="3559"/>
    <cellStyle name="40% - Akzent6 3 2 3 4 2" xfId="3560"/>
    <cellStyle name="40% - Akzent6 3 2 2 2 4 2" xfId="3561"/>
    <cellStyle name="40% - Akzent6 3 3 2 4 2" xfId="3562"/>
    <cellStyle name="Notiz 2 2 3 2 4 2" xfId="3563"/>
    <cellStyle name="Notiz 3 2 3 2 4 2" xfId="3564"/>
    <cellStyle name="Notiz 7 3 4 2" xfId="3565"/>
    <cellStyle name="Notiz 7 2 2 4 2" xfId="3566"/>
    <cellStyle name="Prozent 5 3 4 2" xfId="3567"/>
    <cellStyle name="Prozent 5 2 2 4 2" xfId="3568"/>
    <cellStyle name="Standard 3 3 4 2" xfId="3569"/>
    <cellStyle name="Standard 6 3 4 2" xfId="3570"/>
    <cellStyle name="Standard 7 3 4 2" xfId="3571"/>
    <cellStyle name="Standard 7 2 2 4 2" xfId="3572"/>
    <cellStyle name="Prozent 3 4 4" xfId="3573"/>
    <cellStyle name="Dezimal 2 6 2" xfId="3574"/>
    <cellStyle name="Dezimal 2 3 3 2" xfId="3575"/>
    <cellStyle name="Prozent 2 2 3 2" xfId="3576"/>
    <cellStyle name="Standard 5 2 3 2" xfId="3577"/>
    <cellStyle name="Komma 2 2 2" xfId="3578"/>
    <cellStyle name="Dezimal 2 5 2 2" xfId="3579"/>
    <cellStyle name="Dezimal 2 3 2 2 2" xfId="3580"/>
    <cellStyle name="Notiz 12 2 5" xfId="3581"/>
    <cellStyle name="Standard 15 3 2" xfId="3582"/>
    <cellStyle name="Prozent 16 2" xfId="3583"/>
    <cellStyle name="Währung [0] 9 2 2" xfId="3584"/>
    <cellStyle name="Prozent 2 5 2" xfId="3585"/>
    <cellStyle name="Dezimal 2 2 3 2" xfId="3586"/>
    <cellStyle name="Dezimal 2 2 2 2 2" xfId="3587"/>
    <cellStyle name="Komma 6 2" xfId="3588"/>
    <cellStyle name="Komma 4 2 2" xfId="3589"/>
    <cellStyle name="Komma 5 3" xfId="3590"/>
    <cellStyle name="Komma 5 2 2" xfId="3591"/>
    <cellStyle name="Prozent 5 3 2 3 2" xfId="3592"/>
    <cellStyle name="Standard 10 3 2" xfId="3593"/>
    <cellStyle name="Standard 3 3 2 3 2" xfId="3594"/>
    <cellStyle name="Standard 5 5 2" xfId="3595"/>
    <cellStyle name="Standard 6 3 2 3 2" xfId="3596"/>
    <cellStyle name="Standard 6 4 3 2" xfId="3597"/>
    <cellStyle name="Standard 7 3 2 3 2" xfId="3598"/>
    <cellStyle name="Standard 24 2" xfId="3599"/>
    <cellStyle name="Standard 25 2" xfId="3600"/>
    <cellStyle name="20 % - Akzent1 2 2" xfId="3601"/>
    <cellStyle name="40 % - Akzent1 2 2" xfId="3602"/>
    <cellStyle name="20 % - Akzent2 2 2" xfId="3603"/>
    <cellStyle name="40 % - Akzent2 2 2" xfId="3604"/>
    <cellStyle name="20 % - Akzent3 2 2" xfId="3605"/>
    <cellStyle name="40 % - Akzent3 2 2" xfId="3606"/>
    <cellStyle name="20 % - Akzent4 2 2" xfId="3607"/>
    <cellStyle name="40 % - Akzent4 2 2" xfId="3608"/>
    <cellStyle name="20 % - Akzent5 2 2" xfId="3609"/>
    <cellStyle name="40 % - Akzent5 2 2" xfId="3610"/>
    <cellStyle name="20 % - Akzent6 7 2" xfId="3611"/>
    <cellStyle name="40 % - Akzent6 2 2" xfId="3612"/>
    <cellStyle name="20 % - Akzent3 4 5" xfId="3613"/>
    <cellStyle name="20 % - Akzent4 3 5" xfId="3614"/>
    <cellStyle name="Standard 21 2" xfId="3615"/>
    <cellStyle name="Notiz 11 3 9" xfId="3616"/>
    <cellStyle name="20 % - Akzent1 4 5" xfId="3617"/>
    <cellStyle name="Notiz 10 4" xfId="3618"/>
    <cellStyle name="Notiz 10 3 9" xfId="3619"/>
    <cellStyle name="Standard 20 2" xfId="3620"/>
    <cellStyle name="Notiz 11 4" xfId="3621"/>
    <cellStyle name="20 % - Akzent5 4 5" xfId="3622"/>
    <cellStyle name="20 % - Akzent4 4 5" xfId="3623"/>
    <cellStyle name="Notiz 9 2 3" xfId="3624"/>
    <cellStyle name="20 % - Akzent2 3 5" xfId="3625"/>
    <cellStyle name="40 % - Akzent4 4 5" xfId="3626"/>
    <cellStyle name="20 % - Akzent2 4 5" xfId="3627"/>
    <cellStyle name="40 % - Akzent3 4 5" xfId="3628"/>
    <cellStyle name="40 % - Akzent1 4 5" xfId="3629"/>
    <cellStyle name="40 % - Akzent4 3 5" xfId="3630"/>
    <cellStyle name="40 % - Akzent5 3 5" xfId="3631"/>
    <cellStyle name="20 % - Akzent5 3 5" xfId="3632"/>
    <cellStyle name="Notiz 10 2 9" xfId="3633"/>
    <cellStyle name="Notiz 11 2 9" xfId="3634"/>
    <cellStyle name="Notiz 9 2 2" xfId="3635"/>
    <cellStyle name="Standard 14 5" xfId="3636"/>
    <cellStyle name="Standard 17 4" xfId="3637"/>
    <cellStyle name="20 % - Akzent1 3 5" xfId="3638"/>
    <cellStyle name="40 % - Akzent1 3 5" xfId="3639"/>
    <cellStyle name="40 % - Akzent2 3 5" xfId="3640"/>
    <cellStyle name="20 % - Akzent3 3 5" xfId="3641"/>
    <cellStyle name="40 % - Akzent3 3 5" xfId="3642"/>
    <cellStyle name="Standard 7 9" xfId="3643"/>
    <cellStyle name="Standard 7 10" xfId="3644"/>
    <cellStyle name="Standard 7 11" xfId="3645"/>
    <cellStyle name="Standard 28" xfId="3646"/>
    <cellStyle name="20 % - Akzent6 9" xfId="3647"/>
    <cellStyle name="20 % - Akzent6 2 2 6" xfId="3648"/>
    <cellStyle name="20 % - Akzent6 2 7" xfId="3649"/>
    <cellStyle name="20 % - Akzent6 3 6" xfId="3650"/>
    <cellStyle name="20% - Akzent1 2 10" xfId="3651"/>
    <cellStyle name="20% - Akzent1 2 2 9" xfId="3652"/>
    <cellStyle name="20% - Akzent1 2 2 2 7" xfId="3653"/>
    <cellStyle name="20% - Akzent1 2 2 2 2 6" xfId="3654"/>
    <cellStyle name="20% - Akzent1 2 2 3 6" xfId="3655"/>
    <cellStyle name="20% - Akzent1 2 3 7" xfId="3656"/>
    <cellStyle name="20% - Akzent1 2 3 2 6" xfId="3657"/>
    <cellStyle name="20% - Akzent1 2 4 6" xfId="3658"/>
    <cellStyle name="20% - Akzent1 3 10" xfId="3659"/>
    <cellStyle name="20% - Akzent1 3 2 9" xfId="3660"/>
    <cellStyle name="20% - Akzent1 3 2 2 7" xfId="3661"/>
    <cellStyle name="20% - Akzent1 3 2 2 2 6" xfId="3662"/>
    <cellStyle name="20% - Akzent1 3 2 3 6" xfId="3663"/>
    <cellStyle name="20% - Akzent1 3 3 7" xfId="3664"/>
    <cellStyle name="20% - Akzent1 3 3 2 6" xfId="3665"/>
    <cellStyle name="20% - Akzent1 3 4 6" xfId="3666"/>
    <cellStyle name="20% - Akzent2 2 10" xfId="3667"/>
    <cellStyle name="20% - Akzent2 2 2 9" xfId="3668"/>
    <cellStyle name="20% - Akzent2 2 2 2 7" xfId="3669"/>
    <cellStyle name="20% - Akzent2 2 2 2 2 6" xfId="3670"/>
    <cellStyle name="20% - Akzent2 2 2 3 6" xfId="3671"/>
    <cellStyle name="20% - Akzent2 2 3 7" xfId="3672"/>
    <cellStyle name="20% - Akzent2 2 3 2 6" xfId="3673"/>
    <cellStyle name="20% - Akzent2 2 4 6" xfId="3674"/>
    <cellStyle name="20% - Akzent2 3 10" xfId="3675"/>
    <cellStyle name="20% - Akzent2 3 2 9" xfId="3676"/>
    <cellStyle name="20% - Akzent2 3 2 2 7" xfId="3677"/>
    <cellStyle name="20% - Akzent2 3 2 2 2 6" xfId="3678"/>
    <cellStyle name="20% - Akzent2 3 2 3 6" xfId="3679"/>
    <cellStyle name="20% - Akzent2 3 3 7" xfId="3680"/>
    <cellStyle name="20% - Akzent2 3 3 2 6" xfId="3681"/>
    <cellStyle name="20% - Akzent2 3 4 6" xfId="3682"/>
    <cellStyle name="20% - Akzent3 2 10" xfId="3683"/>
    <cellStyle name="20% - Akzent3 2 2 9" xfId="3684"/>
    <cellStyle name="20% - Akzent3 2 2 2 7" xfId="3685"/>
    <cellStyle name="20% - Akzent3 2 2 2 2 6" xfId="3686"/>
    <cellStyle name="20% - Akzent3 2 2 3 6" xfId="3687"/>
    <cellStyle name="20% - Akzent3 2 3 7" xfId="3688"/>
    <cellStyle name="20% - Akzent3 2 3 2 6" xfId="3689"/>
    <cellStyle name="20% - Akzent3 2 4 6" xfId="3690"/>
    <cellStyle name="20% - Akzent3 3 10" xfId="3691"/>
    <cellStyle name="20% - Akzent3 3 2 9" xfId="3692"/>
    <cellStyle name="20% - Akzent3 3 2 2 7" xfId="3693"/>
    <cellStyle name="20% - Akzent3 3 2 2 2 6" xfId="3694"/>
    <cellStyle name="20% - Akzent3 3 2 3 6" xfId="3695"/>
    <cellStyle name="20% - Akzent3 3 3 7" xfId="3696"/>
    <cellStyle name="20% - Akzent3 3 3 2 6" xfId="3697"/>
    <cellStyle name="20% - Akzent3 3 4 6" xfId="3698"/>
    <cellStyle name="20% - Akzent4 2 10" xfId="3699"/>
    <cellStyle name="20% - Akzent4 2 2 9" xfId="3700"/>
    <cellStyle name="20% - Akzent4 2 2 2 7" xfId="3701"/>
    <cellStyle name="20% - Akzent4 2 2 2 2 6" xfId="3702"/>
    <cellStyle name="20% - Akzent4 2 2 3 6" xfId="3703"/>
    <cellStyle name="20% - Akzent4 2 3 7" xfId="3704"/>
    <cellStyle name="20% - Akzent4 2 3 2 6" xfId="3705"/>
    <cellStyle name="20% - Akzent4 2 4 6" xfId="3706"/>
    <cellStyle name="20% - Akzent4 3 10" xfId="3707"/>
    <cellStyle name="20% - Akzent4 3 2 9" xfId="3708"/>
    <cellStyle name="20% - Akzent4 3 2 2 7" xfId="3709"/>
    <cellStyle name="20% - Akzent4 3 2 2 2 6" xfId="3710"/>
    <cellStyle name="20% - Akzent4 3 2 3 6" xfId="3711"/>
    <cellStyle name="20% - Akzent4 3 3 7" xfId="3712"/>
    <cellStyle name="20% - Akzent4 3 3 2 6" xfId="3713"/>
    <cellStyle name="20% - Akzent4 3 4 6" xfId="3714"/>
    <cellStyle name="20% - Akzent5 2 10" xfId="3715"/>
    <cellStyle name="20% - Akzent5 2 2 9" xfId="3716"/>
    <cellStyle name="20% - Akzent5 2 2 2 7" xfId="3717"/>
    <cellStyle name="20% - Akzent5 2 2 2 2 6" xfId="3718"/>
    <cellStyle name="20% - Akzent5 2 2 3 6" xfId="3719"/>
    <cellStyle name="20% - Akzent5 2 3 7" xfId="3720"/>
    <cellStyle name="20% - Akzent5 2 3 2 6" xfId="3721"/>
    <cellStyle name="20% - Akzent5 2 4 6" xfId="3722"/>
    <cellStyle name="20% - Akzent5 3 10" xfId="3723"/>
    <cellStyle name="20% - Akzent5 3 2 9" xfId="3724"/>
    <cellStyle name="20% - Akzent5 3 2 2 7" xfId="3725"/>
    <cellStyle name="20% - Akzent5 3 2 2 2 6" xfId="3726"/>
    <cellStyle name="20% - Akzent5 3 2 3 6" xfId="3727"/>
    <cellStyle name="20% - Akzent5 3 3 7" xfId="3728"/>
    <cellStyle name="20% - Akzent5 3 3 2 6" xfId="3729"/>
    <cellStyle name="20% - Akzent5 3 4 6" xfId="3730"/>
    <cellStyle name="20% - Akzent6 5 9" xfId="3731"/>
    <cellStyle name="20% - Akzent6 5 2 7" xfId="3732"/>
    <cellStyle name="20% - Akzent6 5 2 2 6" xfId="3733"/>
    <cellStyle name="20% - Akzent6 5 3 6" xfId="3734"/>
    <cellStyle name="20% - Akzent6 6 2 9" xfId="3735"/>
    <cellStyle name="20% - Akzent6 6 2 2 7" xfId="3736"/>
    <cellStyle name="20% - Akzent6 6 2 2 2 6" xfId="3737"/>
    <cellStyle name="20% - Akzent6 6 2 3 6" xfId="3738"/>
    <cellStyle name="20% - Akzent6 7 9" xfId="3739"/>
    <cellStyle name="20% - Akzent6 7 2 7" xfId="3740"/>
    <cellStyle name="20% - Akzent6 7 2 2 6" xfId="3741"/>
    <cellStyle name="20% - Akzent6 7 3 6" xfId="3742"/>
    <cellStyle name="40% - Akzent1 2 10" xfId="3743"/>
    <cellStyle name="40% - Akzent1 2 2 9" xfId="3744"/>
    <cellStyle name="40% - Akzent1 2 2 2 7" xfId="3745"/>
    <cellStyle name="40% - Akzent1 2 2 2 2 6" xfId="3746"/>
    <cellStyle name="40% - Akzent1 2 2 3 6" xfId="3747"/>
    <cellStyle name="40% - Akzent1 2 3 7" xfId="3748"/>
    <cellStyle name="40% - Akzent1 2 3 2 6" xfId="3749"/>
    <cellStyle name="40% - Akzent1 2 4 6" xfId="3750"/>
    <cellStyle name="40% - Akzent1 3 10" xfId="3751"/>
    <cellStyle name="40% - Akzent1 3 2 9" xfId="3752"/>
    <cellStyle name="40% - Akzent1 3 2 2 7" xfId="3753"/>
    <cellStyle name="40% - Akzent1 3 2 2 2 6" xfId="3754"/>
    <cellStyle name="40% - Akzent1 3 2 3 6" xfId="3755"/>
    <cellStyle name="40% - Akzent1 3 3 7" xfId="3756"/>
    <cellStyle name="40% - Akzent1 3 3 2 6" xfId="3757"/>
    <cellStyle name="40% - Akzent1 3 4 6" xfId="3758"/>
    <cellStyle name="40% - Akzent2 2 10" xfId="3759"/>
    <cellStyle name="40% - Akzent2 2 2 9" xfId="3760"/>
    <cellStyle name="40% - Akzent2 2 2 2 7" xfId="3761"/>
    <cellStyle name="40% - Akzent2 2 2 2 2 6" xfId="3762"/>
    <cellStyle name="40% - Akzent2 2 2 3 6" xfId="3763"/>
    <cellStyle name="40% - Akzent2 2 3 7" xfId="3764"/>
    <cellStyle name="40% - Akzent2 2 3 2 6" xfId="3765"/>
    <cellStyle name="40% - Akzent2 2 4 6" xfId="3766"/>
    <cellStyle name="40% - Akzent2 3 10" xfId="3767"/>
    <cellStyle name="40% - Akzent2 3 2 9" xfId="3768"/>
    <cellStyle name="40% - Akzent2 3 2 2 7" xfId="3769"/>
    <cellStyle name="40% - Akzent2 3 2 2 2 6" xfId="3770"/>
    <cellStyle name="40% - Akzent2 3 2 3 6" xfId="3771"/>
    <cellStyle name="40% - Akzent2 3 3 7" xfId="3772"/>
    <cellStyle name="40% - Akzent2 3 3 2 6" xfId="3773"/>
    <cellStyle name="40% - Akzent2 3 4 6" xfId="3774"/>
    <cellStyle name="40% - Akzent3 2 10" xfId="3775"/>
    <cellStyle name="40% - Akzent3 2 2 9" xfId="3776"/>
    <cellStyle name="40% - Akzent3 2 2 2 7" xfId="3777"/>
    <cellStyle name="40% - Akzent3 2 2 2 2 6" xfId="3778"/>
    <cellStyle name="40% - Akzent3 2 2 3 6" xfId="3779"/>
    <cellStyle name="40% - Akzent3 2 3 7" xfId="3780"/>
    <cellStyle name="40% - Akzent3 2 3 2 6" xfId="3781"/>
    <cellStyle name="40% - Akzent3 2 4 6" xfId="3782"/>
    <cellStyle name="40% - Akzent3 3 10" xfId="3783"/>
    <cellStyle name="40% - Akzent3 3 2 9" xfId="3784"/>
    <cellStyle name="40% - Akzent3 3 2 2 7" xfId="3785"/>
    <cellStyle name="40% - Akzent3 3 2 2 2 6" xfId="3786"/>
    <cellStyle name="40% - Akzent3 3 2 3 6" xfId="3787"/>
    <cellStyle name="40% - Akzent3 3 3 7" xfId="3788"/>
    <cellStyle name="40% - Akzent3 3 3 2 6" xfId="3789"/>
    <cellStyle name="40% - Akzent3 3 4 6" xfId="3790"/>
    <cellStyle name="40% - Akzent4 2 10" xfId="3791"/>
    <cellStyle name="40% - Akzent4 2 2 9" xfId="3792"/>
    <cellStyle name="40% - Akzent4 2 2 2 7" xfId="3793"/>
    <cellStyle name="40% - Akzent4 2 2 2 2 6" xfId="3794"/>
    <cellStyle name="40% - Akzent4 2 2 3 6" xfId="3795"/>
    <cellStyle name="40% - Akzent4 2 3 7" xfId="3796"/>
    <cellStyle name="40% - Akzent4 2 3 2 6" xfId="3797"/>
    <cellStyle name="40% - Akzent4 2 4 6" xfId="3798"/>
    <cellStyle name="40% - Akzent4 3 10" xfId="3799"/>
    <cellStyle name="40% - Akzent4 3 2 9" xfId="3800"/>
    <cellStyle name="40% - Akzent4 3 2 2 7" xfId="3801"/>
    <cellStyle name="40% - Akzent4 3 2 2 2 6" xfId="3802"/>
    <cellStyle name="40% - Akzent4 3 2 3 6" xfId="3803"/>
    <cellStyle name="40% - Akzent4 3 3 7" xfId="3804"/>
    <cellStyle name="40% - Akzent4 3 3 2 6" xfId="3805"/>
    <cellStyle name="40% - Akzent4 3 4 6" xfId="3806"/>
    <cellStyle name="40% - Akzent5 2 10" xfId="3807"/>
    <cellStyle name="40% - Akzent5 2 2 9" xfId="3808"/>
    <cellStyle name="40% - Akzent5 2 2 2 7" xfId="3809"/>
    <cellStyle name="40% - Akzent5 2 2 2 2 6" xfId="3810"/>
    <cellStyle name="40% - Akzent5 2 2 3 6" xfId="3811"/>
    <cellStyle name="40% - Akzent5 2 3 7" xfId="3812"/>
    <cellStyle name="40% - Akzent5 2 3 2 6" xfId="3813"/>
    <cellStyle name="40% - Akzent5 2 4 6" xfId="3814"/>
    <cellStyle name="40% - Akzent5 3 10" xfId="3815"/>
    <cellStyle name="40% - Akzent5 3 2 9" xfId="3816"/>
    <cellStyle name="40% - Akzent5 3 2 2 7" xfId="3817"/>
    <cellStyle name="40% - Akzent5 3 2 2 2 6" xfId="3818"/>
    <cellStyle name="40% - Akzent5 3 2 3 6" xfId="3819"/>
    <cellStyle name="40% - Akzent5 3 3 7" xfId="3820"/>
    <cellStyle name="40% - Akzent5 3 3 2 6" xfId="3821"/>
    <cellStyle name="40% - Akzent5 3 4 6" xfId="3822"/>
    <cellStyle name="40% - Akzent6 2 10" xfId="3823"/>
    <cellStyle name="40% - Akzent6 2 2 9" xfId="3824"/>
    <cellStyle name="40% - Akzent6 2 2 2 7" xfId="3825"/>
    <cellStyle name="40% - Akzent6 2 2 2 2 6" xfId="3826"/>
    <cellStyle name="40% - Akzent6 2 2 3 6" xfId="3827"/>
    <cellStyle name="40% - Akzent6 2 3 7" xfId="3828"/>
    <cellStyle name="40% - Akzent6 2 3 2 6" xfId="3829"/>
    <cellStyle name="40% - Akzent6 2 4 6" xfId="3830"/>
    <cellStyle name="40% - Akzent6 3 10" xfId="3831"/>
    <cellStyle name="40% - Akzent6 3 2 9" xfId="3832"/>
    <cellStyle name="40% - Akzent6 3 2 2 7" xfId="3833"/>
    <cellStyle name="40% - Akzent6 3 2 2 2 6" xfId="3834"/>
    <cellStyle name="40% - Akzent6 3 2 3 6" xfId="3835"/>
    <cellStyle name="40% - Akzent6 3 3 7" xfId="3836"/>
    <cellStyle name="40% - Akzent6 3 3 2 6" xfId="3837"/>
    <cellStyle name="40% - Akzent6 3 4 6" xfId="3838"/>
    <cellStyle name="Dezimal 2 8" xfId="3839"/>
    <cellStyle name="Dezimal 2 2 5" xfId="3840"/>
    <cellStyle name="Dezimal 2 3 5" xfId="3841"/>
    <cellStyle name="Dezimal 2 4 4" xfId="3842"/>
    <cellStyle name="Notiz 2 2 3 7" xfId="3843"/>
    <cellStyle name="Notiz 2 2 3 2 6" xfId="3844"/>
    <cellStyle name="Notiz 3 2 3 7" xfId="3845"/>
    <cellStyle name="Notiz 3 2 3 2 6" xfId="3846"/>
    <cellStyle name="Notiz 7 9" xfId="3847"/>
    <cellStyle name="Notiz 7 2 7" xfId="3848"/>
    <cellStyle name="Notiz 7 2 2 6" xfId="3849"/>
    <cellStyle name="Notiz 7 3 6" xfId="3850"/>
    <cellStyle name="Prozent 5 9" xfId="3851"/>
    <cellStyle name="Prozent 5 2 7" xfId="3852"/>
    <cellStyle name="Prozent 5 2 2 6" xfId="3853"/>
    <cellStyle name="Prozent 5 3 6" xfId="3854"/>
    <cellStyle name="Standard 3 3 6" xfId="3855"/>
    <cellStyle name="Standard 6 3 6" xfId="3856"/>
    <cellStyle name="Standard 7 12" xfId="3857"/>
    <cellStyle name="Standard 7 2 7" xfId="3858"/>
    <cellStyle name="Standard 7 2 2 6" xfId="3859"/>
    <cellStyle name="Standard 7 3 6" xfId="3860"/>
    <cellStyle name="Komma 8" xfId="3861"/>
    <cellStyle name="Dezimal 2 5 5" xfId="3862"/>
    <cellStyle name="Standard 6 8" xfId="3863"/>
    <cellStyle name="Standard 3 8" xfId="3864"/>
    <cellStyle name="Dezimal 2 3 2 4" xfId="3865"/>
    <cellStyle name="Komma 2 5" xfId="3866"/>
    <cellStyle name="Standard 13 6" xfId="3867"/>
    <cellStyle name="20 % - Akzent6 4 4" xfId="3868"/>
    <cellStyle name="20 % - Akzent6 2 3 4" xfId="3869"/>
    <cellStyle name="20 % - Akzent6 2 2 2 4" xfId="3870"/>
    <cellStyle name="20 % - Akzent6 3 2 4" xfId="3871"/>
    <cellStyle name="20% - Akzent1 2 5 4" xfId="3872"/>
    <cellStyle name="20% - Akzent1 2 2 4 4" xfId="3873"/>
    <cellStyle name="20% - Akzent1 2 2 2 3 4" xfId="3874"/>
    <cellStyle name="20% - Akzent1 2 2 2 2 2 4" xfId="3875"/>
    <cellStyle name="20% - Akzent1 2 2 3 2 4" xfId="3876"/>
    <cellStyle name="20% - Akzent1 2 3 3 4" xfId="3877"/>
    <cellStyle name="20% - Akzent1 2 3 2 2 4" xfId="3878"/>
    <cellStyle name="20% - Akzent1 2 4 2 4" xfId="3879"/>
    <cellStyle name="20% - Akzent1 3 5 4" xfId="3880"/>
    <cellStyle name="20% - Akzent1 3 2 4 4" xfId="3881"/>
    <cellStyle name="20% - Akzent1 3 2 2 3 4" xfId="3882"/>
    <cellStyle name="20% - Akzent1 3 2 2 2 2 4" xfId="3883"/>
    <cellStyle name="20% - Akzent1 3 2 3 2 4" xfId="3884"/>
    <cellStyle name="20% - Akzent1 3 3 3 4" xfId="3885"/>
    <cellStyle name="20% - Akzent1 3 3 2 2 4" xfId="3886"/>
    <cellStyle name="20% - Akzent1 3 4 2 4" xfId="3887"/>
    <cellStyle name="20% - Akzent2 2 5 4" xfId="3888"/>
    <cellStyle name="20% - Akzent2 2 2 4 4" xfId="3889"/>
    <cellStyle name="20% - Akzent2 2 2 2 3 4" xfId="3890"/>
    <cellStyle name="20% - Akzent2 2 2 2 2 2 4" xfId="3891"/>
    <cellStyle name="20% - Akzent2 2 2 3 2 4" xfId="3892"/>
    <cellStyle name="20% - Akzent2 2 3 3 4" xfId="3893"/>
    <cellStyle name="20% - Akzent2 2 3 2 2 4" xfId="3894"/>
    <cellStyle name="20% - Akzent2 2 4 2 4" xfId="3895"/>
    <cellStyle name="20% - Akzent2 3 5 4" xfId="3896"/>
    <cellStyle name="20% - Akzent2 3 2 4 4" xfId="3897"/>
    <cellStyle name="20% - Akzent2 3 2 2 3 4" xfId="3898"/>
    <cellStyle name="20% - Akzent2 3 2 2 2 2 4" xfId="3899"/>
    <cellStyle name="20% - Akzent2 3 2 3 2 4" xfId="3900"/>
    <cellStyle name="20% - Akzent2 3 3 3 4" xfId="3901"/>
    <cellStyle name="20% - Akzent2 3 3 2 2 4" xfId="3902"/>
    <cellStyle name="20% - Akzent2 3 4 2 4" xfId="3903"/>
    <cellStyle name="20% - Akzent3 2 5 4" xfId="3904"/>
    <cellStyle name="20% - Akzent3 2 2 4 4" xfId="3905"/>
    <cellStyle name="20% - Akzent3 2 2 2 3 4" xfId="3906"/>
    <cellStyle name="20% - Akzent3 2 2 2 2 2 4" xfId="3907"/>
    <cellStyle name="20% - Akzent3 2 2 3 2 4" xfId="3908"/>
    <cellStyle name="20% - Akzent3 2 3 3 4" xfId="3909"/>
    <cellStyle name="20% - Akzent3 2 3 2 2 4" xfId="3910"/>
    <cellStyle name="20% - Akzent3 2 4 2 4" xfId="3911"/>
    <cellStyle name="20% - Akzent3 3 5 4" xfId="3912"/>
    <cellStyle name="20% - Akzent3 3 2 4 4" xfId="3913"/>
    <cellStyle name="20% - Akzent3 3 2 2 3 4" xfId="3914"/>
    <cellStyle name="20% - Akzent3 3 2 2 2 2 4" xfId="3915"/>
    <cellStyle name="20% - Akzent3 3 2 3 2 4" xfId="3916"/>
    <cellStyle name="20% - Akzent3 3 3 3 4" xfId="3917"/>
    <cellStyle name="20% - Akzent3 3 3 2 2 4" xfId="3918"/>
    <cellStyle name="20% - Akzent3 3 4 2 4" xfId="3919"/>
    <cellStyle name="20% - Akzent4 2 5 4" xfId="3920"/>
    <cellStyle name="20% - Akzent4 2 2 4 4" xfId="3921"/>
    <cellStyle name="20% - Akzent4 2 2 2 3 4" xfId="3922"/>
    <cellStyle name="20% - Akzent4 2 2 2 2 2 4" xfId="3923"/>
    <cellStyle name="20% - Akzent4 2 2 3 2 4" xfId="3924"/>
    <cellStyle name="20% - Akzent4 2 3 3 4" xfId="3925"/>
    <cellStyle name="20% - Akzent4 2 3 2 2 4" xfId="3926"/>
    <cellStyle name="20% - Akzent4 2 4 2 4" xfId="3927"/>
    <cellStyle name="20% - Akzent4 3 5 4" xfId="3928"/>
    <cellStyle name="20% - Akzent4 3 2 4 4" xfId="3929"/>
    <cellStyle name="20% - Akzent4 3 2 2 3 4" xfId="3930"/>
    <cellStyle name="20% - Akzent4 3 2 2 2 2 4" xfId="3931"/>
    <cellStyle name="20% - Akzent4 3 2 3 2 4" xfId="3932"/>
    <cellStyle name="20% - Akzent4 3 3 3 4" xfId="3933"/>
    <cellStyle name="20% - Akzent4 3 3 2 2 4" xfId="3934"/>
    <cellStyle name="20% - Akzent4 3 4 2 4" xfId="3935"/>
    <cellStyle name="20% - Akzent5 2 5 4" xfId="3936"/>
    <cellStyle name="20% - Akzent5 2 2 4 4" xfId="3937"/>
    <cellStyle name="20% - Akzent5 2 2 2 3 4" xfId="3938"/>
    <cellStyle name="20% - Akzent5 2 2 2 2 2 4" xfId="3939"/>
    <cellStyle name="20% - Akzent5 2 2 3 2 4" xfId="3940"/>
    <cellStyle name="20% - Akzent5 2 3 3 4" xfId="3941"/>
    <cellStyle name="20% - Akzent5 2 3 2 2 4" xfId="3942"/>
    <cellStyle name="20% - Akzent5 2 4 2 4" xfId="3943"/>
    <cellStyle name="20% - Akzent5 3 5 4" xfId="3944"/>
    <cellStyle name="20% - Akzent5 3 2 4 4" xfId="3945"/>
    <cellStyle name="20% - Akzent5 3 2 2 3 4" xfId="3946"/>
    <cellStyle name="20% - Akzent5 3 2 2 2 2 4" xfId="3947"/>
    <cellStyle name="20% - Akzent5 3 2 3 2 4" xfId="3948"/>
    <cellStyle name="20% - Akzent5 3 3 3 4" xfId="3949"/>
    <cellStyle name="20% - Akzent5 3 3 2 2 4" xfId="3950"/>
    <cellStyle name="20% - Akzent5 3 4 2 4" xfId="3951"/>
    <cellStyle name="20% - Akzent6 5 4 4" xfId="3952"/>
    <cellStyle name="20% - Akzent6 5 2 3 4" xfId="3953"/>
    <cellStyle name="20% - Akzent6 5 2 2 2 4" xfId="3954"/>
    <cellStyle name="20% - Akzent6 5 3 2 4" xfId="3955"/>
    <cellStyle name="20% - Akzent6 6 2 4 4" xfId="3956"/>
    <cellStyle name="20% - Akzent6 6 2 2 3 4" xfId="3957"/>
    <cellStyle name="20% - Akzent6 6 2 2 2 2 4" xfId="3958"/>
    <cellStyle name="20% - Akzent6 6 2 3 2 4" xfId="3959"/>
    <cellStyle name="20% - Akzent6 7 4 4" xfId="3960"/>
    <cellStyle name="20% - Akzent6 7 2 3 4" xfId="3961"/>
    <cellStyle name="20% - Akzent6 7 2 2 2 4" xfId="3962"/>
    <cellStyle name="20% - Akzent6 7 3 2 4" xfId="3963"/>
    <cellStyle name="40% - Akzent1 2 5 4" xfId="3964"/>
    <cellStyle name="40% - Akzent1 2 2 4 4" xfId="3965"/>
    <cellStyle name="40% - Akzent1 2 2 2 3 4" xfId="3966"/>
    <cellStyle name="40% - Akzent1 2 2 2 2 2 4" xfId="3967"/>
    <cellStyle name="40% - Akzent1 2 2 3 2 4" xfId="3968"/>
    <cellStyle name="40% - Akzent1 2 3 3 4" xfId="3969"/>
    <cellStyle name="40% - Akzent1 2 3 2 2 4" xfId="3970"/>
    <cellStyle name="40% - Akzent1 2 4 2 4" xfId="3971"/>
    <cellStyle name="40% - Akzent1 3 5 4" xfId="3972"/>
    <cellStyle name="40% - Akzent1 3 2 4 4" xfId="3973"/>
    <cellStyle name="40% - Akzent1 3 2 2 3 4" xfId="3974"/>
    <cellStyle name="40% - Akzent1 3 2 2 2 2 4" xfId="3975"/>
    <cellStyle name="40% - Akzent1 3 2 3 2 4" xfId="3976"/>
    <cellStyle name="40% - Akzent1 3 3 3 4" xfId="3977"/>
    <cellStyle name="40% - Akzent1 3 3 2 2 4" xfId="3978"/>
    <cellStyle name="40% - Akzent1 3 4 2 4" xfId="3979"/>
    <cellStyle name="40% - Akzent2 2 5 4" xfId="3980"/>
    <cellStyle name="40% - Akzent2 2 2 4 4" xfId="3981"/>
    <cellStyle name="40% - Akzent2 2 2 2 3 4" xfId="3982"/>
    <cellStyle name="40% - Akzent2 2 2 2 2 2 4" xfId="3983"/>
    <cellStyle name="40% - Akzent2 2 2 3 2 4" xfId="3984"/>
    <cellStyle name="40% - Akzent2 2 3 3 4" xfId="3985"/>
    <cellStyle name="40% - Akzent2 2 3 2 2 4" xfId="3986"/>
    <cellStyle name="40% - Akzent2 2 4 2 4" xfId="3987"/>
    <cellStyle name="40% - Akzent2 3 5 4" xfId="3988"/>
    <cellStyle name="40% - Akzent2 3 2 4 4" xfId="3989"/>
    <cellStyle name="40% - Akzent2 3 2 2 3 4" xfId="3990"/>
    <cellStyle name="40% - Akzent2 3 2 2 2 2 4" xfId="3991"/>
    <cellStyle name="40% - Akzent2 3 2 3 2 4" xfId="3992"/>
    <cellStyle name="40% - Akzent2 3 3 3 4" xfId="3993"/>
    <cellStyle name="40% - Akzent2 3 3 2 2 4" xfId="3994"/>
    <cellStyle name="40% - Akzent2 3 4 2 4" xfId="3995"/>
    <cellStyle name="40% - Akzent3 2 5 4" xfId="3996"/>
    <cellStyle name="40% - Akzent3 2 2 4 4" xfId="3997"/>
    <cellStyle name="40% - Akzent3 2 2 2 3 4" xfId="3998"/>
    <cellStyle name="40% - Akzent3 2 2 2 2 2 4" xfId="3999"/>
    <cellStyle name="40% - Akzent3 2 2 3 2 4" xfId="4000"/>
    <cellStyle name="40% - Akzent3 2 3 3 4" xfId="4001"/>
    <cellStyle name="40% - Akzent3 2 3 2 2 4" xfId="4002"/>
    <cellStyle name="40% - Akzent3 2 4 2 4" xfId="4003"/>
    <cellStyle name="40% - Akzent3 3 5 4" xfId="4004"/>
    <cellStyle name="40% - Akzent3 3 2 4 4" xfId="4005"/>
    <cellStyle name="40% - Akzent3 3 2 2 3 4" xfId="4006"/>
    <cellStyle name="40% - Akzent3 3 2 2 2 2 4" xfId="4007"/>
    <cellStyle name="40% - Akzent3 3 2 3 2 4" xfId="4008"/>
    <cellStyle name="40% - Akzent3 3 3 3 4" xfId="4009"/>
    <cellStyle name="40% - Akzent3 3 3 2 2 4" xfId="4010"/>
    <cellStyle name="40% - Akzent3 3 4 2 4" xfId="4011"/>
    <cellStyle name="40% - Akzent4 2 5 4" xfId="4012"/>
    <cellStyle name="40% - Akzent4 2 2 4 4" xfId="4013"/>
    <cellStyle name="40% - Akzent4 2 2 2 3 4" xfId="4014"/>
    <cellStyle name="40% - Akzent4 2 2 2 2 2 4" xfId="4015"/>
    <cellStyle name="40% - Akzent4 2 2 3 2 4" xfId="4016"/>
    <cellStyle name="40% - Akzent4 2 3 3 4" xfId="4017"/>
    <cellStyle name="40% - Akzent4 2 3 2 2 4" xfId="4018"/>
    <cellStyle name="40% - Akzent4 2 4 2 4" xfId="4019"/>
    <cellStyle name="40% - Akzent4 3 5 4" xfId="4020"/>
    <cellStyle name="40% - Akzent4 3 2 4 4" xfId="4021"/>
    <cellStyle name="40% - Akzent4 3 2 2 3 4" xfId="4022"/>
    <cellStyle name="40% - Akzent4 3 2 2 2 2 4" xfId="4023"/>
    <cellStyle name="40% - Akzent4 3 2 3 2 4" xfId="4024"/>
    <cellStyle name="40% - Akzent4 3 3 3 4" xfId="4025"/>
    <cellStyle name="40% - Akzent4 3 3 2 2 4" xfId="4026"/>
    <cellStyle name="40% - Akzent4 3 4 2 4" xfId="4027"/>
    <cellStyle name="40% - Akzent5 2 5 4" xfId="4028"/>
    <cellStyle name="40% - Akzent5 2 2 4 4" xfId="4029"/>
    <cellStyle name="40% - Akzent5 2 2 2 3 4" xfId="4030"/>
    <cellStyle name="40% - Akzent5 2 2 2 2 2 4" xfId="4031"/>
    <cellStyle name="40% - Akzent5 2 2 3 2 4" xfId="4032"/>
    <cellStyle name="40% - Akzent5 2 3 3 4" xfId="4033"/>
    <cellStyle name="40% - Akzent5 2 3 2 2 4" xfId="4034"/>
    <cellStyle name="40% - Akzent5 2 4 2 4" xfId="4035"/>
    <cellStyle name="40% - Akzent5 3 5 4" xfId="4036"/>
    <cellStyle name="40% - Akzent5 3 2 4 4" xfId="4037"/>
    <cellStyle name="40% - Akzent5 3 2 2 3 4" xfId="4038"/>
    <cellStyle name="40% - Akzent5 3 2 2 2 2 4" xfId="4039"/>
    <cellStyle name="40% - Akzent5 3 2 3 2 4" xfId="4040"/>
    <cellStyle name="40% - Akzent5 3 3 3 4" xfId="4041"/>
    <cellStyle name="40% - Akzent5 3 3 2 2 4" xfId="4042"/>
    <cellStyle name="40% - Akzent5 3 4 2 4" xfId="4043"/>
    <cellStyle name="40% - Akzent6 2 5 4" xfId="4044"/>
    <cellStyle name="40% - Akzent6 2 2 4 4" xfId="4045"/>
    <cellStyle name="40% - Akzent6 2 2 2 3 4" xfId="4046"/>
    <cellStyle name="40% - Akzent6 2 2 2 2 2 4" xfId="4047"/>
    <cellStyle name="40% - Akzent6 2 2 3 2 4" xfId="4048"/>
    <cellStyle name="40% - Akzent6 2 3 3 4" xfId="4049"/>
    <cellStyle name="40% - Akzent6 2 3 2 2 4" xfId="4050"/>
    <cellStyle name="40% - Akzent6 2 4 2 4" xfId="4051"/>
    <cellStyle name="40% - Akzent6 3 5 4" xfId="4052"/>
    <cellStyle name="40% - Akzent6 3 2 4 4" xfId="4053"/>
    <cellStyle name="40% - Akzent6 3 2 2 3 4" xfId="4054"/>
    <cellStyle name="40% - Akzent6 3 2 2 2 2 4" xfId="4055"/>
    <cellStyle name="40% - Akzent6 3 2 3 2 4" xfId="4056"/>
    <cellStyle name="40% - Akzent6 3 3 3 4" xfId="4057"/>
    <cellStyle name="40% - Akzent6 3 3 2 2 4" xfId="4058"/>
    <cellStyle name="40% - Akzent6 3 4 2 4" xfId="4059"/>
    <cellStyle name="Notiz 2 2 3 3 4" xfId="4060"/>
    <cellStyle name="Notiz 2 2 3 2 2 4" xfId="4061"/>
    <cellStyle name="Notiz 3 2 3 3 4" xfId="4062"/>
    <cellStyle name="Notiz 3 2 3 2 2 4" xfId="4063"/>
    <cellStyle name="Notiz 7 4 4" xfId="4064"/>
    <cellStyle name="Notiz 7 2 3 4" xfId="4065"/>
    <cellStyle name="Notiz 7 2 2 2 4" xfId="4066"/>
    <cellStyle name="Notiz 7 3 2 4" xfId="4067"/>
    <cellStyle name="Prozent 5 4 4" xfId="4068"/>
    <cellStyle name="Prozent 5 2 3 5" xfId="4069"/>
    <cellStyle name="Prozent 5 2 2 2 4" xfId="4070"/>
    <cellStyle name="Prozent 5 3 2 5" xfId="4071"/>
    <cellStyle name="Standard 3 3 2 6" xfId="4072"/>
    <cellStyle name="Standard 6 3 2 5" xfId="4073"/>
    <cellStyle name="Standard 7 4 4" xfId="4074"/>
    <cellStyle name="Standard 7 2 3 5" xfId="4075"/>
    <cellStyle name="Standard 7 2 2 2 4" xfId="4076"/>
    <cellStyle name="Standard 7 3 2 5" xfId="4077"/>
    <cellStyle name="Komma 3 4" xfId="4078"/>
    <cellStyle name="Standard 6 4 6" xfId="4079"/>
    <cellStyle name="Standard 3 4 6" xfId="4080"/>
    <cellStyle name="Normal 2 5" xfId="4081"/>
    <cellStyle name="Normal 3 3" xfId="4082"/>
    <cellStyle name="Pourcentage 3 3" xfId="4083"/>
    <cellStyle name="Normal 2 3 3" xfId="4084"/>
    <cellStyle name="Milliers 2 3" xfId="4085"/>
    <cellStyle name="20 % - Akzent6 5 3" xfId="4086"/>
    <cellStyle name="20 % - Akzent6 2 4 3" xfId="4087"/>
    <cellStyle name="20 % - Akzent6 2 2 3 3" xfId="4088"/>
    <cellStyle name="20 % - Akzent6 3 3 3" xfId="4089"/>
    <cellStyle name="20% - Akzent1 2 6 3" xfId="4090"/>
    <cellStyle name="20% - Akzent1 2 2 5 3" xfId="4091"/>
    <cellStyle name="20% - Akzent1 2 2 2 4 3" xfId="4092"/>
    <cellStyle name="20% - Akzent1 2 2 2 2 3 3" xfId="4093"/>
    <cellStyle name="20% - Akzent1 2 2 3 3 3" xfId="4094"/>
    <cellStyle name="20% - Akzent1 2 3 4 3" xfId="4095"/>
    <cellStyle name="20% - Akzent1 2 3 2 3 3" xfId="4096"/>
    <cellStyle name="20% - Akzent1 2 4 3 3" xfId="4097"/>
    <cellStyle name="20% - Akzent1 3 6 3" xfId="4098"/>
    <cellStyle name="20% - Akzent1 3 2 5 3" xfId="4099"/>
    <cellStyle name="20% - Akzent1 3 2 2 4 3" xfId="4100"/>
    <cellStyle name="20% - Akzent1 3 2 2 2 3 3" xfId="4101"/>
    <cellStyle name="20% - Akzent1 3 2 3 3 3" xfId="4102"/>
    <cellStyle name="20% - Akzent1 3 3 4 3" xfId="4103"/>
    <cellStyle name="20% - Akzent1 3 3 2 3 3" xfId="4104"/>
    <cellStyle name="20% - Akzent1 3 4 3 3" xfId="4105"/>
    <cellStyle name="20% - Akzent2 2 6 3" xfId="4106"/>
    <cellStyle name="20% - Akzent2 2 2 5 3" xfId="4107"/>
    <cellStyle name="20% - Akzent2 2 2 2 4 3" xfId="4108"/>
    <cellStyle name="20% - Akzent2 2 2 2 2 3 3" xfId="4109"/>
    <cellStyle name="20% - Akzent2 2 2 3 3 3" xfId="4110"/>
    <cellStyle name="20% - Akzent2 2 3 4 3" xfId="4111"/>
    <cellStyle name="20% - Akzent2 2 3 2 3 3" xfId="4112"/>
    <cellStyle name="20% - Akzent2 2 4 3 3" xfId="4113"/>
    <cellStyle name="20% - Akzent2 3 6 3" xfId="4114"/>
    <cellStyle name="20% - Akzent2 3 2 5 3" xfId="4115"/>
    <cellStyle name="20% - Akzent2 3 2 2 4 3" xfId="4116"/>
    <cellStyle name="20% - Akzent2 3 2 2 2 3 3" xfId="4117"/>
    <cellStyle name="20% - Akzent2 3 2 3 3 3" xfId="4118"/>
    <cellStyle name="20% - Akzent2 3 3 4 3" xfId="4119"/>
    <cellStyle name="20% - Akzent2 3 3 2 3 3" xfId="4120"/>
    <cellStyle name="20% - Akzent2 3 4 3 3" xfId="4121"/>
    <cellStyle name="20% - Akzent3 2 6 3" xfId="4122"/>
    <cellStyle name="20% - Akzent3 2 2 5 3" xfId="4123"/>
    <cellStyle name="20% - Akzent3 2 2 2 4 3" xfId="4124"/>
    <cellStyle name="20% - Akzent3 2 2 2 2 3 3" xfId="4125"/>
    <cellStyle name="20% - Akzent3 2 2 3 3 3" xfId="4126"/>
    <cellStyle name="20% - Akzent3 2 3 4 3" xfId="4127"/>
    <cellStyle name="20% - Akzent3 2 3 2 3 3" xfId="4128"/>
    <cellStyle name="20% - Akzent3 2 4 3 3" xfId="4129"/>
    <cellStyle name="20% - Akzent3 3 6 3" xfId="4130"/>
    <cellStyle name="20% - Akzent3 3 2 5 3" xfId="4131"/>
    <cellStyle name="20% - Akzent3 3 2 2 4 3" xfId="4132"/>
    <cellStyle name="20% - Akzent3 3 2 2 2 3 3" xfId="4133"/>
    <cellStyle name="20% - Akzent3 3 2 3 3 3" xfId="4134"/>
    <cellStyle name="20% - Akzent3 3 3 4 3" xfId="4135"/>
    <cellStyle name="20% - Akzent3 3 3 2 3 3" xfId="4136"/>
    <cellStyle name="20% - Akzent3 3 4 3 3" xfId="4137"/>
    <cellStyle name="20% - Akzent4 2 6 3" xfId="4138"/>
    <cellStyle name="20% - Akzent4 2 2 5 3" xfId="4139"/>
    <cellStyle name="20% - Akzent4 2 2 2 4 3" xfId="4140"/>
    <cellStyle name="20% - Akzent4 2 2 2 2 3 3" xfId="4141"/>
    <cellStyle name="20% - Akzent4 2 2 3 3 3" xfId="4142"/>
    <cellStyle name="20% - Akzent4 2 3 4 3" xfId="4143"/>
    <cellStyle name="20% - Akzent4 2 3 2 3 3" xfId="4144"/>
    <cellStyle name="20% - Akzent4 2 4 3 3" xfId="4145"/>
    <cellStyle name="20% - Akzent4 3 6 3" xfId="4146"/>
    <cellStyle name="20% - Akzent4 3 2 5 3" xfId="4147"/>
    <cellStyle name="20% - Akzent4 3 2 2 4 3" xfId="4148"/>
    <cellStyle name="20% - Akzent4 3 2 2 2 3 3" xfId="4149"/>
    <cellStyle name="20% - Akzent4 3 2 3 3 3" xfId="4150"/>
    <cellStyle name="20% - Akzent4 3 3 4 3" xfId="4151"/>
    <cellStyle name="20% - Akzent4 3 3 2 3 3" xfId="4152"/>
    <cellStyle name="20% - Akzent4 3 4 3 3" xfId="4153"/>
    <cellStyle name="20% - Akzent5 2 6 3" xfId="4154"/>
    <cellStyle name="20% - Akzent5 2 2 5 3" xfId="4155"/>
    <cellStyle name="20% - Akzent5 2 2 2 4 3" xfId="4156"/>
    <cellStyle name="20% - Akzent5 2 2 2 2 3 3" xfId="4157"/>
    <cellStyle name="20% - Akzent5 2 2 3 3 3" xfId="4158"/>
    <cellStyle name="20% - Akzent5 2 3 4 3" xfId="4159"/>
    <cellStyle name="20% - Akzent5 2 3 2 3 3" xfId="4160"/>
    <cellStyle name="20% - Akzent5 2 4 3 3" xfId="4161"/>
    <cellStyle name="20% - Akzent5 3 6 3" xfId="4162"/>
    <cellStyle name="20% - Akzent5 3 2 5 3" xfId="4163"/>
    <cellStyle name="20% - Akzent5 3 2 2 4 3" xfId="4164"/>
    <cellStyle name="20% - Akzent5 3 2 2 2 3 3" xfId="4165"/>
    <cellStyle name="20% - Akzent5 3 2 3 3 3" xfId="4166"/>
    <cellStyle name="20% - Akzent5 3 3 4 3" xfId="4167"/>
    <cellStyle name="20% - Akzent5 3 3 2 3 3" xfId="4168"/>
    <cellStyle name="20% - Akzent5 3 4 3 3" xfId="4169"/>
    <cellStyle name="20% - Akzent6 5 5 3" xfId="4170"/>
    <cellStyle name="20% - Akzent6 5 2 4 3" xfId="4171"/>
    <cellStyle name="20% - Akzent6 5 2 2 3 3" xfId="4172"/>
    <cellStyle name="20% - Akzent6 5 3 3 3" xfId="4173"/>
    <cellStyle name="20% - Akzent6 6 2 5 3" xfId="4174"/>
    <cellStyle name="20% - Akzent6 6 2 2 4 3" xfId="4175"/>
    <cellStyle name="20% - Akzent6 6 2 2 2 3 3" xfId="4176"/>
    <cellStyle name="20% - Akzent6 6 2 3 3 3" xfId="4177"/>
    <cellStyle name="20% - Akzent6 7 5 3" xfId="4178"/>
    <cellStyle name="20% - Akzent6 7 2 4 3" xfId="4179"/>
    <cellStyle name="20% - Akzent6 7 2 2 3 3" xfId="4180"/>
    <cellStyle name="20% - Akzent6 7 3 3 3" xfId="4181"/>
    <cellStyle name="40% - Akzent1 2 6 3" xfId="4182"/>
    <cellStyle name="40% - Akzent1 2 2 5 3" xfId="4183"/>
    <cellStyle name="40% - Akzent1 2 2 2 4 3" xfId="4184"/>
    <cellStyle name="40% - Akzent1 2 2 2 2 3 3" xfId="4185"/>
    <cellStyle name="40% - Akzent1 2 2 3 3 3" xfId="4186"/>
    <cellStyle name="40% - Akzent1 2 3 4 3" xfId="4187"/>
    <cellStyle name="40% - Akzent1 2 3 2 3 3" xfId="4188"/>
    <cellStyle name="40% - Akzent1 2 4 3 3" xfId="4189"/>
    <cellStyle name="40% - Akzent1 3 6 3" xfId="4190"/>
    <cellStyle name="40% - Akzent1 3 2 5 3" xfId="4191"/>
    <cellStyle name="40% - Akzent1 3 2 2 4 3" xfId="4192"/>
    <cellStyle name="40% - Akzent1 3 2 2 2 3 3" xfId="4193"/>
    <cellStyle name="40% - Akzent1 3 2 3 3 3" xfId="4194"/>
    <cellStyle name="40% - Akzent1 3 3 4 3" xfId="4195"/>
    <cellStyle name="40% - Akzent1 3 3 2 3 3" xfId="4196"/>
    <cellStyle name="40% - Akzent1 3 4 3 3" xfId="4197"/>
    <cellStyle name="40% - Akzent2 2 6 3" xfId="4198"/>
    <cellStyle name="40% - Akzent2 2 2 5 3" xfId="4199"/>
    <cellStyle name="40% - Akzent2 2 2 2 4 3" xfId="4200"/>
    <cellStyle name="40% - Akzent2 2 2 2 2 3 3" xfId="4201"/>
    <cellStyle name="40% - Akzent2 2 2 3 3 3" xfId="4202"/>
    <cellStyle name="40% - Akzent2 2 3 4 3" xfId="4203"/>
    <cellStyle name="40% - Akzent2 2 3 2 3 3" xfId="4204"/>
    <cellStyle name="40% - Akzent2 2 4 3 3" xfId="4205"/>
    <cellStyle name="40% - Akzent2 3 6 3" xfId="4206"/>
    <cellStyle name="40% - Akzent2 3 2 5 3" xfId="4207"/>
    <cellStyle name="40% - Akzent2 3 2 2 4 3" xfId="4208"/>
    <cellStyle name="40% - Akzent2 3 2 2 2 3 3" xfId="4209"/>
    <cellStyle name="40% - Akzent2 3 2 3 3 3" xfId="4210"/>
    <cellStyle name="40% - Akzent2 3 3 4 3" xfId="4211"/>
    <cellStyle name="40% - Akzent2 3 3 2 3 3" xfId="4212"/>
    <cellStyle name="40% - Akzent2 3 4 3 3" xfId="4213"/>
    <cellStyle name="40% - Akzent3 2 6 3" xfId="4214"/>
    <cellStyle name="40% - Akzent3 2 2 5 3" xfId="4215"/>
    <cellStyle name="40% - Akzent3 2 2 2 4 3" xfId="4216"/>
    <cellStyle name="40% - Akzent3 2 2 2 2 3 3" xfId="4217"/>
    <cellStyle name="40% - Akzent3 2 2 3 3 3" xfId="4218"/>
    <cellStyle name="40% - Akzent3 2 3 4 3" xfId="4219"/>
    <cellStyle name="40% - Akzent3 2 3 2 3 3" xfId="4220"/>
    <cellStyle name="40% - Akzent3 2 4 3 3" xfId="4221"/>
    <cellStyle name="40% - Akzent3 3 6 3" xfId="4222"/>
    <cellStyle name="40% - Akzent3 3 2 5 3" xfId="4223"/>
    <cellStyle name="40% - Akzent3 3 2 2 4 3" xfId="4224"/>
    <cellStyle name="40% - Akzent3 3 2 2 2 3 3" xfId="4225"/>
    <cellStyle name="40% - Akzent3 3 2 3 3 3" xfId="4226"/>
    <cellStyle name="40% - Akzent3 3 3 4 3" xfId="4227"/>
    <cellStyle name="40% - Akzent3 3 3 2 3 3" xfId="4228"/>
    <cellStyle name="40% - Akzent3 3 4 3 3" xfId="4229"/>
    <cellStyle name="40% - Akzent4 2 6 3" xfId="4230"/>
    <cellStyle name="40% - Akzent4 2 2 5 3" xfId="4231"/>
    <cellStyle name="40% - Akzent4 2 2 2 4 3" xfId="4232"/>
    <cellStyle name="40% - Akzent4 2 2 2 2 3 3" xfId="4233"/>
    <cellStyle name="40% - Akzent4 2 2 3 3 3" xfId="4234"/>
    <cellStyle name="40% - Akzent4 2 3 4 3" xfId="4235"/>
    <cellStyle name="40% - Akzent4 2 3 2 3 3" xfId="4236"/>
    <cellStyle name="40% - Akzent4 2 4 3 3" xfId="4237"/>
    <cellStyle name="40% - Akzent4 3 6 3" xfId="4238"/>
    <cellStyle name="40% - Akzent4 3 2 5 3" xfId="4239"/>
    <cellStyle name="40% - Akzent4 3 2 2 4 3" xfId="4240"/>
    <cellStyle name="40% - Akzent4 3 2 2 2 3 3" xfId="4241"/>
    <cellStyle name="40% - Akzent4 3 2 3 3 3" xfId="4242"/>
    <cellStyle name="40% - Akzent4 3 3 4 3" xfId="4243"/>
    <cellStyle name="40% - Akzent4 3 3 2 3 3" xfId="4244"/>
    <cellStyle name="40% - Akzent4 3 4 3 3" xfId="4245"/>
    <cellStyle name="40% - Akzent5 2 6 3" xfId="4246"/>
    <cellStyle name="40% - Akzent5 2 2 5 3" xfId="4247"/>
    <cellStyle name="40% - Akzent5 2 2 2 4 3" xfId="4248"/>
    <cellStyle name="40% - Akzent5 2 2 2 2 3 3" xfId="4249"/>
    <cellStyle name="40% - Akzent5 2 2 3 3 3" xfId="4250"/>
    <cellStyle name="40% - Akzent5 2 3 4 3" xfId="4251"/>
    <cellStyle name="40% - Akzent5 2 3 2 3 3" xfId="4252"/>
    <cellStyle name="40% - Akzent5 2 4 3 3" xfId="4253"/>
    <cellStyle name="40% - Akzent5 3 6 3" xfId="4254"/>
    <cellStyle name="40% - Akzent5 3 2 5 3" xfId="4255"/>
    <cellStyle name="40% - Akzent5 3 2 2 4 3" xfId="4256"/>
    <cellStyle name="40% - Akzent5 3 2 2 2 3 3" xfId="4257"/>
    <cellStyle name="40% - Akzent5 3 2 3 3 3" xfId="4258"/>
    <cellStyle name="40% - Akzent5 3 3 4 3" xfId="4259"/>
    <cellStyle name="40% - Akzent5 3 3 2 3 3" xfId="4260"/>
    <cellStyle name="40% - Akzent5 3 4 3 3" xfId="4261"/>
    <cellStyle name="40% - Akzent6 2 6 3" xfId="4262"/>
    <cellStyle name="40% - Akzent6 2 2 5 3" xfId="4263"/>
    <cellStyle name="40% - Akzent6 2 2 2 4 3" xfId="4264"/>
    <cellStyle name="40% - Akzent6 2 2 2 2 3 3" xfId="4265"/>
    <cellStyle name="40% - Akzent6 2 2 3 3 3" xfId="4266"/>
    <cellStyle name="40% - Akzent6 2 3 4 3" xfId="4267"/>
    <cellStyle name="40% - Akzent6 2 3 2 3 3" xfId="4268"/>
    <cellStyle name="40% - Akzent6 2 4 3 3" xfId="4269"/>
    <cellStyle name="40% - Akzent6 3 6 3" xfId="4270"/>
    <cellStyle name="40% - Akzent6 3 2 5 3" xfId="4271"/>
    <cellStyle name="40% - Akzent6 3 2 2 4 3" xfId="4272"/>
    <cellStyle name="40% - Akzent6 3 2 2 2 3 3" xfId="4273"/>
    <cellStyle name="40% - Akzent6 3 2 3 3 3" xfId="4274"/>
    <cellStyle name="40% - Akzent6 3 3 4 3" xfId="4275"/>
    <cellStyle name="40% - Akzent6 3 3 2 3 3" xfId="4276"/>
    <cellStyle name="40% - Akzent6 3 4 3 3" xfId="4277"/>
    <cellStyle name="Notiz 2 2 3 4 3" xfId="4278"/>
    <cellStyle name="Notiz 2 2 3 2 3 3" xfId="4279"/>
    <cellStyle name="Notiz 3 2 3 4 3" xfId="4280"/>
    <cellStyle name="Notiz 3 2 3 2 3 3" xfId="4281"/>
    <cellStyle name="Notiz 7 5 3" xfId="4282"/>
    <cellStyle name="Notiz 7 2 4 3" xfId="4283"/>
    <cellStyle name="Notiz 7 2 2 3 3" xfId="4284"/>
    <cellStyle name="Notiz 7 3 3 3" xfId="4285"/>
    <cellStyle name="Prozent 5 5 3" xfId="4286"/>
    <cellStyle name="Prozent 5 2 4 3" xfId="4287"/>
    <cellStyle name="Prozent 5 2 2 3 3" xfId="4288"/>
    <cellStyle name="Prozent 5 3 3 4" xfId="4289"/>
    <cellStyle name="Standard 3 3 3 4" xfId="4290"/>
    <cellStyle name="Standard 6 3 3 4" xfId="4291"/>
    <cellStyle name="Standard 7 5 3" xfId="4292"/>
    <cellStyle name="Standard 7 2 4 3" xfId="4293"/>
    <cellStyle name="Standard 7 2 2 3 3" xfId="4294"/>
    <cellStyle name="Standard 7 3 3 4" xfId="4295"/>
    <cellStyle name="Komma 4 4" xfId="4296"/>
    <cellStyle name="Standard 6 5 4" xfId="4297"/>
    <cellStyle name="Standard 3 5 4" xfId="4298"/>
    <cellStyle name="Standard 13 2 5" xfId="4299"/>
    <cellStyle name="20 % - Akzent6 4 2 3" xfId="4300"/>
    <cellStyle name="20 % - Akzent6 2 3 2 3" xfId="4301"/>
    <cellStyle name="20 % - Akzent6 2 2 2 2 3" xfId="4302"/>
    <cellStyle name="20 % - Akzent6 3 2 2 3" xfId="4303"/>
    <cellStyle name="20% - Akzent1 2 5 2 3" xfId="4304"/>
    <cellStyle name="20% - Akzent1 2 2 4 2 3" xfId="4305"/>
    <cellStyle name="20% - Akzent1 2 2 2 3 2 3" xfId="4306"/>
    <cellStyle name="20% - Akzent1 2 2 2 2 2 2 3" xfId="4307"/>
    <cellStyle name="20% - Akzent1 2 2 3 2 2 3" xfId="4308"/>
    <cellStyle name="20% - Akzent1 2 3 3 2 3" xfId="4309"/>
    <cellStyle name="20% - Akzent1 2 3 2 2 2 3" xfId="4310"/>
    <cellStyle name="20% - Akzent1 2 4 2 2 3" xfId="4311"/>
    <cellStyle name="20% - Akzent1 3 5 2 3" xfId="4312"/>
    <cellStyle name="20% - Akzent1 3 2 4 2 3" xfId="4313"/>
    <cellStyle name="20% - Akzent1 3 2 2 3 2 3" xfId="4314"/>
    <cellStyle name="20% - Akzent1 3 2 2 2 2 2 3" xfId="4315"/>
    <cellStyle name="20% - Akzent1 3 2 3 2 2 3" xfId="4316"/>
    <cellStyle name="20% - Akzent1 3 3 3 2 3" xfId="4317"/>
    <cellStyle name="20% - Akzent1 3 3 2 2 2 3" xfId="4318"/>
    <cellStyle name="20% - Akzent1 3 4 2 2 3" xfId="4319"/>
    <cellStyle name="20% - Akzent2 2 5 2 3" xfId="4320"/>
    <cellStyle name="20% - Akzent2 2 2 4 2 3" xfId="4321"/>
    <cellStyle name="20% - Akzent2 2 2 2 3 2 3" xfId="4322"/>
    <cellStyle name="20% - Akzent2 2 2 2 2 2 2 3" xfId="4323"/>
    <cellStyle name="20% - Akzent2 2 2 3 2 2 3" xfId="4324"/>
    <cellStyle name="20% - Akzent2 2 3 3 2 3" xfId="4325"/>
    <cellStyle name="20% - Akzent2 2 3 2 2 2 3" xfId="4326"/>
    <cellStyle name="20% - Akzent2 2 4 2 2 3" xfId="4327"/>
    <cellStyle name="20% - Akzent2 3 5 2 3" xfId="4328"/>
    <cellStyle name="20% - Akzent2 3 2 4 2 3" xfId="4329"/>
    <cellStyle name="20% - Akzent2 3 2 2 3 2 3" xfId="4330"/>
    <cellStyle name="20% - Akzent2 3 2 2 2 2 2 3" xfId="4331"/>
    <cellStyle name="20% - Akzent2 3 2 3 2 2 3" xfId="4332"/>
    <cellStyle name="20% - Akzent2 3 3 3 2 3" xfId="4333"/>
    <cellStyle name="20% - Akzent2 3 3 2 2 2 3" xfId="4334"/>
    <cellStyle name="20% - Akzent2 3 4 2 2 3" xfId="4335"/>
    <cellStyle name="20% - Akzent3 2 5 2 3" xfId="4336"/>
    <cellStyle name="20% - Akzent3 2 2 4 2 3" xfId="4337"/>
    <cellStyle name="20% - Akzent3 2 2 2 3 2 3" xfId="4338"/>
    <cellStyle name="20% - Akzent3 2 2 2 2 2 2 3" xfId="4339"/>
    <cellStyle name="20% - Akzent3 2 2 3 2 2 3" xfId="4340"/>
    <cellStyle name="20% - Akzent3 2 3 3 2 3" xfId="4341"/>
    <cellStyle name="20% - Akzent3 2 3 2 2 2 3" xfId="4342"/>
    <cellStyle name="20% - Akzent3 2 4 2 2 3" xfId="4343"/>
    <cellStyle name="20% - Akzent3 3 5 2 3" xfId="4344"/>
    <cellStyle name="20% - Akzent3 3 2 4 2 3" xfId="4345"/>
    <cellStyle name="20% - Akzent3 3 2 2 3 2 3" xfId="4346"/>
    <cellStyle name="20% - Akzent3 3 2 2 2 2 2 3" xfId="4347"/>
    <cellStyle name="20% - Akzent3 3 2 3 2 2 3" xfId="4348"/>
    <cellStyle name="20% - Akzent3 3 3 3 2 3" xfId="4349"/>
    <cellStyle name="20% - Akzent3 3 3 2 2 2 3" xfId="4350"/>
    <cellStyle name="20% - Akzent3 3 4 2 2 3" xfId="4351"/>
    <cellStyle name="20% - Akzent4 2 5 2 3" xfId="4352"/>
    <cellStyle name="20% - Akzent4 2 2 4 2 3" xfId="4353"/>
    <cellStyle name="20% - Akzent4 2 2 2 3 2 3" xfId="4354"/>
    <cellStyle name="20% - Akzent4 2 2 2 2 2 2 3" xfId="4355"/>
    <cellStyle name="20% - Akzent4 2 2 3 2 2 3" xfId="4356"/>
    <cellStyle name="20% - Akzent4 2 3 3 2 3" xfId="4357"/>
    <cellStyle name="20% - Akzent4 2 3 2 2 2 3" xfId="4358"/>
    <cellStyle name="20% - Akzent4 2 4 2 2 3" xfId="4359"/>
    <cellStyle name="20% - Akzent4 3 5 2 3" xfId="4360"/>
    <cellStyle name="20% - Akzent4 3 2 4 2 3" xfId="4361"/>
    <cellStyle name="20% - Akzent4 3 2 2 3 2 3" xfId="4362"/>
    <cellStyle name="20% - Akzent4 3 2 2 2 2 2 3" xfId="4363"/>
    <cellStyle name="20% - Akzent4 3 2 3 2 2 3" xfId="4364"/>
    <cellStyle name="20% - Akzent4 3 3 3 2 3" xfId="4365"/>
    <cellStyle name="20% - Akzent4 3 3 2 2 2 3" xfId="4366"/>
    <cellStyle name="20% - Akzent4 3 4 2 2 3" xfId="4367"/>
    <cellStyle name="20% - Akzent5 2 5 2 3" xfId="4368"/>
    <cellStyle name="20% - Akzent5 2 2 4 2 3" xfId="4369"/>
    <cellStyle name="20% - Akzent5 2 2 2 3 2 3" xfId="4370"/>
    <cellStyle name="20% - Akzent5 2 2 2 2 2 2 3" xfId="4371"/>
    <cellStyle name="20% - Akzent5 2 2 3 2 2 3" xfId="4372"/>
    <cellStyle name="20% - Akzent5 2 3 3 2 3" xfId="4373"/>
    <cellStyle name="20% - Akzent5 2 3 2 2 2 3" xfId="4374"/>
    <cellStyle name="20% - Akzent5 2 4 2 2 3" xfId="4375"/>
    <cellStyle name="20% - Akzent5 3 5 2 3" xfId="4376"/>
    <cellStyle name="20% - Akzent5 3 2 4 2 3" xfId="4377"/>
    <cellStyle name="20% - Akzent5 3 2 2 3 2 3" xfId="4378"/>
    <cellStyle name="20% - Akzent5 3 2 2 2 2 2 3" xfId="4379"/>
    <cellStyle name="20% - Akzent5 3 2 3 2 2 3" xfId="4380"/>
    <cellStyle name="20% - Akzent5 3 3 3 2 3" xfId="4381"/>
    <cellStyle name="20% - Akzent5 3 3 2 2 2 3" xfId="4382"/>
    <cellStyle name="20% - Akzent5 3 4 2 2 3" xfId="4383"/>
    <cellStyle name="20% - Akzent6 5 4 2 3" xfId="4384"/>
    <cellStyle name="20% - Akzent6 5 2 3 2 3" xfId="4385"/>
    <cellStyle name="20% - Akzent6 5 2 2 2 2 3" xfId="4386"/>
    <cellStyle name="20% - Akzent6 5 3 2 2 3" xfId="4387"/>
    <cellStyle name="20% - Akzent6 6 2 4 2 3" xfId="4388"/>
    <cellStyle name="20% - Akzent6 6 2 2 3 2 3" xfId="4389"/>
    <cellStyle name="20% - Akzent6 6 2 2 2 2 2 3" xfId="4390"/>
    <cellStyle name="20% - Akzent6 6 2 3 2 2 3" xfId="4391"/>
    <cellStyle name="20% - Akzent6 7 4 2 3" xfId="4392"/>
    <cellStyle name="20% - Akzent6 7 2 3 2 3" xfId="4393"/>
    <cellStyle name="20% - Akzent6 7 2 2 2 2 3" xfId="4394"/>
    <cellStyle name="20% - Akzent6 7 3 2 2 3" xfId="4395"/>
    <cellStyle name="40% - Akzent1 2 5 2 3" xfId="4396"/>
    <cellStyle name="40% - Akzent1 2 2 4 2 3" xfId="4397"/>
    <cellStyle name="40% - Akzent1 2 2 2 3 2 3" xfId="4398"/>
    <cellStyle name="40% - Akzent1 2 2 2 2 2 2 3" xfId="4399"/>
    <cellStyle name="40% - Akzent1 2 2 3 2 2 3" xfId="4400"/>
    <cellStyle name="40% - Akzent1 2 3 3 2 3" xfId="4401"/>
    <cellStyle name="40% - Akzent1 2 3 2 2 2 3" xfId="4402"/>
    <cellStyle name="40% - Akzent1 2 4 2 2 3" xfId="4403"/>
    <cellStyle name="40% - Akzent1 3 5 2 3" xfId="4404"/>
    <cellStyle name="40% - Akzent1 3 2 4 2 3" xfId="4405"/>
    <cellStyle name="40% - Akzent1 3 2 2 3 2 3" xfId="4406"/>
    <cellStyle name="40% - Akzent1 3 2 2 2 2 2 3" xfId="4407"/>
    <cellStyle name="40% - Akzent1 3 2 3 2 2 3" xfId="4408"/>
    <cellStyle name="40% - Akzent1 3 3 3 2 3" xfId="4409"/>
    <cellStyle name="40% - Akzent1 3 3 2 2 2 3" xfId="4410"/>
    <cellStyle name="40% - Akzent1 3 4 2 2 3" xfId="4411"/>
    <cellStyle name="40% - Akzent2 2 5 2 3" xfId="4412"/>
    <cellStyle name="40% - Akzent2 2 2 4 2 3" xfId="4413"/>
    <cellStyle name="40% - Akzent2 2 2 2 3 2 3" xfId="4414"/>
    <cellStyle name="40% - Akzent2 2 2 2 2 2 2 3" xfId="4415"/>
    <cellStyle name="40% - Akzent2 2 2 3 2 2 3" xfId="4416"/>
    <cellStyle name="40% - Akzent2 2 3 3 2 3" xfId="4417"/>
    <cellStyle name="40% - Akzent2 2 3 2 2 2 3" xfId="4418"/>
    <cellStyle name="40% - Akzent2 2 4 2 2 3" xfId="4419"/>
    <cellStyle name="40% - Akzent2 3 5 2 3" xfId="4420"/>
    <cellStyle name="40% - Akzent2 3 2 4 2 3" xfId="4421"/>
    <cellStyle name="40% - Akzent2 3 2 2 3 2 3" xfId="4422"/>
    <cellStyle name="40% - Akzent2 3 2 2 2 2 2 3" xfId="4423"/>
    <cellStyle name="40% - Akzent2 3 2 3 2 2 3" xfId="4424"/>
    <cellStyle name="40% - Akzent2 3 3 3 2 3" xfId="4425"/>
    <cellStyle name="40% - Akzent2 3 3 2 2 2 3" xfId="4426"/>
    <cellStyle name="40% - Akzent2 3 4 2 2 3" xfId="4427"/>
    <cellStyle name="40% - Akzent3 2 5 2 3" xfId="4428"/>
    <cellStyle name="40% - Akzent3 2 2 4 2 3" xfId="4429"/>
    <cellStyle name="40% - Akzent3 2 2 2 3 2 3" xfId="4430"/>
    <cellStyle name="40% - Akzent3 2 2 2 2 2 2 3" xfId="4431"/>
    <cellStyle name="40% - Akzent3 2 2 3 2 2 3" xfId="4432"/>
    <cellStyle name="40% - Akzent3 2 3 3 2 3" xfId="4433"/>
    <cellStyle name="40% - Akzent3 2 3 2 2 2 3" xfId="4434"/>
    <cellStyle name="40% - Akzent3 2 4 2 2 3" xfId="4435"/>
    <cellStyle name="40% - Akzent3 3 5 2 3" xfId="4436"/>
    <cellStyle name="40% - Akzent3 3 2 4 2 3" xfId="4437"/>
    <cellStyle name="40% - Akzent3 3 2 2 3 2 3" xfId="4438"/>
    <cellStyle name="40% - Akzent3 3 2 2 2 2 2 3" xfId="4439"/>
    <cellStyle name="40% - Akzent3 3 2 3 2 2 3" xfId="4440"/>
    <cellStyle name="40% - Akzent3 3 3 3 2 3" xfId="4441"/>
    <cellStyle name="40% - Akzent3 3 3 2 2 2 3" xfId="4442"/>
    <cellStyle name="40% - Akzent3 3 4 2 2 3" xfId="4443"/>
    <cellStyle name="40% - Akzent4 2 5 2 3" xfId="4444"/>
    <cellStyle name="40% - Akzent4 2 2 4 2 3" xfId="4445"/>
    <cellStyle name="40% - Akzent4 2 2 2 3 2 3" xfId="4446"/>
    <cellStyle name="40% - Akzent4 2 2 2 2 2 2 3" xfId="4447"/>
    <cellStyle name="40% - Akzent4 2 2 3 2 2 3" xfId="4448"/>
    <cellStyle name="40% - Akzent4 2 3 3 2 3" xfId="4449"/>
    <cellStyle name="40% - Akzent4 2 3 2 2 2 3" xfId="4450"/>
    <cellStyle name="40% - Akzent4 2 4 2 2 3" xfId="4451"/>
    <cellStyle name="40% - Akzent4 3 5 2 3" xfId="4452"/>
    <cellStyle name="40% - Akzent4 3 2 4 2 3" xfId="4453"/>
    <cellStyle name="40% - Akzent4 3 2 2 3 2 3" xfId="4454"/>
    <cellStyle name="40% - Akzent4 3 2 2 2 2 2 3" xfId="4455"/>
    <cellStyle name="40% - Akzent4 3 2 3 2 2 3" xfId="4456"/>
    <cellStyle name="40% - Akzent4 3 3 3 2 3" xfId="4457"/>
    <cellStyle name="40% - Akzent4 3 3 2 2 2 3" xfId="4458"/>
    <cellStyle name="40% - Akzent4 3 4 2 2 3" xfId="4459"/>
    <cellStyle name="40% - Akzent5 2 5 2 3" xfId="4460"/>
    <cellStyle name="40% - Akzent5 2 2 4 2 3" xfId="4461"/>
    <cellStyle name="40% - Akzent5 2 2 2 3 2 3" xfId="4462"/>
    <cellStyle name="40% - Akzent5 2 2 2 2 2 2 3" xfId="4463"/>
    <cellStyle name="40% - Akzent5 2 2 3 2 2 3" xfId="4464"/>
    <cellStyle name="40% - Akzent5 2 3 3 2 3" xfId="4465"/>
    <cellStyle name="40% - Akzent5 2 3 2 2 2 3" xfId="4466"/>
    <cellStyle name="40% - Akzent5 2 4 2 2 3" xfId="4467"/>
    <cellStyle name="40% - Akzent5 3 5 2 3" xfId="4468"/>
    <cellStyle name="40% - Akzent5 3 2 4 2 3" xfId="4469"/>
    <cellStyle name="40% - Akzent5 3 2 2 3 2 3" xfId="4470"/>
    <cellStyle name="40% - Akzent5 3 2 2 2 2 2 3" xfId="4471"/>
    <cellStyle name="40% - Akzent5 3 2 3 2 2 3" xfId="4472"/>
    <cellStyle name="40% - Akzent5 3 3 3 2 3" xfId="4473"/>
    <cellStyle name="40% - Akzent5 3 3 2 2 2 3" xfId="4474"/>
    <cellStyle name="40% - Akzent5 3 4 2 2 3" xfId="4475"/>
    <cellStyle name="40% - Akzent6 2 5 2 3" xfId="4476"/>
    <cellStyle name="40% - Akzent6 2 2 4 2 3" xfId="4477"/>
    <cellStyle name="40% - Akzent6 2 2 2 3 2 3" xfId="4478"/>
    <cellStyle name="40% - Akzent6 2 2 2 2 2 2 3" xfId="4479"/>
    <cellStyle name="40% - Akzent6 2 2 3 2 2 3" xfId="4480"/>
    <cellStyle name="40% - Akzent6 2 3 3 2 3" xfId="4481"/>
    <cellStyle name="40% - Akzent6 2 3 2 2 2 3" xfId="4482"/>
    <cellStyle name="40% - Akzent6 2 4 2 2 3" xfId="4483"/>
    <cellStyle name="40% - Akzent6 3 5 2 3" xfId="4484"/>
    <cellStyle name="40% - Akzent6 3 2 4 2 3" xfId="4485"/>
    <cellStyle name="40% - Akzent6 3 2 2 3 2 3" xfId="4486"/>
    <cellStyle name="40% - Akzent6 3 2 2 2 2 2 3" xfId="4487"/>
    <cellStyle name="40% - Akzent6 3 2 3 2 2 3" xfId="4488"/>
    <cellStyle name="40% - Akzent6 3 3 3 2 3" xfId="4489"/>
    <cellStyle name="40% - Akzent6 3 3 2 2 2 3" xfId="4490"/>
    <cellStyle name="40% - Akzent6 3 4 2 2 3" xfId="4491"/>
    <cellStyle name="Notiz 2 2 3 3 2 3" xfId="4492"/>
    <cellStyle name="Notiz 2 2 3 2 2 2 3" xfId="4493"/>
    <cellStyle name="Notiz 3 2 3 3 2 3" xfId="4494"/>
    <cellStyle name="Notiz 3 2 3 2 2 2 3" xfId="4495"/>
    <cellStyle name="Notiz 7 4 2 3" xfId="4496"/>
    <cellStyle name="Notiz 7 2 3 2 3" xfId="4497"/>
    <cellStyle name="Notiz 7 2 2 2 2 3" xfId="4498"/>
    <cellStyle name="Notiz 7 3 2 2 3" xfId="4499"/>
    <cellStyle name="Prozent 5 4 2 3" xfId="4500"/>
    <cellStyle name="Prozent 5 2 3 2 3" xfId="4501"/>
    <cellStyle name="Prozent 5 2 2 2 2 3" xfId="4502"/>
    <cellStyle name="Prozent 5 3 2 2 3" xfId="4503"/>
    <cellStyle name="Standard 3 3 2 2 3" xfId="4504"/>
    <cellStyle name="Standard 6 3 2 2 3" xfId="4505"/>
    <cellStyle name="Standard 7 4 2 3" xfId="4506"/>
    <cellStyle name="Standard 7 2 3 2 3" xfId="4507"/>
    <cellStyle name="Standard 7 2 2 2 2 3" xfId="4508"/>
    <cellStyle name="Standard 7 3 2 2 3" xfId="4509"/>
    <cellStyle name="Standard 6 4 2 3" xfId="4510"/>
    <cellStyle name="Standard 3 4 2 4" xfId="4511"/>
    <cellStyle name="Standard 16 4" xfId="4512"/>
    <cellStyle name="Prozent 15 6" xfId="4513"/>
    <cellStyle name="20% - Akzent1 2 7 3" xfId="4514"/>
    <cellStyle name="20% - Akzent1 2 2 6 3" xfId="4515"/>
    <cellStyle name="20% - Akzent1 3 7 3" xfId="4516"/>
    <cellStyle name="20% - Akzent1 3 2 6 3" xfId="4517"/>
    <cellStyle name="20% - Akzent2 2 7 3" xfId="4518"/>
    <cellStyle name="20% - Akzent2 2 2 6 3" xfId="4519"/>
    <cellStyle name="20% - Akzent2 3 7 3" xfId="4520"/>
    <cellStyle name="20% - Akzent2 3 2 6 3" xfId="4521"/>
    <cellStyle name="20% - Akzent3 2 7 3" xfId="4522"/>
    <cellStyle name="20% - Akzent3 2 2 6 3" xfId="4523"/>
    <cellStyle name="20% - Akzent3 3 7 3" xfId="4524"/>
    <cellStyle name="20% - Akzent3 3 2 6 3" xfId="4525"/>
    <cellStyle name="20% - Akzent4 2 7 3" xfId="4526"/>
    <cellStyle name="20% - Akzent4 2 2 6 3" xfId="4527"/>
    <cellStyle name="20% - Akzent4 3 7 3" xfId="4528"/>
    <cellStyle name="20% - Akzent4 3 2 6 3" xfId="4529"/>
    <cellStyle name="20% - Akzent5 2 7 3" xfId="4530"/>
    <cellStyle name="20% - Akzent5 2 2 6 3" xfId="4531"/>
    <cellStyle name="20% - Akzent5 3 7 3" xfId="4532"/>
    <cellStyle name="20% - Akzent5 3 2 6 3" xfId="4533"/>
    <cellStyle name="20% - Akzent6 5 6 3" xfId="4534"/>
    <cellStyle name="20% - Akzent6 6 2 6 3" xfId="4535"/>
    <cellStyle name="20% - Akzent6 7 6 3" xfId="4536"/>
    <cellStyle name="20% - Akzent6 8 3" xfId="4537"/>
    <cellStyle name="40% - Akzent1 2 7 3" xfId="4538"/>
    <cellStyle name="40% - Akzent1 2 2 6 3" xfId="4539"/>
    <cellStyle name="40% - Akzent1 3 7 3" xfId="4540"/>
    <cellStyle name="40% - Akzent1 3 2 6 3" xfId="4541"/>
    <cellStyle name="40% - Akzent2 2 7 3" xfId="4542"/>
    <cellStyle name="40% - Akzent2 2 2 6 3" xfId="4543"/>
    <cellStyle name="40% - Akzent2 3 7 3" xfId="4544"/>
    <cellStyle name="40% - Akzent2 3 2 6 3" xfId="4545"/>
    <cellStyle name="40% - Akzent3 2 7 3" xfId="4546"/>
    <cellStyle name="40% - Akzent3 2 2 6 3" xfId="4547"/>
    <cellStyle name="40% - Akzent3 3 7 3" xfId="4548"/>
    <cellStyle name="40% - Akzent3 3 2 6 3" xfId="4549"/>
    <cellStyle name="40% - Akzent4 2 7 3" xfId="4550"/>
    <cellStyle name="40% - Akzent4 2 2 6 3" xfId="4551"/>
    <cellStyle name="40% - Akzent4 3 7 3" xfId="4552"/>
    <cellStyle name="40% - Akzent4 3 2 6 3" xfId="4553"/>
    <cellStyle name="40% - Akzent5 2 7 3" xfId="4554"/>
    <cellStyle name="40% - Akzent5 2 2 6 3" xfId="4555"/>
    <cellStyle name="40% - Akzent5 3 7 3" xfId="4556"/>
    <cellStyle name="40% - Akzent5 3 2 6 3" xfId="4557"/>
    <cellStyle name="40% - Akzent6 2 7 3" xfId="4558"/>
    <cellStyle name="40% - Akzent6 2 2 6 3" xfId="4559"/>
    <cellStyle name="40% - Akzent6 3 7 3" xfId="4560"/>
    <cellStyle name="40% - Akzent6 3 2 6 3" xfId="4561"/>
    <cellStyle name="Dezimal 2 2 2 4" xfId="4562"/>
    <cellStyle name="Notiz 7 6 3" xfId="4563"/>
    <cellStyle name="Prozent 5 6 3" xfId="4564"/>
    <cellStyle name="Standard 7 6 3" xfId="4565"/>
    <cellStyle name="20 % - Akzent1 6" xfId="4566"/>
    <cellStyle name="40 % - Akzent1 6" xfId="4567"/>
    <cellStyle name="20 % - Akzent2 6" xfId="4568"/>
    <cellStyle name="40 % - Akzent2 6" xfId="4569"/>
    <cellStyle name="20 % - Akzent3 6" xfId="4570"/>
    <cellStyle name="40 % - Akzent3 6" xfId="4571"/>
    <cellStyle name="20 % - Akzent4 6" xfId="4572"/>
    <cellStyle name="40 % - Akzent4 6" xfId="4573"/>
    <cellStyle name="20 % - Akzent5 6" xfId="4574"/>
    <cellStyle name="40 % - Akzent5 6" xfId="4575"/>
    <cellStyle name="40 % - Akzent6 6" xfId="4576"/>
    <cellStyle name="Standard 23 4" xfId="4577"/>
    <cellStyle name="Prozent 18 3" xfId="4578"/>
    <cellStyle name="20 % - Akzent6 6 3" xfId="4579"/>
    <cellStyle name="20% - Akzent1 2 8 3" xfId="4580"/>
    <cellStyle name="20% - Akzent1 2 2 7 3" xfId="4581"/>
    <cellStyle name="20% - Akzent1 3 8 3" xfId="4582"/>
    <cellStyle name="20% - Akzent1 3 2 7 3" xfId="4583"/>
    <cellStyle name="20% - Akzent2 2 8 3" xfId="4584"/>
    <cellStyle name="20% - Akzent2 2 2 7 3" xfId="4585"/>
    <cellStyle name="20% - Akzent2 3 8 3" xfId="4586"/>
    <cellStyle name="20% - Akzent2 3 2 7 3" xfId="4587"/>
    <cellStyle name="20% - Akzent3 2 8 3" xfId="4588"/>
    <cellStyle name="20% - Akzent3 2 2 7 3" xfId="4589"/>
    <cellStyle name="20% - Akzent3 3 8 3" xfId="4590"/>
    <cellStyle name="20% - Akzent3 3 2 7 3" xfId="4591"/>
    <cellStyle name="20% - Akzent4 2 8 3" xfId="4592"/>
    <cellStyle name="20% - Akzent4 2 2 7 3" xfId="4593"/>
    <cellStyle name="20% - Akzent4 3 8 3" xfId="4594"/>
    <cellStyle name="20% - Akzent4 3 2 7 3" xfId="4595"/>
    <cellStyle name="20% - Akzent5 2 8 3" xfId="4596"/>
    <cellStyle name="20% - Akzent5 2 2 7 3" xfId="4597"/>
    <cellStyle name="20% - Akzent5 3 8 3" xfId="4598"/>
    <cellStyle name="20% - Akzent5 3 2 7 3" xfId="4599"/>
    <cellStyle name="20% - Akzent6 5 7 3" xfId="4600"/>
    <cellStyle name="20% - Akzent6 6 2 7 3" xfId="4601"/>
    <cellStyle name="20% - Akzent6 7 7 3" xfId="4602"/>
    <cellStyle name="40% - Akzent1 2 8 3" xfId="4603"/>
    <cellStyle name="40% - Akzent1 2 2 7 3" xfId="4604"/>
    <cellStyle name="40% - Akzent1 3 8 3" xfId="4605"/>
    <cellStyle name="40% - Akzent1 3 2 7 3" xfId="4606"/>
    <cellStyle name="40% - Akzent2 2 8 3" xfId="4607"/>
    <cellStyle name="40% - Akzent2 2 2 7 3" xfId="4608"/>
    <cellStyle name="40% - Akzent2 3 8 3" xfId="4609"/>
    <cellStyle name="40% - Akzent2 3 2 7 3" xfId="4610"/>
    <cellStyle name="40% - Akzent3 2 8 3" xfId="4611"/>
    <cellStyle name="40% - Akzent3 2 2 7 3" xfId="4612"/>
    <cellStyle name="40% - Akzent3 3 8 3" xfId="4613"/>
    <cellStyle name="40% - Akzent3 3 2 7 3" xfId="4614"/>
    <cellStyle name="40% - Akzent4 2 8 3" xfId="4615"/>
    <cellStyle name="40% - Akzent4 2 2 7 3" xfId="4616"/>
    <cellStyle name="40% - Akzent4 3 8 3" xfId="4617"/>
    <cellStyle name="40% - Akzent4 3 2 7 3" xfId="4618"/>
    <cellStyle name="40% - Akzent5 2 8 3" xfId="4619"/>
    <cellStyle name="40% - Akzent5 2 2 7 3" xfId="4620"/>
    <cellStyle name="40% - Akzent5 3 8 3" xfId="4621"/>
    <cellStyle name="40% - Akzent5 3 2 7 3" xfId="4622"/>
    <cellStyle name="40% - Akzent6 2 8 3" xfId="4623"/>
    <cellStyle name="40% - Akzent6 2 2 7 3" xfId="4624"/>
    <cellStyle name="40% - Akzent6 3 8 3" xfId="4625"/>
    <cellStyle name="40% - Akzent6 3 2 7 3" xfId="4626"/>
    <cellStyle name="Notiz 7 7 3" xfId="4627"/>
    <cellStyle name="Prozent 5 7 3" xfId="4628"/>
    <cellStyle name="Standard 7 7 3" xfId="4629"/>
    <cellStyle name="Standard 6 7 3" xfId="4630"/>
    <cellStyle name="20 % - Akzent6 2 5 3" xfId="4631"/>
    <cellStyle name="Notiz 2 2 3 5 3" xfId="4632"/>
    <cellStyle name="Notiz 3 2 3 5 3" xfId="4633"/>
    <cellStyle name="Standard 3 4 3 3" xfId="4634"/>
    <cellStyle name="20% - Akzent1 2 3 5 3" xfId="4635"/>
    <cellStyle name="20% - Akzent1 2 2 2 5 3" xfId="4636"/>
    <cellStyle name="20% - Akzent1 3 3 5 3" xfId="4637"/>
    <cellStyle name="20% - Akzent1 3 2 2 5 3" xfId="4638"/>
    <cellStyle name="20% - Akzent2 2 3 5 3" xfId="4639"/>
    <cellStyle name="20% - Akzent2 2 2 2 5 3" xfId="4640"/>
    <cellStyle name="20% - Akzent2 3 3 5 3" xfId="4641"/>
    <cellStyle name="20% - Akzent2 3 2 2 5 3" xfId="4642"/>
    <cellStyle name="20% - Akzent3 2 3 5 3" xfId="4643"/>
    <cellStyle name="20% - Akzent3 2 2 2 5 3" xfId="4644"/>
    <cellStyle name="20% - Akzent3 3 3 5 3" xfId="4645"/>
    <cellStyle name="20% - Akzent3 3 2 2 5 3" xfId="4646"/>
    <cellStyle name="20% - Akzent4 2 3 5 3" xfId="4647"/>
    <cellStyle name="20% - Akzent4 2 2 2 5 3" xfId="4648"/>
    <cellStyle name="20% - Akzent4 3 3 5 3" xfId="4649"/>
    <cellStyle name="20% - Akzent4 3 2 2 5 3" xfId="4650"/>
    <cellStyle name="20% - Akzent5 2 3 5 3" xfId="4651"/>
    <cellStyle name="20% - Akzent5 2 2 2 5 3" xfId="4652"/>
    <cellStyle name="20% - Akzent5 3 3 5 3" xfId="4653"/>
    <cellStyle name="20% - Akzent5 3 2 2 5 3" xfId="4654"/>
    <cellStyle name="20% - Akzent6 5 2 5 3" xfId="4655"/>
    <cellStyle name="20% - Akzent6 6 2 2 5 3" xfId="4656"/>
    <cellStyle name="20% - Akzent6 7 2 5 3" xfId="4657"/>
    <cellStyle name="40% - Akzent1 2 3 5 3" xfId="4658"/>
    <cellStyle name="40% - Akzent1 2 2 2 5 3" xfId="4659"/>
    <cellStyle name="40% - Akzent1 3 3 5 3" xfId="4660"/>
    <cellStyle name="40% - Akzent1 3 2 2 5 3" xfId="4661"/>
    <cellStyle name="40% - Akzent2 2 3 5 3" xfId="4662"/>
    <cellStyle name="40% - Akzent2 2 2 2 5 3" xfId="4663"/>
    <cellStyle name="40% - Akzent2 3 3 5 3" xfId="4664"/>
    <cellStyle name="40% - Akzent2 3 2 2 5 3" xfId="4665"/>
    <cellStyle name="40% - Akzent3 2 3 5 3" xfId="4666"/>
    <cellStyle name="40% - Akzent3 2 2 2 5 3" xfId="4667"/>
    <cellStyle name="40% - Akzent3 3 3 5 3" xfId="4668"/>
    <cellStyle name="40% - Akzent3 3 2 2 5 3" xfId="4669"/>
    <cellStyle name="40% - Akzent4 2 3 5 3" xfId="4670"/>
    <cellStyle name="40% - Akzent4 2 2 2 5 3" xfId="4671"/>
    <cellStyle name="40% - Akzent4 3 3 5 3" xfId="4672"/>
    <cellStyle name="40% - Akzent4 3 2 2 5 3" xfId="4673"/>
    <cellStyle name="40% - Akzent5 2 3 5 3" xfId="4674"/>
    <cellStyle name="40% - Akzent5 2 2 2 5 3" xfId="4675"/>
    <cellStyle name="40% - Akzent5 3 3 5 3" xfId="4676"/>
    <cellStyle name="40% - Akzent5 3 2 2 5 3" xfId="4677"/>
    <cellStyle name="40% - Akzent6 2 3 5 3" xfId="4678"/>
    <cellStyle name="40% - Akzent6 2 2 2 5 3" xfId="4679"/>
    <cellStyle name="40% - Akzent6 3 3 5 3" xfId="4680"/>
    <cellStyle name="40% - Akzent6 3 2 2 5 3" xfId="4681"/>
    <cellStyle name="Notiz 7 2 5 3" xfId="4682"/>
    <cellStyle name="Prozent 5 2 5 3" xfId="4683"/>
    <cellStyle name="Standard 7 2 5 3" xfId="4684"/>
    <cellStyle name="20 % - Akzent6 3 4 3" xfId="4685"/>
    <cellStyle name="20 % - Akzent6 2 2 4 3" xfId="4686"/>
    <cellStyle name="20% - Akzent1 2 4 4 3" xfId="4687"/>
    <cellStyle name="20% - Akzent1 2 2 3 4 3" xfId="4688"/>
    <cellStyle name="20% - Akzent1 2 2 2 2 4 3" xfId="4689"/>
    <cellStyle name="20% - Akzent1 2 3 2 4 3" xfId="4690"/>
    <cellStyle name="20% - Akzent1 3 4 4 3" xfId="4691"/>
    <cellStyle name="20% - Akzent1 3 2 3 4 3" xfId="4692"/>
    <cellStyle name="20% - Akzent1 3 2 2 2 4 3" xfId="4693"/>
    <cellStyle name="20% - Akzent1 3 3 2 4 3" xfId="4694"/>
    <cellStyle name="20% - Akzent2 2 4 4 3" xfId="4695"/>
    <cellStyle name="20% - Akzent2 2 2 3 4 3" xfId="4696"/>
    <cellStyle name="20% - Akzent2 2 2 2 2 4 3" xfId="4697"/>
    <cellStyle name="20% - Akzent2 2 3 2 4 3" xfId="4698"/>
    <cellStyle name="20% - Akzent2 3 4 4 3" xfId="4699"/>
    <cellStyle name="20% - Akzent2 3 2 3 4 3" xfId="4700"/>
    <cellStyle name="20% - Akzent2 3 2 2 2 4 3" xfId="4701"/>
    <cellStyle name="20% - Akzent2 3 3 2 4 3" xfId="4702"/>
    <cellStyle name="20% - Akzent3 2 4 4 3" xfId="4703"/>
    <cellStyle name="20% - Akzent3 2 2 3 4 3" xfId="4704"/>
    <cellStyle name="20% - Akzent3 2 2 2 2 4 3" xfId="4705"/>
    <cellStyle name="20% - Akzent3 2 3 2 4 3" xfId="4706"/>
    <cellStyle name="20% - Akzent3 3 4 4 3" xfId="4707"/>
    <cellStyle name="20% - Akzent3 3 2 3 4 3" xfId="4708"/>
    <cellStyle name="20% - Akzent3 3 2 2 2 4 3" xfId="4709"/>
    <cellStyle name="20% - Akzent3 3 3 2 4 3" xfId="4710"/>
    <cellStyle name="20% - Akzent4 2 4 4 3" xfId="4711"/>
    <cellStyle name="20% - Akzent4 2 2 3 4 3" xfId="4712"/>
    <cellStyle name="20% - Akzent4 2 2 2 2 4 3" xfId="4713"/>
    <cellStyle name="20% - Akzent4 2 3 2 4 3" xfId="4714"/>
    <cellStyle name="20% - Akzent4 3 4 4 3" xfId="4715"/>
    <cellStyle name="20% - Akzent4 3 2 3 4 3" xfId="4716"/>
    <cellStyle name="20% - Akzent4 3 2 2 2 4 3" xfId="4717"/>
    <cellStyle name="20% - Akzent4 3 3 2 4 3" xfId="4718"/>
    <cellStyle name="20% - Akzent5 2 4 4 3" xfId="4719"/>
    <cellStyle name="20% - Akzent5 2 2 3 4 3" xfId="4720"/>
    <cellStyle name="20% - Akzent5 2 2 2 2 4 3" xfId="4721"/>
    <cellStyle name="20% - Akzent5 2 3 2 4 3" xfId="4722"/>
    <cellStyle name="20% - Akzent5 3 4 4 3" xfId="4723"/>
    <cellStyle name="20% - Akzent5 3 2 3 4 3" xfId="4724"/>
    <cellStyle name="20% - Akzent5 3 2 2 2 4 3" xfId="4725"/>
    <cellStyle name="20% - Akzent5 3 3 2 4 3" xfId="4726"/>
    <cellStyle name="20% - Akzent6 5 3 4 3" xfId="4727"/>
    <cellStyle name="20% - Akzent6 5 2 2 4 3" xfId="4728"/>
    <cellStyle name="20% - Akzent6 6 2 3 4 3" xfId="4729"/>
    <cellStyle name="20% - Akzent6 6 2 2 2 4 3" xfId="4730"/>
    <cellStyle name="20% - Akzent6 7 3 4 3" xfId="4731"/>
    <cellStyle name="20% - Akzent6 7 2 2 4 3" xfId="4732"/>
    <cellStyle name="40% - Akzent1 2 4 4 3" xfId="4733"/>
    <cellStyle name="40% - Akzent1 2 2 3 4 3" xfId="4734"/>
    <cellStyle name="40% - Akzent1 2 2 2 2 4 3" xfId="4735"/>
    <cellStyle name="40% - Akzent1 2 3 2 4 3" xfId="4736"/>
    <cellStyle name="40% - Akzent1 3 4 4 3" xfId="4737"/>
    <cellStyle name="40% - Akzent1 3 2 3 4 3" xfId="4738"/>
    <cellStyle name="40% - Akzent1 3 2 2 2 4 3" xfId="4739"/>
    <cellStyle name="40% - Akzent1 3 3 2 4 3" xfId="4740"/>
    <cellStyle name="40% - Akzent2 2 4 4 3" xfId="4741"/>
    <cellStyle name="40% - Akzent2 2 2 3 4 3" xfId="4742"/>
    <cellStyle name="40% - Akzent2 2 2 2 2 4 3" xfId="4743"/>
    <cellStyle name="40% - Akzent2 2 3 2 4 3" xfId="4744"/>
    <cellStyle name="40% - Akzent2 3 4 4 3" xfId="4745"/>
    <cellStyle name="40% - Akzent2 3 2 3 4 3" xfId="4746"/>
    <cellStyle name="40% - Akzent2 3 2 2 2 4 3" xfId="4747"/>
    <cellStyle name="40% - Akzent2 3 3 2 4 3" xfId="4748"/>
    <cellStyle name="40% - Akzent3 2 4 4 3" xfId="4749"/>
    <cellStyle name="40% - Akzent3 2 2 3 4 3" xfId="4750"/>
    <cellStyle name="40% - Akzent3 2 2 2 2 4 3" xfId="4751"/>
    <cellStyle name="40% - Akzent3 2 3 2 4 3" xfId="4752"/>
    <cellStyle name="40% - Akzent3 3 4 4 3" xfId="4753"/>
    <cellStyle name="40% - Akzent3 3 2 3 4 3" xfId="4754"/>
    <cellStyle name="40% - Akzent3 3 2 2 2 4 3" xfId="4755"/>
    <cellStyle name="40% - Akzent3 3 3 2 4 3" xfId="4756"/>
    <cellStyle name="40% - Akzent4 2 4 4 3" xfId="4757"/>
    <cellStyle name="40% - Akzent4 2 2 3 4 3" xfId="4758"/>
    <cellStyle name="40% - Akzent4 2 2 2 2 4 3" xfId="4759"/>
    <cellStyle name="40% - Akzent4 2 3 2 4 3" xfId="4760"/>
    <cellStyle name="40% - Akzent4 3 4 4 3" xfId="4761"/>
    <cellStyle name="40% - Akzent4 3 2 3 4 3" xfId="4762"/>
    <cellStyle name="40% - Akzent4 3 2 2 2 4 3" xfId="4763"/>
    <cellStyle name="40% - Akzent4 3 3 2 4 3" xfId="4764"/>
    <cellStyle name="40% - Akzent5 2 4 4 3" xfId="4765"/>
    <cellStyle name="40% - Akzent5 2 2 3 4 3" xfId="4766"/>
    <cellStyle name="40% - Akzent5 2 2 2 2 4 3" xfId="4767"/>
    <cellStyle name="40% - Akzent5 2 3 2 4 3" xfId="4768"/>
    <cellStyle name="40% - Akzent5 3 4 4 3" xfId="4769"/>
    <cellStyle name="40% - Akzent5 3 2 3 4 3" xfId="4770"/>
    <cellStyle name="40% - Akzent5 3 2 2 2 4 3" xfId="4771"/>
    <cellStyle name="40% - Akzent5 3 3 2 4 3" xfId="4772"/>
    <cellStyle name="40% - Akzent6 2 4 4 3" xfId="4773"/>
    <cellStyle name="40% - Akzent6 2 2 3 4 3" xfId="4774"/>
    <cellStyle name="40% - Akzent6 2 2 2 2 4 3" xfId="4775"/>
    <cellStyle name="40% - Akzent6 2 3 2 4 3" xfId="4776"/>
    <cellStyle name="40% - Akzent6 3 4 4 3" xfId="4777"/>
    <cellStyle name="40% - Akzent6 3 2 3 4 3" xfId="4778"/>
    <cellStyle name="40% - Akzent6 3 2 2 2 4 3" xfId="4779"/>
    <cellStyle name="40% - Akzent6 3 3 2 4 3" xfId="4780"/>
    <cellStyle name="Notiz 2 2 3 2 4 3" xfId="4781"/>
    <cellStyle name="Notiz 3 2 3 2 4 3" xfId="4782"/>
    <cellStyle name="Notiz 7 3 4 3" xfId="4783"/>
    <cellStyle name="Notiz 7 2 2 4 3" xfId="4784"/>
    <cellStyle name="Prozent 5 3 4 3" xfId="4785"/>
    <cellStyle name="Prozent 5 2 2 4 3" xfId="4786"/>
    <cellStyle name="Standard 3 3 4 4" xfId="4787"/>
    <cellStyle name="Standard 6 3 4 3" xfId="4788"/>
    <cellStyle name="Standard 7 3 4 3" xfId="4789"/>
    <cellStyle name="Standard 7 2 2 4 3" xfId="4790"/>
    <cellStyle name="Dezimal 2 6 3" xfId="4791"/>
    <cellStyle name="Dezimal 2 3 3 3" xfId="4792"/>
    <cellStyle name="Komma 2 2 3" xfId="4793"/>
    <cellStyle name="Dezimal 2 5 2 3" xfId="4794"/>
    <cellStyle name="Dezimal 2 3 2 2 3" xfId="4795"/>
    <cellStyle name="Standard 15 3 3" xfId="4796"/>
    <cellStyle name="Prozent 16 3" xfId="4797"/>
    <cellStyle name="Währung [0] 9 2 3" xfId="4798"/>
    <cellStyle name="Dezimal 2 2 3 4" xfId="4799"/>
    <cellStyle name="Dezimal 2 2 2 2 3" xfId="4800"/>
    <cellStyle name="Dezimal 3 7" xfId="4801"/>
    <cellStyle name="Dezimal 3 2 5" xfId="4802"/>
    <cellStyle name="Dezimal 3 3 3" xfId="4803"/>
    <cellStyle name="Dezimal 4 5" xfId="4804"/>
    <cellStyle name="Dezimal 4 2 3" xfId="4805"/>
    <cellStyle name="Dezimal 4 3 3" xfId="4806"/>
    <cellStyle name="Dezimal 5 5" xfId="4807"/>
    <cellStyle name="Dezimal 5 2 3" xfId="4808"/>
    <cellStyle name="Dezimal 5 3 3" xfId="4809"/>
    <cellStyle name="Komma 6 3" xfId="4810"/>
    <cellStyle name="Komma 4 2 3" xfId="4811"/>
    <cellStyle name="Komma 5 4" xfId="4812"/>
    <cellStyle name="Komma 5 2 3" xfId="4813"/>
    <cellStyle name="Notiz 10 5" xfId="4814"/>
    <cellStyle name="Notiz 11 5" xfId="4815"/>
    <cellStyle name="Notiz 9 2 4" xfId="4816"/>
    <cellStyle name="Prozent 5 3 2 3 3" xfId="4817"/>
    <cellStyle name="Standard 19 5" xfId="4818"/>
    <cellStyle name="Standard 3 3 2 3 3" xfId="4819"/>
    <cellStyle name="Standard 6 3 2 3 3" xfId="4820"/>
    <cellStyle name="Standard 6 4 3 3" xfId="4821"/>
    <cellStyle name="Standard 7 3 2 3 3" xfId="4822"/>
    <cellStyle name="Standard 24 3" xfId="4823"/>
    <cellStyle name="Standard 25 3" xfId="4824"/>
    <cellStyle name="Notiz 13 3" xfId="4825"/>
    <cellStyle name="20 % - Akzent1 2 3" xfId="4826"/>
    <cellStyle name="40 % - Akzent1 2 3" xfId="4827"/>
    <cellStyle name="20 % - Akzent2 2 3" xfId="4828"/>
    <cellStyle name="40 % - Akzent2 2 3" xfId="4829"/>
    <cellStyle name="20 % - Akzent3 2 3" xfId="4830"/>
    <cellStyle name="40 % - Akzent3 2 3" xfId="4831"/>
    <cellStyle name="20 % - Akzent4 2 3" xfId="4832"/>
    <cellStyle name="40 % - Akzent4 2 3" xfId="4833"/>
    <cellStyle name="20 % - Akzent5 2 3" xfId="4834"/>
    <cellStyle name="40 % - Akzent5 2 3" xfId="4835"/>
    <cellStyle name="20 % - Akzent6 7 3" xfId="4836"/>
    <cellStyle name="40 % - Akzent6 2 3" xfId="4837"/>
    <cellStyle name="Standard 27 2" xfId="4838"/>
    <cellStyle name="20 % - Akzent1 5 2" xfId="4839"/>
    <cellStyle name="40 % - Akzent1 5 2" xfId="4840"/>
    <cellStyle name="20 % - Akzent2 5 2" xfId="4841"/>
    <cellStyle name="40 % - Akzent2 5 2" xfId="4842"/>
    <cellStyle name="20 % - Akzent3 5 2" xfId="4843"/>
    <cellStyle name="40 % - Akzent3 5 2" xfId="4844"/>
    <cellStyle name="20 % - Akzent4 5 2" xfId="4845"/>
    <cellStyle name="40 % - Akzent4 5 2" xfId="4846"/>
    <cellStyle name="20 % - Akzent5 5 2" xfId="4847"/>
    <cellStyle name="40 % - Akzent5 5 2" xfId="4848"/>
    <cellStyle name="20 % - Akzent6 8 2" xfId="4849"/>
    <cellStyle name="40 % - Akzent6 5 2" xfId="4850"/>
    <cellStyle name="20% - Akzent1 2 9 2" xfId="4851"/>
    <cellStyle name="20% - Akzent1 2 2 8 2" xfId="4852"/>
    <cellStyle name="20% - Akzent1 3 9 2" xfId="4853"/>
    <cellStyle name="20% - Akzent1 3 2 8 2" xfId="4854"/>
    <cellStyle name="20% - Akzent2 2 9 2" xfId="4855"/>
    <cellStyle name="20% - Akzent2 2 2 8 2" xfId="4856"/>
    <cellStyle name="20% - Akzent2 3 9 2" xfId="4857"/>
    <cellStyle name="20% - Akzent2 3 2 8 2" xfId="4858"/>
    <cellStyle name="20% - Akzent3 2 9 2" xfId="4859"/>
    <cellStyle name="20% - Akzent3 2 2 8 2" xfId="4860"/>
    <cellStyle name="20% - Akzent3 3 9 2" xfId="4861"/>
    <cellStyle name="20% - Akzent3 3 2 8 2" xfId="4862"/>
    <cellStyle name="20% - Akzent4 2 9 2" xfId="4863"/>
    <cellStyle name="20% - Akzent4 2 2 8 2" xfId="4864"/>
    <cellStyle name="20% - Akzent4 3 9 2" xfId="4865"/>
    <cellStyle name="20% - Akzent4 3 2 8 2" xfId="4866"/>
    <cellStyle name="20% - Akzent5 2 9 2" xfId="4867"/>
    <cellStyle name="20% - Akzent5 2 2 8 2" xfId="4868"/>
    <cellStyle name="20% - Akzent5 3 9 2" xfId="4869"/>
    <cellStyle name="20% - Akzent5 3 2 8 2" xfId="4870"/>
    <cellStyle name="20% - Akzent6 5 8 2" xfId="4871"/>
    <cellStyle name="20% - Akzent6 6 2 8 2" xfId="4872"/>
    <cellStyle name="20% - Akzent6 7 8 2" xfId="4873"/>
    <cellStyle name="20% - Akzent6 8 2 2" xfId="4874"/>
    <cellStyle name="40% - Akzent1 2 9 2" xfId="4875"/>
    <cellStyle name="40% - Akzent1 2 2 8 2" xfId="4876"/>
    <cellStyle name="40% - Akzent1 3 9 2" xfId="4877"/>
    <cellStyle name="40% - Akzent1 3 2 8 2" xfId="4878"/>
    <cellStyle name="40% - Akzent2 2 9 2" xfId="4879"/>
    <cellStyle name="40% - Akzent2 2 2 8 2" xfId="4880"/>
    <cellStyle name="40% - Akzent2 3 9 2" xfId="4881"/>
    <cellStyle name="40% - Akzent2 3 2 8 2" xfId="4882"/>
    <cellStyle name="40% - Akzent3 2 9 2" xfId="4883"/>
    <cellStyle name="40% - Akzent3 2 2 8 2" xfId="4884"/>
    <cellStyle name="40% - Akzent3 3 9 2" xfId="4885"/>
    <cellStyle name="40% - Akzent3 3 2 8 2" xfId="4886"/>
    <cellStyle name="40% - Akzent4 2 9 2" xfId="4887"/>
    <cellStyle name="40% - Akzent4 2 2 8 2" xfId="4888"/>
    <cellStyle name="40% - Akzent4 3 9 2" xfId="4889"/>
    <cellStyle name="40% - Akzent4 3 2 8 2" xfId="4890"/>
    <cellStyle name="40% - Akzent5 2 9 2" xfId="4891"/>
    <cellStyle name="40% - Akzent5 2 2 8 2" xfId="4892"/>
    <cellStyle name="40% - Akzent5 3 9 2" xfId="4893"/>
    <cellStyle name="40% - Akzent5 3 2 8 2" xfId="4894"/>
    <cellStyle name="40% - Akzent6 2 9 2" xfId="4895"/>
    <cellStyle name="40% - Akzent6 2 2 8 2" xfId="4896"/>
    <cellStyle name="40% - Akzent6 3 9 2" xfId="4897"/>
    <cellStyle name="40% - Akzent6 3 2 8 2" xfId="4898"/>
    <cellStyle name="Dezimal 2 7 2" xfId="4899"/>
    <cellStyle name="Dezimal 2 2 4 2" xfId="4900"/>
    <cellStyle name="Dezimal 2 3 4 2" xfId="4901"/>
    <cellStyle name="Dezimal 3 6 2" xfId="4902"/>
    <cellStyle name="Dezimal 3 2 4 2" xfId="4903"/>
    <cellStyle name="Dezimal 3 3 2 2" xfId="4904"/>
    <cellStyle name="Dezimal 4 4 2" xfId="4905"/>
    <cellStyle name="Dezimal 4 2 2 2" xfId="4906"/>
    <cellStyle name="Dezimal 4 3 2 2" xfId="4907"/>
    <cellStyle name="Dezimal 5 4 2" xfId="4908"/>
    <cellStyle name="Dezimal 5 2 2 2" xfId="4909"/>
    <cellStyle name="Dezimal 5 3 2 2" xfId="4910"/>
    <cellStyle name="Notiz 7 8 2" xfId="4911"/>
    <cellStyle name="Prozent 5 8 2" xfId="4912"/>
    <cellStyle name="Standard 19 4 2" xfId="4913"/>
    <cellStyle name="Standard 7 8 2" xfId="4914"/>
    <cellStyle name="40% - Akzent1 2 2 2 2 5 2" xfId="4915"/>
    <cellStyle name="40% - Akzent2 3 2 2 6 2" xfId="4916"/>
    <cellStyle name="Dezimal [0] 4 2" xfId="4917"/>
    <cellStyle name="Dezimal [0] 2 3" xfId="4918"/>
    <cellStyle name="Dezimal [0] 2 2 2" xfId="4919"/>
    <cellStyle name="Dezimal [0] 3 2" xfId="4920"/>
    <cellStyle name="Dezimal 2 5 4 2" xfId="4921"/>
    <cellStyle name="Dezimal 2 2 3 3 2" xfId="4922"/>
    <cellStyle name="Dezimal 3 5 2" xfId="4923"/>
    <cellStyle name="Dezimal 3 2 3 2" xfId="4924"/>
    <cellStyle name="Komma 3 3 2" xfId="4925"/>
    <cellStyle name="Komma 2 4 2" xfId="4926"/>
    <cellStyle name="Notiz 5 4 2" xfId="4927"/>
    <cellStyle name="Standard 3 6 3 2" xfId="4928"/>
    <cellStyle name="Standard 5 5 3 2" xfId="4929"/>
    <cellStyle name="Standard 5 2 3 3 2" xfId="4930"/>
    <cellStyle name="Standard 6 5 3 2" xfId="4931"/>
    <cellStyle name="Standard 6 2 3 2" xfId="4932"/>
    <cellStyle name="Dezimal 2 4 3 2" xfId="4933"/>
    <cellStyle name="Dezimal 2 2 2 3 2" xfId="4934"/>
    <cellStyle name="Dezimal 3 4 2" xfId="4935"/>
    <cellStyle name="Dezimal 3 2 2 2" xfId="4936"/>
    <cellStyle name="Standard 7 3 5 2" xfId="4937"/>
    <cellStyle name="Standard 7 2 2 5 2" xfId="4938"/>
    <cellStyle name="Standard 7 2 6 2" xfId="4939"/>
    <cellStyle name="Standard 6 3 5 2" xfId="4940"/>
    <cellStyle name="Prozent 5 3 5 2" xfId="4941"/>
    <cellStyle name="Prozent 5 2 2 5 2" xfId="4942"/>
    <cellStyle name="Prozent 5 2 6 2" xfId="4943"/>
    <cellStyle name="Notiz 7 3 5 2" xfId="4944"/>
    <cellStyle name="Notiz 7 2 2 5 2" xfId="4945"/>
    <cellStyle name="Notiz 7 2 6 2" xfId="4946"/>
    <cellStyle name="Notiz 3 2 3 2 5 2" xfId="4947"/>
    <cellStyle name="Notiz 3 2 3 6 2" xfId="4948"/>
    <cellStyle name="Dezimal 2 4 2 2" xfId="4949"/>
    <cellStyle name="40% - Akzent6 3 4 5 2" xfId="4950"/>
    <cellStyle name="40% - Akzent6 3 3 6 2" xfId="4951"/>
    <cellStyle name="40% - Akzent6 3 2 3 5 2" xfId="4952"/>
    <cellStyle name="40% - Akzent6 3 2 2 2 5 2" xfId="4953"/>
    <cellStyle name="40% - Akzent6 3 2 2 6 2" xfId="4954"/>
    <cellStyle name="40% - Akzent6 2 4 5 2" xfId="4955"/>
    <cellStyle name="40% - Akzent6 2 3 2 5 2" xfId="4956"/>
    <cellStyle name="40% - Akzent6 2 3 6 2" xfId="4957"/>
    <cellStyle name="40% - Akzent6 2 2 3 5 2" xfId="4958"/>
    <cellStyle name="40% - Akzent6 2 2 2 2 5 2" xfId="4959"/>
    <cellStyle name="40% - Akzent6 2 2 2 6 2" xfId="4960"/>
    <cellStyle name="40% - Akzent5 3 4 5 2" xfId="4961"/>
    <cellStyle name="40% - Akzent5 3 3 2 5 2" xfId="4962"/>
    <cellStyle name="40% - Akzent5 3 3 6 2" xfId="4963"/>
    <cellStyle name="40% - Akzent5 3 2 3 5 2" xfId="4964"/>
    <cellStyle name="40% - Akzent5 3 2 2 2 5 2" xfId="4965"/>
    <cellStyle name="40% - Akzent5 3 2 2 6 2" xfId="4966"/>
    <cellStyle name="40% - Akzent5 2 3 2 5 2" xfId="4967"/>
    <cellStyle name="40% - Akzent5 2 3 6 2" xfId="4968"/>
    <cellStyle name="40% - Akzent5 2 2 3 5 2" xfId="4969"/>
    <cellStyle name="40% - Akzent5 2 2 2 2 5 2" xfId="4970"/>
    <cellStyle name="40% - Akzent5 2 2 2 6 2" xfId="4971"/>
    <cellStyle name="40% - Akzent4 3 3 6 2" xfId="4972"/>
    <cellStyle name="40% - Akzent4 3 2 3 5 2" xfId="4973"/>
    <cellStyle name="40% - Akzent4 3 2 2 2 5 2" xfId="4974"/>
    <cellStyle name="40% - Akzent4 3 2 2 6 2" xfId="4975"/>
    <cellStyle name="40% - Akzent4 2 3 2 5 2" xfId="4976"/>
    <cellStyle name="40% - Akzent4 2 4 5 2" xfId="4977"/>
    <cellStyle name="40% - Akzent4 2 3 6 2" xfId="4978"/>
    <cellStyle name="40% - Akzent4 2 2 3 5 2" xfId="4979"/>
    <cellStyle name="40% - Akzent3 3 4 5 2" xfId="4980"/>
    <cellStyle name="40% - Akzent3 3 3 2 5 2" xfId="4981"/>
    <cellStyle name="40% - Akzent3 3 2 2 2 5 2" xfId="4982"/>
    <cellStyle name="40% - Akzent3 3 2 2 6 2" xfId="4983"/>
    <cellStyle name="40% - Akzent3 2 4 5 2" xfId="4984"/>
    <cellStyle name="40% - Akzent3 2 3 2 5 2" xfId="4985"/>
    <cellStyle name="40% - Akzent3 2 3 6 2" xfId="4986"/>
    <cellStyle name="40% - Akzent3 2 2 3 5 2" xfId="4987"/>
    <cellStyle name="40% - Akzent3 2 2 2 2 5 2" xfId="4988"/>
    <cellStyle name="40% - Akzent3 2 2 2 6 2" xfId="4989"/>
    <cellStyle name="40% - Akzent2 3 4 5 2" xfId="4990"/>
    <cellStyle name="40% - Akzent2 3 3 2 5 2" xfId="4991"/>
    <cellStyle name="40% - Akzent2 3 3 6 2" xfId="4992"/>
    <cellStyle name="40% - Akzent2 3 2 3 5 2" xfId="4993"/>
    <cellStyle name="40% - Akzent2 3 2 2 2 5 2" xfId="4994"/>
    <cellStyle name="40% - Akzent2 2 3 2 5 2" xfId="4995"/>
    <cellStyle name="40% - Akzent2 2 3 6 2" xfId="4996"/>
    <cellStyle name="40% - Akzent2 2 2 3 5 2" xfId="4997"/>
    <cellStyle name="40% - Akzent2 2 2 2 2 5 2" xfId="4998"/>
    <cellStyle name="40% - Akzent2 2 2 2 6 2" xfId="4999"/>
    <cellStyle name="40% - Akzent1 3 3 2 5 2" xfId="5000"/>
    <cellStyle name="40% - Akzent1 3 3 6 2" xfId="5001"/>
    <cellStyle name="40% - Akzent1 3 2 2 6 2" xfId="5002"/>
    <cellStyle name="40% - Akzent1 2 3 2 5 2" xfId="5003"/>
    <cellStyle name="40% - Akzent1 2 3 6 2" xfId="5004"/>
    <cellStyle name="40% - Akzent1 2 2 3 5 2" xfId="5005"/>
    <cellStyle name="40% - Akzent1 2 2 2 6 2" xfId="5006"/>
    <cellStyle name="20% - Akzent6 7 2 2 5 2" xfId="5007"/>
    <cellStyle name="20% - Akzent6 5 3 5 2" xfId="5008"/>
    <cellStyle name="20% - Akzent6 5 2 2 5 2" xfId="5009"/>
    <cellStyle name="20% - Akzent6 5 2 6 2" xfId="5010"/>
    <cellStyle name="20% - Akzent5 3 4 5 2" xfId="5011"/>
    <cellStyle name="20% - Akzent5 3 2 3 5 2" xfId="5012"/>
    <cellStyle name="20% - Akzent5 2 4 5 2" xfId="5013"/>
    <cellStyle name="20% - Akzent5 2 3 2 5 2" xfId="5014"/>
    <cellStyle name="20% - Akzent5 2 3 6 2" xfId="5015"/>
    <cellStyle name="20% - Akzent5 2 2 3 5 2" xfId="5016"/>
    <cellStyle name="20% - Akzent5 2 2 2 2 5 2" xfId="5017"/>
    <cellStyle name="20% - Akzent4 3 4 5 2" xfId="5018"/>
    <cellStyle name="20% - Akzent4 3 3 2 5 2" xfId="5019"/>
    <cellStyle name="20% - Akzent4 3 3 6 2" xfId="5020"/>
    <cellStyle name="20% - Akzent4 3 2 3 5 2" xfId="5021"/>
    <cellStyle name="20% - Akzent4 3 2 2 6 2" xfId="5022"/>
    <cellStyle name="20% - Akzent4 2 4 5 2" xfId="5023"/>
    <cellStyle name="20% - Akzent4 2 3 2 5 2" xfId="5024"/>
    <cellStyle name="20% - Akzent4 2 3 6 2" xfId="5025"/>
    <cellStyle name="20% - Akzent4 2 2 3 5 2" xfId="5026"/>
    <cellStyle name="20% - Akzent4 2 2 2 2 5 2" xfId="5027"/>
    <cellStyle name="20% - Akzent4 2 2 2 6 2" xfId="5028"/>
    <cellStyle name="20% - Akzent3 3 4 5 2" xfId="5029"/>
    <cellStyle name="20% - Akzent3 3 3 2 5 2" xfId="5030"/>
    <cellStyle name="20% - Akzent3 3 3 6 2" xfId="5031"/>
    <cellStyle name="20% - Akzent3 3 2 3 5 2" xfId="5032"/>
    <cellStyle name="20% - Akzent3 3 2 2 2 5 2" xfId="5033"/>
    <cellStyle name="20% - Akzent3 2 4 5 2" xfId="5034"/>
    <cellStyle name="20% - Akzent3 2 3 2 5 2" xfId="5035"/>
    <cellStyle name="20% - Akzent3 2 3 6 2" xfId="5036"/>
    <cellStyle name="20% - Akzent3 2 2 3 5 2" xfId="5037"/>
    <cellStyle name="20% - Akzent3 2 2 2 2 5 2" xfId="5038"/>
    <cellStyle name="20% - Akzent3 2 2 2 6 2" xfId="5039"/>
    <cellStyle name="40 % - Akzent6 3 2" xfId="5040"/>
    <cellStyle name="40 % - Akzent2 4 2" xfId="5041"/>
    <cellStyle name="20% - Akzent2 3 4 5 2" xfId="5042"/>
    <cellStyle name="20% - Akzent2 3 3 2 5 2" xfId="5043"/>
    <cellStyle name="20% - Akzent2 3 3 6 2" xfId="5044"/>
    <cellStyle name="20% - Akzent2 3 2 3 5 2" xfId="5045"/>
    <cellStyle name="20% - Akzent2 3 2 2 6 2" xfId="5046"/>
    <cellStyle name="40 % - Akzent5 4 2" xfId="5047"/>
    <cellStyle name="20% - Akzent2 2 4 5 2" xfId="5048"/>
    <cellStyle name="20% - Akzent2 2 3 2 5 2" xfId="5049"/>
    <cellStyle name="20% - Akzent2 2 3 6 2" xfId="5050"/>
    <cellStyle name="20% - Akzent2 2 2 3 5 2" xfId="5051"/>
    <cellStyle name="20% - Akzent2 2 2 2 2 5 2" xfId="5052"/>
    <cellStyle name="20% - Akzent2 2 2 2 6 2" xfId="5053"/>
    <cellStyle name="40 % - Akzent6 4 2" xfId="5054"/>
    <cellStyle name="20% - Akzent1 3 4 5 2" xfId="5055"/>
    <cellStyle name="20% - Akzent1 3 3 2 5 2" xfId="5056"/>
    <cellStyle name="20% - Akzent1 3 3 6 2" xfId="5057"/>
    <cellStyle name="20% - Akzent1 3 2 3 5 2" xfId="5058"/>
    <cellStyle name="20% - Akzent1 3 2 2 2 5 2" xfId="5059"/>
    <cellStyle name="20% - Akzent1 3 2 2 6 2" xfId="5060"/>
    <cellStyle name="20% - Akzent1 2 4 5 2" xfId="5061"/>
    <cellStyle name="20% - Akzent1 2 3 6 2" xfId="5062"/>
    <cellStyle name="20% - Akzent1 2 2 3 5 2" xfId="5063"/>
    <cellStyle name="20% - Akzent1 2 2 2 2 5 2" xfId="5064"/>
    <cellStyle name="20% - Akzent1 2 2 2 6 2" xfId="5065"/>
    <cellStyle name="20 % - Akzent6 3 5 2" xfId="5066"/>
    <cellStyle name="20 % - Akzent6 2 2 5 2" xfId="5067"/>
    <cellStyle name="20 % - Akzent6 2 6 2" xfId="5068"/>
    <cellStyle name="20% - Akzent5 2 2 2 6 2" xfId="5069"/>
    <cellStyle name="20% - Akzent4 3 2 2 2 5 2" xfId="5070"/>
    <cellStyle name="20% - Akzent3 3 2 2 6 2" xfId="5071"/>
    <cellStyle name="40% - Akzent6 3 3 2 5 2" xfId="5072"/>
    <cellStyle name="20% - Akzent2 3 2 2 2 5 2" xfId="5073"/>
    <cellStyle name="20% - Akzent1 2 3 2 5 2" xfId="5074"/>
    <cellStyle name="Notiz 2 2 3 2 5 2" xfId="5075"/>
    <cellStyle name="Notiz 2 2 3 6 2" xfId="5076"/>
    <cellStyle name="Standard 3 3 5 2" xfId="5077"/>
    <cellStyle name="40% - Akzent5 2 4 5 2" xfId="5078"/>
    <cellStyle name="40% - Akzent4 3 3 2 5 2" xfId="5079"/>
    <cellStyle name="40% - Akzent3 3 2 3 5 2" xfId="5080"/>
    <cellStyle name="40% - Akzent4 2 2 2 6 2" xfId="5081"/>
    <cellStyle name="40% - Akzent2 2 4 5 2" xfId="5082"/>
    <cellStyle name="40% - Akzent1 2 4 5 2" xfId="5083"/>
    <cellStyle name="40% - Akzent1 3 4 5 2" xfId="5084"/>
    <cellStyle name="40% - Akzent1 3 2 2 2 5 2" xfId="5085"/>
    <cellStyle name="20% - Akzent6 7 3 5 2" xfId="5086"/>
    <cellStyle name="20% - Akzent6 6 2 3 5 2" xfId="5087"/>
    <cellStyle name="20% - Akzent6 7 2 6 2" xfId="5088"/>
    <cellStyle name="20% - Akzent6 6 2 2 2 5 2" xfId="5089"/>
    <cellStyle name="20% - Akzent5 3 2 2 6 2" xfId="5090"/>
    <cellStyle name="20% - Akzent5 3 3 6 2" xfId="5091"/>
    <cellStyle name="40% - Akzent4 3 4 5 2" xfId="5092"/>
    <cellStyle name="40% - Akzent4 2 2 2 2 5 2" xfId="5093"/>
    <cellStyle name="40% - Akzent3 3 3 6 2" xfId="5094"/>
    <cellStyle name="40% - Akzent1 3 2 3 5 2" xfId="5095"/>
    <cellStyle name="20% - Akzent6 6 2 2 6 2" xfId="5096"/>
    <cellStyle name="20% - Akzent5 3 2 2 2 5 2" xfId="5097"/>
    <cellStyle name="20% - Akzent5 3 3 2 5 2" xfId="5098"/>
    <cellStyle name="Komma 7 2" xfId="5099"/>
    <cellStyle name="Dezimal 2 5 3 2" xfId="5100"/>
    <cellStyle name="Dezimal 2 3 2 3 2" xfId="5101"/>
    <cellStyle name="Komma 2 3 2" xfId="5102"/>
    <cellStyle name="Standard 13 5 2" xfId="5103"/>
    <cellStyle name="20 % - Akzent6 4 3 2" xfId="5104"/>
    <cellStyle name="20 % - Akzent6 2 3 3 2" xfId="5105"/>
    <cellStyle name="20 % - Akzent6 2 2 2 3 2" xfId="5106"/>
    <cellStyle name="20 % - Akzent6 3 2 3 2" xfId="5107"/>
    <cellStyle name="20% - Akzent1 2 5 3 2" xfId="5108"/>
    <cellStyle name="20% - Akzent1 2 2 4 3 2" xfId="5109"/>
    <cellStyle name="20% - Akzent1 2 2 2 3 3 2" xfId="5110"/>
    <cellStyle name="20% - Akzent1 2 2 2 2 2 3 2" xfId="5111"/>
    <cellStyle name="20% - Akzent1 2 2 3 2 3 2" xfId="5112"/>
    <cellStyle name="20% - Akzent1 2 3 3 3 2" xfId="5113"/>
    <cellStyle name="20% - Akzent1 2 3 2 2 3 2" xfId="5114"/>
    <cellStyle name="20% - Akzent1 2 4 2 3 2" xfId="5115"/>
    <cellStyle name="20% - Akzent1 3 5 3 2" xfId="5116"/>
    <cellStyle name="20% - Akzent1 3 2 4 3 2" xfId="5117"/>
    <cellStyle name="20% - Akzent1 3 2 2 3 3 2" xfId="5118"/>
    <cellStyle name="20% - Akzent1 3 2 2 2 2 3 2" xfId="5119"/>
    <cellStyle name="20% - Akzent1 3 2 3 2 3 2" xfId="5120"/>
    <cellStyle name="20% - Akzent1 3 3 3 3 2" xfId="5121"/>
    <cellStyle name="20% - Akzent1 3 3 2 2 3 2" xfId="5122"/>
    <cellStyle name="20% - Akzent1 3 4 2 3 2" xfId="5123"/>
    <cellStyle name="20% - Akzent2 2 5 3 2" xfId="5124"/>
    <cellStyle name="20% - Akzent2 2 2 4 3 2" xfId="5125"/>
    <cellStyle name="20% - Akzent2 2 2 2 3 3 2" xfId="5126"/>
    <cellStyle name="20% - Akzent2 2 2 2 2 2 3 2" xfId="5127"/>
    <cellStyle name="20% - Akzent2 2 2 3 2 3 2" xfId="5128"/>
    <cellStyle name="20% - Akzent2 2 3 3 3 2" xfId="5129"/>
    <cellStyle name="20% - Akzent2 2 3 2 2 3 2" xfId="5130"/>
    <cellStyle name="20% - Akzent2 2 4 2 3 2" xfId="5131"/>
    <cellStyle name="20% - Akzent2 3 5 3 2" xfId="5132"/>
    <cellStyle name="20% - Akzent2 3 2 4 3 2" xfId="5133"/>
    <cellStyle name="20% - Akzent2 3 2 2 3 3 2" xfId="5134"/>
    <cellStyle name="20% - Akzent2 3 2 2 2 2 3 2" xfId="5135"/>
    <cellStyle name="20% - Akzent2 3 2 3 2 3 2" xfId="5136"/>
    <cellStyle name="20% - Akzent2 3 3 3 3 2" xfId="5137"/>
    <cellStyle name="20% - Akzent2 3 3 2 2 3 2" xfId="5138"/>
    <cellStyle name="20% - Akzent2 3 4 2 3 2" xfId="5139"/>
    <cellStyle name="20% - Akzent3 2 5 3 2" xfId="5140"/>
    <cellStyle name="20% - Akzent3 2 2 4 3 2" xfId="5141"/>
    <cellStyle name="20% - Akzent3 2 2 2 3 3 2" xfId="5142"/>
    <cellStyle name="20% - Akzent3 2 2 2 2 2 3 2" xfId="5143"/>
    <cellStyle name="20% - Akzent3 2 2 3 2 3 2" xfId="5144"/>
    <cellStyle name="20% - Akzent3 2 3 3 3 2" xfId="5145"/>
    <cellStyle name="20% - Akzent3 2 3 2 2 3 2" xfId="5146"/>
    <cellStyle name="20% - Akzent3 2 4 2 3 2" xfId="5147"/>
    <cellStyle name="20% - Akzent3 3 5 3 2" xfId="5148"/>
    <cellStyle name="20% - Akzent3 3 2 4 3 2" xfId="5149"/>
    <cellStyle name="20% - Akzent3 3 2 2 3 3 2" xfId="5150"/>
    <cellStyle name="20% - Akzent3 3 2 2 2 2 3 2" xfId="5151"/>
    <cellStyle name="20% - Akzent3 3 2 3 2 3 2" xfId="5152"/>
    <cellStyle name="20% - Akzent3 3 3 3 3 2" xfId="5153"/>
    <cellStyle name="20% - Akzent3 3 3 2 2 3 2" xfId="5154"/>
    <cellStyle name="20% - Akzent3 3 4 2 3 2" xfId="5155"/>
    <cellStyle name="20% - Akzent4 2 5 3 2" xfId="5156"/>
    <cellStyle name="20% - Akzent4 2 2 4 3 2" xfId="5157"/>
    <cellStyle name="20% - Akzent4 2 2 2 3 3 2" xfId="5158"/>
    <cellStyle name="20% - Akzent4 2 2 2 2 2 3 2" xfId="5159"/>
    <cellStyle name="20% - Akzent4 2 2 3 2 3 2" xfId="5160"/>
    <cellStyle name="20% - Akzent4 2 3 3 3 2" xfId="5161"/>
    <cellStyle name="20% - Akzent4 2 3 2 2 3 2" xfId="5162"/>
    <cellStyle name="20% - Akzent4 2 4 2 3 2" xfId="5163"/>
    <cellStyle name="20% - Akzent4 3 5 3 2" xfId="5164"/>
    <cellStyle name="20% - Akzent4 3 2 4 3 2" xfId="5165"/>
    <cellStyle name="20% - Akzent4 3 2 2 3 3 2" xfId="5166"/>
    <cellStyle name="20% - Akzent4 3 2 2 2 2 3 2" xfId="5167"/>
    <cellStyle name="20% - Akzent4 3 2 3 2 3 2" xfId="5168"/>
    <cellStyle name="20% - Akzent4 3 3 3 3 2" xfId="5169"/>
    <cellStyle name="20% - Akzent4 3 3 2 2 3 2" xfId="5170"/>
    <cellStyle name="20% - Akzent4 3 4 2 3 2" xfId="5171"/>
    <cellStyle name="20% - Akzent5 2 5 3 2" xfId="5172"/>
    <cellStyle name="20% - Akzent5 2 2 4 3 2" xfId="5173"/>
    <cellStyle name="20% - Akzent5 2 2 2 3 3 2" xfId="5174"/>
    <cellStyle name="20% - Akzent5 2 2 2 2 2 3 2" xfId="5175"/>
    <cellStyle name="20% - Akzent5 2 2 3 2 3 2" xfId="5176"/>
    <cellStyle name="20% - Akzent5 2 3 3 3 2" xfId="5177"/>
    <cellStyle name="20% - Akzent5 2 3 2 2 3 2" xfId="5178"/>
    <cellStyle name="20% - Akzent5 2 4 2 3 2" xfId="5179"/>
    <cellStyle name="20% - Akzent5 3 5 3 2" xfId="5180"/>
    <cellStyle name="20% - Akzent5 3 2 4 3 2" xfId="5181"/>
    <cellStyle name="20% - Akzent5 3 2 2 3 3 2" xfId="5182"/>
    <cellStyle name="20% - Akzent5 3 2 2 2 2 3 2" xfId="5183"/>
    <cellStyle name="20% - Akzent5 3 2 3 2 3 2" xfId="5184"/>
    <cellStyle name="20% - Akzent5 3 3 3 3 2" xfId="5185"/>
    <cellStyle name="20% - Akzent5 3 3 2 2 3 2" xfId="5186"/>
    <cellStyle name="20% - Akzent5 3 4 2 3 2" xfId="5187"/>
    <cellStyle name="20% - Akzent6 5 4 3 2" xfId="5188"/>
    <cellStyle name="20% - Akzent6 5 2 3 3 2" xfId="5189"/>
    <cellStyle name="20% - Akzent6 5 2 2 2 3 2" xfId="5190"/>
    <cellStyle name="20% - Akzent6 5 3 2 3 2" xfId="5191"/>
    <cellStyle name="20% - Akzent6 6 2 4 3 2" xfId="5192"/>
    <cellStyle name="20% - Akzent6 6 2 2 3 3 2" xfId="5193"/>
    <cellStyle name="20% - Akzent6 6 2 2 2 2 3 2" xfId="5194"/>
    <cellStyle name="20% - Akzent6 6 2 3 2 3 2" xfId="5195"/>
    <cellStyle name="20% - Akzent6 7 4 3 2" xfId="5196"/>
    <cellStyle name="20% - Akzent6 7 2 3 3 2" xfId="5197"/>
    <cellStyle name="20% - Akzent6 7 2 2 2 3 2" xfId="5198"/>
    <cellStyle name="20% - Akzent6 7 3 2 3 2" xfId="5199"/>
    <cellStyle name="40% - Akzent1 2 5 3 2" xfId="5200"/>
    <cellStyle name="40% - Akzent1 2 2 4 3 2" xfId="5201"/>
    <cellStyle name="40% - Akzent1 2 2 2 3 3 2" xfId="5202"/>
    <cellStyle name="40% - Akzent1 2 2 2 2 2 3 2" xfId="5203"/>
    <cellStyle name="40% - Akzent1 2 2 3 2 3 2" xfId="5204"/>
    <cellStyle name="40% - Akzent1 2 3 3 3 2" xfId="5205"/>
    <cellStyle name="40% - Akzent1 2 3 2 2 3 2" xfId="5206"/>
    <cellStyle name="40% - Akzent1 2 4 2 3 2" xfId="5207"/>
    <cellStyle name="40% - Akzent1 3 5 3 2" xfId="5208"/>
    <cellStyle name="40% - Akzent1 3 2 4 3 2" xfId="5209"/>
    <cellStyle name="40% - Akzent1 3 2 2 3 3 2" xfId="5210"/>
    <cellStyle name="40% - Akzent1 3 2 2 2 2 3 2" xfId="5211"/>
    <cellStyle name="40% - Akzent1 3 2 3 2 3 2" xfId="5212"/>
    <cellStyle name="40% - Akzent1 3 3 3 3 2" xfId="5213"/>
    <cellStyle name="40% - Akzent1 3 3 2 2 3 2" xfId="5214"/>
    <cellStyle name="40% - Akzent1 3 4 2 3 2" xfId="5215"/>
    <cellStyle name="40% - Akzent2 2 5 3 2" xfId="5216"/>
    <cellStyle name="40% - Akzent2 2 2 4 3 2" xfId="5217"/>
    <cellStyle name="40% - Akzent2 2 2 2 3 3 2" xfId="5218"/>
    <cellStyle name="40% - Akzent2 2 2 2 2 2 3 2" xfId="5219"/>
    <cellStyle name="40% - Akzent2 2 2 3 2 3 2" xfId="5220"/>
    <cellStyle name="40% - Akzent2 2 3 3 3 2" xfId="5221"/>
    <cellStyle name="40% - Akzent2 2 3 2 2 3 2" xfId="5222"/>
    <cellStyle name="40% - Akzent2 2 4 2 3 2" xfId="5223"/>
    <cellStyle name="40% - Akzent2 3 5 3 2" xfId="5224"/>
    <cellStyle name="40% - Akzent2 3 2 4 3 2" xfId="5225"/>
    <cellStyle name="40% - Akzent2 3 2 2 3 3 2" xfId="5226"/>
    <cellStyle name="40% - Akzent2 3 2 2 2 2 3 2" xfId="5227"/>
    <cellStyle name="40% - Akzent2 3 2 3 2 3 2" xfId="5228"/>
    <cellStyle name="40% - Akzent2 3 3 3 3 2" xfId="5229"/>
    <cellStyle name="40% - Akzent2 3 3 2 2 3 2" xfId="5230"/>
    <cellStyle name="40% - Akzent2 3 4 2 3 2" xfId="5231"/>
    <cellStyle name="40% - Akzent3 2 5 3 2" xfId="5232"/>
    <cellStyle name="40% - Akzent3 2 2 4 3 2" xfId="5233"/>
    <cellStyle name="40% - Akzent3 2 2 2 3 3 2" xfId="5234"/>
    <cellStyle name="40% - Akzent3 2 2 2 2 2 3 2" xfId="5235"/>
    <cellStyle name="40% - Akzent3 2 2 3 2 3 2" xfId="5236"/>
    <cellStyle name="40% - Akzent3 2 3 3 3 2" xfId="5237"/>
    <cellStyle name="40% - Akzent3 2 3 2 2 3 2" xfId="5238"/>
    <cellStyle name="40% - Akzent3 2 4 2 3 2" xfId="5239"/>
    <cellStyle name="40% - Akzent3 3 5 3 2" xfId="5240"/>
    <cellStyle name="40% - Akzent3 3 2 4 3 2" xfId="5241"/>
    <cellStyle name="40% - Akzent3 3 2 2 3 3 2" xfId="5242"/>
    <cellStyle name="40% - Akzent3 3 2 2 2 2 3 2" xfId="5243"/>
    <cellStyle name="40% - Akzent3 3 2 3 2 3 2" xfId="5244"/>
    <cellStyle name="40% - Akzent3 3 3 3 3 2" xfId="5245"/>
    <cellStyle name="40% - Akzent3 3 3 2 2 3 2" xfId="5246"/>
    <cellStyle name="40% - Akzent3 3 4 2 3 2" xfId="5247"/>
    <cellStyle name="40% - Akzent4 2 5 3 2" xfId="5248"/>
    <cellStyle name="40% - Akzent4 2 2 4 3 2" xfId="5249"/>
    <cellStyle name="40% - Akzent4 2 2 2 3 3 2" xfId="5250"/>
    <cellStyle name="40% - Akzent4 2 2 2 2 2 3 2" xfId="5251"/>
    <cellStyle name="40% - Akzent4 2 2 3 2 3 2" xfId="5252"/>
    <cellStyle name="40% - Akzent4 2 3 3 3 2" xfId="5253"/>
    <cellStyle name="40% - Akzent4 2 3 2 2 3 2" xfId="5254"/>
    <cellStyle name="40% - Akzent4 2 4 2 3 2" xfId="5255"/>
    <cellStyle name="40% - Akzent4 3 5 3 2" xfId="5256"/>
    <cellStyle name="40% - Akzent4 3 2 4 3 2" xfId="5257"/>
    <cellStyle name="40% - Akzent4 3 2 2 3 3 2" xfId="5258"/>
    <cellStyle name="40% - Akzent4 3 2 2 2 2 3 2" xfId="5259"/>
    <cellStyle name="40% - Akzent4 3 2 3 2 3 2" xfId="5260"/>
    <cellStyle name="40% - Akzent4 3 3 3 3 2" xfId="5261"/>
    <cellStyle name="40% - Akzent4 3 3 2 2 3 2" xfId="5262"/>
    <cellStyle name="40% - Akzent4 3 4 2 3 2" xfId="5263"/>
    <cellStyle name="40% - Akzent5 2 5 3 2" xfId="5264"/>
    <cellStyle name="40% - Akzent5 2 2 4 3 2" xfId="5265"/>
    <cellStyle name="40% - Akzent5 2 2 2 3 3 2" xfId="5266"/>
    <cellStyle name="40% - Akzent5 2 2 2 2 2 3 2" xfId="5267"/>
    <cellStyle name="40% - Akzent5 2 2 3 2 3 2" xfId="5268"/>
    <cellStyle name="40% - Akzent5 2 3 3 3 2" xfId="5269"/>
    <cellStyle name="40% - Akzent5 2 3 2 2 3 2" xfId="5270"/>
    <cellStyle name="40% - Akzent5 2 4 2 3 2" xfId="5271"/>
    <cellStyle name="40% - Akzent5 3 5 3 2" xfId="5272"/>
    <cellStyle name="40% - Akzent5 3 2 4 3 2" xfId="5273"/>
    <cellStyle name="40% - Akzent5 3 2 2 3 3 2" xfId="5274"/>
    <cellStyle name="40% - Akzent5 3 2 2 2 2 3 2" xfId="5275"/>
    <cellStyle name="40% - Akzent5 3 2 3 2 3 2" xfId="5276"/>
    <cellStyle name="40% - Akzent5 3 3 3 3 2" xfId="5277"/>
    <cellStyle name="40% - Akzent5 3 3 2 2 3 2" xfId="5278"/>
    <cellStyle name="40% - Akzent5 3 4 2 3 2" xfId="5279"/>
    <cellStyle name="40% - Akzent6 2 5 3 2" xfId="5280"/>
    <cellStyle name="40% - Akzent6 2 2 4 3 2" xfId="5281"/>
    <cellStyle name="40% - Akzent6 2 2 2 3 3 2" xfId="5282"/>
    <cellStyle name="40% - Akzent6 2 2 2 2 2 3 2" xfId="5283"/>
    <cellStyle name="40% - Akzent6 2 2 3 2 3 2" xfId="5284"/>
    <cellStyle name="40% - Akzent6 2 3 3 3 2" xfId="5285"/>
    <cellStyle name="40% - Akzent6 2 3 2 2 3 2" xfId="5286"/>
    <cellStyle name="40% - Akzent6 2 4 2 3 2" xfId="5287"/>
    <cellStyle name="40% - Akzent6 3 5 3 2" xfId="5288"/>
    <cellStyle name="40% - Akzent6 3 2 4 3 2" xfId="5289"/>
    <cellStyle name="40% - Akzent6 3 2 2 3 3 2" xfId="5290"/>
    <cellStyle name="40% - Akzent6 3 2 2 2 2 3 2" xfId="5291"/>
    <cellStyle name="40% - Akzent6 3 2 3 2 3 2" xfId="5292"/>
    <cellStyle name="40% - Akzent6 3 3 3 3 2" xfId="5293"/>
    <cellStyle name="40% - Akzent6 3 3 2 2 3 2" xfId="5294"/>
    <cellStyle name="40% - Akzent6 3 4 2 3 2" xfId="5295"/>
    <cellStyle name="Notiz 2 2 3 3 3 2" xfId="5296"/>
    <cellStyle name="Notiz 2 2 3 2 2 3 2" xfId="5297"/>
    <cellStyle name="Notiz 3 2 3 3 3 2" xfId="5298"/>
    <cellStyle name="Notiz 3 2 3 2 2 3 2" xfId="5299"/>
    <cellStyle name="Notiz 7 4 3 2" xfId="5300"/>
    <cellStyle name="Notiz 7 2 3 3 2" xfId="5301"/>
    <cellStyle name="Notiz 7 2 2 2 3 2" xfId="5302"/>
    <cellStyle name="Notiz 7 3 2 3 2" xfId="5303"/>
    <cellStyle name="Prozent 5 4 3 2" xfId="5304"/>
    <cellStyle name="Prozent 5 2 3 4 2" xfId="5305"/>
    <cellStyle name="Prozent 5 2 2 2 3 2" xfId="5306"/>
    <cellStyle name="Prozent 5 3 2 4 2" xfId="5307"/>
    <cellStyle name="Standard 3 3 2 4 2" xfId="5308"/>
    <cellStyle name="Standard 6 3 2 4 2" xfId="5309"/>
    <cellStyle name="Standard 7 4 3 2" xfId="5310"/>
    <cellStyle name="Standard 7 2 3 4 2" xfId="5311"/>
    <cellStyle name="Standard 7 2 2 2 3 2" xfId="5312"/>
    <cellStyle name="Standard 7 3 2 4 2" xfId="5313"/>
    <cellStyle name="Komma 3 2 2" xfId="5314"/>
    <cellStyle name="Standard 6 4 4 2" xfId="5315"/>
    <cellStyle name="Standard 3 4 4 2" xfId="5316"/>
    <cellStyle name="Normal 2 4 2" xfId="5317"/>
    <cellStyle name="Normal 3 2 2" xfId="5318"/>
    <cellStyle name="Pourcentage 3 2 2" xfId="5319"/>
    <cellStyle name="Normal 2 3 2 2" xfId="5320"/>
    <cellStyle name="Milliers 2 2 2" xfId="5321"/>
    <cellStyle name="20 % - Akzent6 5 2 2" xfId="5322"/>
    <cellStyle name="20 % - Akzent6 2 4 2 2" xfId="5323"/>
    <cellStyle name="20 % - Akzent6 2 2 3 2 2" xfId="5324"/>
    <cellStyle name="20 % - Akzent6 3 3 2 2" xfId="5325"/>
    <cellStyle name="20% - Akzent1 2 6 2 2" xfId="5326"/>
    <cellStyle name="20% - Akzent1 2 2 5 2 2" xfId="5327"/>
    <cellStyle name="20% - Akzent1 2 2 2 4 2 2" xfId="5328"/>
    <cellStyle name="20% - Akzent1 2 2 2 2 3 2 2" xfId="5329"/>
    <cellStyle name="20% - Akzent1 2 2 3 3 2 2" xfId="5330"/>
    <cellStyle name="20% - Akzent1 2 3 4 2 2" xfId="5331"/>
    <cellStyle name="20% - Akzent1 2 3 2 3 2 2" xfId="5332"/>
    <cellStyle name="20% - Akzent1 2 4 3 2 2" xfId="5333"/>
    <cellStyle name="20% - Akzent1 3 6 2 2" xfId="5334"/>
    <cellStyle name="20% - Akzent1 3 2 5 2 2" xfId="5335"/>
    <cellStyle name="20% - Akzent1 3 2 2 4 2 2" xfId="5336"/>
    <cellStyle name="20% - Akzent1 3 2 2 2 3 2 2" xfId="5337"/>
    <cellStyle name="20% - Akzent1 3 2 3 3 2 2" xfId="5338"/>
    <cellStyle name="20% - Akzent1 3 3 4 2 2" xfId="5339"/>
    <cellStyle name="20% - Akzent1 3 3 2 3 2 2" xfId="5340"/>
    <cellStyle name="20% - Akzent1 3 4 3 2 2" xfId="5341"/>
    <cellStyle name="20% - Akzent2 2 6 2 2" xfId="5342"/>
    <cellStyle name="20% - Akzent2 2 2 5 2 2" xfId="5343"/>
    <cellStyle name="20% - Akzent2 2 2 2 4 2 2" xfId="5344"/>
    <cellStyle name="20% - Akzent2 2 2 2 2 3 2 2" xfId="5345"/>
    <cellStyle name="20% - Akzent2 2 2 3 3 2 2" xfId="5346"/>
    <cellStyle name="20% - Akzent2 2 3 4 2 2" xfId="5347"/>
    <cellStyle name="20% - Akzent2 2 3 2 3 2 2" xfId="5348"/>
    <cellStyle name="20% - Akzent2 2 4 3 2 2" xfId="5349"/>
    <cellStyle name="20% - Akzent2 3 6 2 2" xfId="5350"/>
    <cellStyle name="20% - Akzent2 3 2 5 2 2" xfId="5351"/>
    <cellStyle name="20% - Akzent2 3 2 2 4 2 2" xfId="5352"/>
    <cellStyle name="20% - Akzent2 3 2 2 2 3 2 2" xfId="5353"/>
    <cellStyle name="20% - Akzent2 3 2 3 3 2 2" xfId="5354"/>
    <cellStyle name="20% - Akzent2 3 3 4 2 2" xfId="5355"/>
    <cellStyle name="20% - Akzent2 3 3 2 3 2 2" xfId="5356"/>
    <cellStyle name="20% - Akzent2 3 4 3 2 2" xfId="5357"/>
    <cellStyle name="20% - Akzent3 2 6 2 2" xfId="5358"/>
    <cellStyle name="20% - Akzent3 2 2 5 2 2" xfId="5359"/>
    <cellStyle name="20% - Akzent3 2 2 2 4 2 2" xfId="5360"/>
    <cellStyle name="20% - Akzent3 2 2 2 2 3 2 2" xfId="5361"/>
    <cellStyle name="20% - Akzent3 2 2 3 3 2 2" xfId="5362"/>
    <cellStyle name="20% - Akzent3 2 3 4 2 2" xfId="5363"/>
    <cellStyle name="20% - Akzent3 2 3 2 3 2 2" xfId="5364"/>
    <cellStyle name="20% - Akzent3 2 4 3 2 2" xfId="5365"/>
    <cellStyle name="20% - Akzent3 3 6 2 2" xfId="5366"/>
    <cellStyle name="20% - Akzent3 3 2 5 2 2" xfId="5367"/>
    <cellStyle name="20% - Akzent3 3 2 2 4 2 2" xfId="5368"/>
    <cellStyle name="20% - Akzent3 3 2 2 2 3 2 2" xfId="5369"/>
    <cellStyle name="20% - Akzent3 3 2 3 3 2 2" xfId="5370"/>
    <cellStyle name="20% - Akzent3 3 3 4 2 2" xfId="5371"/>
    <cellStyle name="20% - Akzent3 3 3 2 3 2 2" xfId="5372"/>
    <cellStyle name="20% - Akzent3 3 4 3 2 2" xfId="5373"/>
    <cellStyle name="20% - Akzent4 2 6 2 2" xfId="5374"/>
    <cellStyle name="20% - Akzent4 2 2 5 2 2" xfId="5375"/>
    <cellStyle name="20% - Akzent4 2 2 2 4 2 2" xfId="5376"/>
    <cellStyle name="20% - Akzent4 2 2 2 2 3 2 2" xfId="5377"/>
    <cellStyle name="20% - Akzent4 2 2 3 3 2 2" xfId="5378"/>
    <cellStyle name="20% - Akzent4 2 3 4 2 2" xfId="5379"/>
    <cellStyle name="20% - Akzent4 2 3 2 3 2 2" xfId="5380"/>
    <cellStyle name="20% - Akzent4 2 4 3 2 2" xfId="5381"/>
    <cellStyle name="20% - Akzent4 3 6 2 2" xfId="5382"/>
    <cellStyle name="20% - Akzent4 3 2 5 2 2" xfId="5383"/>
    <cellStyle name="20% - Akzent4 3 2 2 4 2 2" xfId="5384"/>
    <cellStyle name="20% - Akzent4 3 2 2 2 3 2 2" xfId="5385"/>
    <cellStyle name="20% - Akzent4 3 2 3 3 2 2" xfId="5386"/>
    <cellStyle name="20% - Akzent4 3 3 4 2 2" xfId="5387"/>
    <cellStyle name="20% - Akzent4 3 3 2 3 2 2" xfId="5388"/>
    <cellStyle name="20% - Akzent4 3 4 3 2 2" xfId="5389"/>
    <cellStyle name="20% - Akzent5 2 6 2 2" xfId="5390"/>
    <cellStyle name="20% - Akzent5 2 2 5 2 2" xfId="5391"/>
    <cellStyle name="20% - Akzent5 2 2 2 4 2 2" xfId="5392"/>
    <cellStyle name="20% - Akzent5 2 2 2 2 3 2 2" xfId="5393"/>
    <cellStyle name="20% - Akzent5 2 2 3 3 2 2" xfId="5394"/>
    <cellStyle name="20% - Akzent5 2 3 4 2 2" xfId="5395"/>
    <cellStyle name="20% - Akzent5 2 3 2 3 2 2" xfId="5396"/>
    <cellStyle name="20% - Akzent5 2 4 3 2 2" xfId="5397"/>
    <cellStyle name="20% - Akzent5 3 6 2 2" xfId="5398"/>
    <cellStyle name="20% - Akzent5 3 2 5 2 2" xfId="5399"/>
    <cellStyle name="20% - Akzent5 3 2 2 4 2 2" xfId="5400"/>
    <cellStyle name="20% - Akzent5 3 2 2 2 3 2 2" xfId="5401"/>
    <cellStyle name="20% - Akzent5 3 2 3 3 2 2" xfId="5402"/>
    <cellStyle name="20% - Akzent5 3 3 4 2 2" xfId="5403"/>
    <cellStyle name="20% - Akzent5 3 3 2 3 2 2" xfId="5404"/>
    <cellStyle name="20% - Akzent5 3 4 3 2 2" xfId="5405"/>
    <cellStyle name="20% - Akzent6 5 5 2 2" xfId="5406"/>
    <cellStyle name="20% - Akzent6 5 2 4 2 2" xfId="5407"/>
    <cellStyle name="20% - Akzent6 5 2 2 3 2 2" xfId="5408"/>
    <cellStyle name="20% - Akzent6 5 3 3 2 2" xfId="5409"/>
    <cellStyle name="20% - Akzent6 6 2 5 2 2" xfId="5410"/>
    <cellStyle name="20% - Akzent6 6 2 2 4 2 2" xfId="5411"/>
    <cellStyle name="20% - Akzent6 6 2 2 2 3 2 2" xfId="5412"/>
    <cellStyle name="20% - Akzent6 6 2 3 3 2 2" xfId="5413"/>
    <cellStyle name="20% - Akzent6 7 5 2 2" xfId="5414"/>
    <cellStyle name="20% - Akzent6 7 2 4 2 2" xfId="5415"/>
    <cellStyle name="20% - Akzent6 7 2 2 3 2 2" xfId="5416"/>
    <cellStyle name="20% - Akzent6 7 3 3 2 2" xfId="5417"/>
    <cellStyle name="40% - Akzent1 2 6 2 2" xfId="5418"/>
    <cellStyle name="40% - Akzent1 2 2 5 2 2" xfId="5419"/>
    <cellStyle name="40% - Akzent1 2 2 2 4 2 2" xfId="5420"/>
    <cellStyle name="40% - Akzent1 2 2 2 2 3 2 2" xfId="5421"/>
    <cellStyle name="40% - Akzent1 2 2 3 3 2 2" xfId="5422"/>
    <cellStyle name="40% - Akzent1 2 3 4 2 2" xfId="5423"/>
    <cellStyle name="40% - Akzent1 2 3 2 3 2 2" xfId="5424"/>
    <cellStyle name="40% - Akzent1 2 4 3 2 2" xfId="5425"/>
    <cellStyle name="40% - Akzent1 3 6 2 2" xfId="5426"/>
    <cellStyle name="40% - Akzent1 3 2 5 2 2" xfId="5427"/>
    <cellStyle name="40% - Akzent1 3 2 2 4 2 2" xfId="5428"/>
    <cellStyle name="40% - Akzent1 3 2 2 2 3 2 2" xfId="5429"/>
    <cellStyle name="40% - Akzent1 3 2 3 3 2 2" xfId="5430"/>
    <cellStyle name="40% - Akzent1 3 3 4 2 2" xfId="5431"/>
    <cellStyle name="40% - Akzent1 3 3 2 3 2 2" xfId="5432"/>
    <cellStyle name="40% - Akzent1 3 4 3 2 2" xfId="5433"/>
    <cellStyle name="40% - Akzent2 2 6 2 2" xfId="5434"/>
    <cellStyle name="40% - Akzent2 2 2 5 2 2" xfId="5435"/>
    <cellStyle name="40% - Akzent2 2 2 2 4 2 2" xfId="5436"/>
    <cellStyle name="40% - Akzent2 2 2 2 2 3 2 2" xfId="5437"/>
    <cellStyle name="40% - Akzent2 2 2 3 3 2 2" xfId="5438"/>
    <cellStyle name="40% - Akzent2 2 3 4 2 2" xfId="5439"/>
    <cellStyle name="40% - Akzent2 2 3 2 3 2 2" xfId="5440"/>
    <cellStyle name="40% - Akzent2 2 4 3 2 2" xfId="5441"/>
    <cellStyle name="40% - Akzent2 3 6 2 2" xfId="5442"/>
    <cellStyle name="40% - Akzent2 3 2 5 2 2" xfId="5443"/>
    <cellStyle name="40% - Akzent2 3 2 2 4 2 2" xfId="5444"/>
    <cellStyle name="40% - Akzent2 3 2 2 2 3 2 2" xfId="5445"/>
    <cellStyle name="40% - Akzent2 3 2 3 3 2 2" xfId="5446"/>
    <cellStyle name="40% - Akzent2 3 3 4 2 2" xfId="5447"/>
    <cellStyle name="40% - Akzent2 3 3 2 3 2 2" xfId="5448"/>
    <cellStyle name="40% - Akzent2 3 4 3 2 2" xfId="5449"/>
    <cellStyle name="40% - Akzent3 2 6 2 2" xfId="5450"/>
    <cellStyle name="40% - Akzent3 2 2 5 2 2" xfId="5451"/>
    <cellStyle name="40% - Akzent3 2 2 2 4 2 2" xfId="5452"/>
    <cellStyle name="40% - Akzent3 2 2 2 2 3 2 2" xfId="5453"/>
    <cellStyle name="40% - Akzent3 2 2 3 3 2 2" xfId="5454"/>
    <cellStyle name="40% - Akzent3 2 3 4 2 2" xfId="5455"/>
    <cellStyle name="40% - Akzent3 2 3 2 3 2 2" xfId="5456"/>
    <cellStyle name="40% - Akzent3 2 4 3 2 2" xfId="5457"/>
    <cellStyle name="40% - Akzent3 3 6 2 2" xfId="5458"/>
    <cellStyle name="40% - Akzent3 3 2 5 2 2" xfId="5459"/>
    <cellStyle name="40% - Akzent3 3 2 2 4 2 2" xfId="5460"/>
    <cellStyle name="40% - Akzent3 3 2 2 2 3 2 2" xfId="5461"/>
    <cellStyle name="40% - Akzent3 3 2 3 3 2 2" xfId="5462"/>
    <cellStyle name="40% - Akzent3 3 3 4 2 2" xfId="5463"/>
    <cellStyle name="40% - Akzent3 3 3 2 3 2 2" xfId="5464"/>
    <cellStyle name="40% - Akzent3 3 4 3 2 2" xfId="5465"/>
    <cellStyle name="40% - Akzent4 2 6 2 2" xfId="5466"/>
    <cellStyle name="40% - Akzent4 2 2 5 2 2" xfId="5467"/>
    <cellStyle name="40% - Akzent4 2 2 2 4 2 2" xfId="5468"/>
    <cellStyle name="40% - Akzent4 2 2 2 2 3 2 2" xfId="5469"/>
    <cellStyle name="40% - Akzent4 2 2 3 3 2 2" xfId="5470"/>
    <cellStyle name="40% - Akzent4 2 3 4 2 2" xfId="5471"/>
    <cellStyle name="40% - Akzent4 2 3 2 3 2 2" xfId="5472"/>
    <cellStyle name="40% - Akzent4 2 4 3 2 2" xfId="5473"/>
    <cellStyle name="40% - Akzent4 3 6 2 2" xfId="5474"/>
    <cellStyle name="40% - Akzent4 3 2 5 2 2" xfId="5475"/>
    <cellStyle name="40% - Akzent4 3 2 2 4 2 2" xfId="5476"/>
    <cellStyle name="40% - Akzent4 3 2 2 2 3 2 2" xfId="5477"/>
    <cellStyle name="40% - Akzent4 3 2 3 3 2 2" xfId="5478"/>
    <cellStyle name="40% - Akzent4 3 3 4 2 2" xfId="5479"/>
    <cellStyle name="40% - Akzent4 3 3 2 3 2 2" xfId="5480"/>
    <cellStyle name="40% - Akzent4 3 4 3 2 2" xfId="5481"/>
    <cellStyle name="40% - Akzent5 2 6 2 2" xfId="5482"/>
    <cellStyle name="40% - Akzent5 2 2 5 2 2" xfId="5483"/>
    <cellStyle name="40% - Akzent5 2 2 2 4 2 2" xfId="5484"/>
    <cellStyle name="40% - Akzent5 2 2 2 2 3 2 2" xfId="5485"/>
    <cellStyle name="40% - Akzent5 2 2 3 3 2 2" xfId="5486"/>
    <cellStyle name="40% - Akzent5 2 3 4 2 2" xfId="5487"/>
    <cellStyle name="40% - Akzent5 2 3 2 3 2 2" xfId="5488"/>
    <cellStyle name="40% - Akzent5 2 4 3 2 2" xfId="5489"/>
    <cellStyle name="40% - Akzent5 3 6 2 2" xfId="5490"/>
    <cellStyle name="40% - Akzent5 3 2 5 2 2" xfId="5491"/>
    <cellStyle name="40% - Akzent5 3 2 2 4 2 2" xfId="5492"/>
    <cellStyle name="40% - Akzent5 3 2 2 2 3 2 2" xfId="5493"/>
    <cellStyle name="40% - Akzent5 3 2 3 3 2 2" xfId="5494"/>
    <cellStyle name="40% - Akzent5 3 3 4 2 2" xfId="5495"/>
    <cellStyle name="40% - Akzent5 3 3 2 3 2 2" xfId="5496"/>
    <cellStyle name="40% - Akzent5 3 4 3 2 2" xfId="5497"/>
    <cellStyle name="40% - Akzent6 2 6 2 2" xfId="5498"/>
    <cellStyle name="40% - Akzent6 2 2 5 2 2" xfId="5499"/>
    <cellStyle name="40% - Akzent6 2 2 2 4 2 2" xfId="5500"/>
    <cellStyle name="40% - Akzent6 2 2 2 2 3 2 2" xfId="5501"/>
    <cellStyle name="40% - Akzent6 2 2 3 3 2 2" xfId="5502"/>
    <cellStyle name="40% - Akzent6 2 3 4 2 2" xfId="5503"/>
    <cellStyle name="40% - Akzent6 2 3 2 3 2 2" xfId="5504"/>
    <cellStyle name="40% - Akzent6 2 4 3 2 2" xfId="5505"/>
    <cellStyle name="40% - Akzent6 3 6 2 2" xfId="5506"/>
    <cellStyle name="40% - Akzent6 3 2 5 2 2" xfId="5507"/>
    <cellStyle name="40% - Akzent6 3 2 2 4 2 2" xfId="5508"/>
    <cellStyle name="40% - Akzent6 3 2 2 2 3 2 2" xfId="5509"/>
    <cellStyle name="40% - Akzent6 3 2 3 3 2 2" xfId="5510"/>
    <cellStyle name="40% - Akzent6 3 3 4 2 2" xfId="5511"/>
    <cellStyle name="40% - Akzent6 3 3 2 3 2 2" xfId="5512"/>
    <cellStyle name="40% - Akzent6 3 4 3 2 2" xfId="5513"/>
    <cellStyle name="Notiz 2 2 3 4 2 2" xfId="5514"/>
    <cellStyle name="Notiz 2 2 3 2 3 2 2" xfId="5515"/>
    <cellStyle name="Notiz 3 2 3 4 2 2" xfId="5516"/>
    <cellStyle name="Notiz 3 2 3 2 3 2 2" xfId="5517"/>
    <cellStyle name="Notiz 7 5 2 2" xfId="5518"/>
    <cellStyle name="Notiz 7 2 4 2 2" xfId="5519"/>
    <cellStyle name="Notiz 7 2 2 3 2 2" xfId="5520"/>
    <cellStyle name="Notiz 7 3 3 2 2" xfId="5521"/>
    <cellStyle name="Prozent 5 5 2 2" xfId="5522"/>
    <cellStyle name="Prozent 5 2 4 2 2" xfId="5523"/>
    <cellStyle name="Prozent 5 2 2 3 2 2" xfId="5524"/>
    <cellStyle name="Prozent 5 3 3 3 2" xfId="5525"/>
    <cellStyle name="Standard 3 3 3 3 2" xfId="5526"/>
    <cellStyle name="Standard 6 3 3 3 2" xfId="5527"/>
    <cellStyle name="Standard 7 5 2 2" xfId="5528"/>
    <cellStyle name="Standard 7 2 4 2 2" xfId="5529"/>
    <cellStyle name="Standard 7 2 2 3 2 2" xfId="5530"/>
    <cellStyle name="Standard 7 3 3 3 2" xfId="5531"/>
    <cellStyle name="Komma 4 3 2" xfId="5532"/>
    <cellStyle name="Standard 3 5 2 2" xfId="5533"/>
    <cellStyle name="Standard 13 2 4 2" xfId="5534"/>
    <cellStyle name="20 % - Akzent6 4 2 2 2" xfId="5535"/>
    <cellStyle name="20 % - Akzent6 2 3 2 2 2" xfId="5536"/>
    <cellStyle name="20 % - Akzent6 2 2 2 2 2 2" xfId="5537"/>
    <cellStyle name="20 % - Akzent6 3 2 2 2 2" xfId="5538"/>
    <cellStyle name="20% - Akzent1 2 5 2 2 2" xfId="5539"/>
    <cellStyle name="20% - Akzent1 2 2 4 2 2 2" xfId="5540"/>
    <cellStyle name="20% - Akzent1 2 2 2 3 2 2 2" xfId="5541"/>
    <cellStyle name="20% - Akzent1 2 2 2 2 2 2 2 2" xfId="5542"/>
    <cellStyle name="20% - Akzent1 2 2 3 2 2 2 2" xfId="5543"/>
    <cellStyle name="20% - Akzent1 2 3 3 2 2 2" xfId="5544"/>
    <cellStyle name="20% - Akzent1 2 3 2 2 2 2 2" xfId="5545"/>
    <cellStyle name="20% - Akzent1 2 4 2 2 2 2" xfId="5546"/>
    <cellStyle name="20% - Akzent1 3 5 2 2 2" xfId="5547"/>
    <cellStyle name="20% - Akzent1 3 2 4 2 2 2" xfId="5548"/>
    <cellStyle name="20% - Akzent1 3 2 2 3 2 2 2" xfId="5549"/>
    <cellStyle name="20% - Akzent1 3 2 2 2 2 2 2 2" xfId="5550"/>
    <cellStyle name="20% - Akzent1 3 2 3 2 2 2 2" xfId="5551"/>
    <cellStyle name="20% - Akzent1 3 3 3 2 2 2" xfId="5552"/>
    <cellStyle name="20% - Akzent1 3 3 2 2 2 2 2" xfId="5553"/>
    <cellStyle name="20% - Akzent1 3 4 2 2 2 2" xfId="5554"/>
    <cellStyle name="20% - Akzent2 2 5 2 2 2" xfId="5555"/>
    <cellStyle name="20% - Akzent2 2 2 4 2 2 2" xfId="5556"/>
    <cellStyle name="20% - Akzent2 2 2 2 3 2 2 2" xfId="5557"/>
    <cellStyle name="20% - Akzent2 2 2 2 2 2 2 2 2" xfId="5558"/>
    <cellStyle name="20% - Akzent2 2 2 3 2 2 2 2" xfId="5559"/>
    <cellStyle name="20% - Akzent2 2 3 3 2 2 2" xfId="5560"/>
    <cellStyle name="20% - Akzent2 2 3 2 2 2 2 2" xfId="5561"/>
    <cellStyle name="20% - Akzent2 2 4 2 2 2 2" xfId="5562"/>
    <cellStyle name="20% - Akzent2 3 5 2 2 2" xfId="5563"/>
    <cellStyle name="20% - Akzent2 3 2 4 2 2 2" xfId="5564"/>
    <cellStyle name="20% - Akzent2 3 2 2 3 2 2 2" xfId="5565"/>
    <cellStyle name="20% - Akzent2 3 2 2 2 2 2 2 2" xfId="5566"/>
    <cellStyle name="20% - Akzent2 3 2 3 2 2 2 2" xfId="5567"/>
    <cellStyle name="20% - Akzent2 3 3 3 2 2 2" xfId="5568"/>
    <cellStyle name="20% - Akzent2 3 3 2 2 2 2 2" xfId="5569"/>
    <cellStyle name="20% - Akzent2 3 4 2 2 2 2" xfId="5570"/>
    <cellStyle name="20% - Akzent3 2 5 2 2 2" xfId="5571"/>
    <cellStyle name="20% - Akzent3 2 2 4 2 2 2" xfId="5572"/>
    <cellStyle name="20% - Akzent3 2 2 2 3 2 2 2" xfId="5573"/>
    <cellStyle name="20% - Akzent3 2 2 2 2 2 2 2 2" xfId="5574"/>
    <cellStyle name="20% - Akzent3 2 2 3 2 2 2 2" xfId="5575"/>
    <cellStyle name="20% - Akzent3 2 3 3 2 2 2" xfId="5576"/>
    <cellStyle name="20% - Akzent3 2 3 2 2 2 2 2" xfId="5577"/>
    <cellStyle name="20% - Akzent3 2 4 2 2 2 2" xfId="5578"/>
    <cellStyle name="20% - Akzent3 3 5 2 2 2" xfId="5579"/>
    <cellStyle name="20% - Akzent3 3 2 4 2 2 2" xfId="5580"/>
    <cellStyle name="20% - Akzent3 3 2 2 3 2 2 2" xfId="5581"/>
    <cellStyle name="20% - Akzent3 3 2 2 2 2 2 2 2" xfId="5582"/>
    <cellStyle name="20% - Akzent3 3 2 3 2 2 2 2" xfId="5583"/>
    <cellStyle name="20% - Akzent3 3 3 3 2 2 2" xfId="5584"/>
    <cellStyle name="20% - Akzent3 3 3 2 2 2 2 2" xfId="5585"/>
    <cellStyle name="20% - Akzent3 3 4 2 2 2 2" xfId="5586"/>
    <cellStyle name="20% - Akzent4 2 5 2 2 2" xfId="5587"/>
    <cellStyle name="20% - Akzent4 2 2 4 2 2 2" xfId="5588"/>
    <cellStyle name="20% - Akzent4 2 2 2 3 2 2 2" xfId="5589"/>
    <cellStyle name="20% - Akzent4 2 2 2 2 2 2 2 2" xfId="5590"/>
    <cellStyle name="20% - Akzent4 2 2 3 2 2 2 2" xfId="5591"/>
    <cellStyle name="20% - Akzent4 2 3 3 2 2 2" xfId="5592"/>
    <cellStyle name="20% - Akzent4 2 3 2 2 2 2 2" xfId="5593"/>
    <cellStyle name="20% - Akzent4 2 4 2 2 2 2" xfId="5594"/>
    <cellStyle name="20% - Akzent4 3 5 2 2 2" xfId="5595"/>
    <cellStyle name="20% - Akzent4 3 2 4 2 2 2" xfId="5596"/>
    <cellStyle name="20% - Akzent4 3 2 2 3 2 2 2" xfId="5597"/>
    <cellStyle name="20% - Akzent4 3 2 2 2 2 2 2 2" xfId="5598"/>
    <cellStyle name="20% - Akzent4 3 2 3 2 2 2 2" xfId="5599"/>
    <cellStyle name="20% - Akzent4 3 3 3 2 2 2" xfId="5600"/>
    <cellStyle name="20% - Akzent4 3 3 2 2 2 2 2" xfId="5601"/>
    <cellStyle name="20% - Akzent4 3 4 2 2 2 2" xfId="5602"/>
    <cellStyle name="20% - Akzent5 2 5 2 2 2" xfId="5603"/>
    <cellStyle name="20% - Akzent5 2 2 4 2 2 2" xfId="5604"/>
    <cellStyle name="20% - Akzent5 2 2 2 3 2 2 2" xfId="5605"/>
    <cellStyle name="20% - Akzent5 2 2 2 2 2 2 2 2" xfId="5606"/>
    <cellStyle name="20% - Akzent5 2 2 3 2 2 2 2" xfId="5607"/>
    <cellStyle name="20% - Akzent5 2 3 3 2 2 2" xfId="5608"/>
    <cellStyle name="20% - Akzent5 2 3 2 2 2 2 2" xfId="5609"/>
    <cellStyle name="20% - Akzent5 2 4 2 2 2 2" xfId="5610"/>
    <cellStyle name="20% - Akzent5 3 5 2 2 2" xfId="5611"/>
    <cellStyle name="20% - Akzent5 3 2 4 2 2 2" xfId="5612"/>
    <cellStyle name="20% - Akzent5 3 2 2 3 2 2 2" xfId="5613"/>
    <cellStyle name="20% - Akzent5 3 2 2 2 2 2 2 2" xfId="5614"/>
    <cellStyle name="20% - Akzent5 3 2 3 2 2 2 2" xfId="5615"/>
    <cellStyle name="20% - Akzent5 3 3 3 2 2 2" xfId="5616"/>
    <cellStyle name="20% - Akzent5 3 3 2 2 2 2 2" xfId="5617"/>
    <cellStyle name="20% - Akzent5 3 4 2 2 2 2" xfId="5618"/>
    <cellStyle name="20% - Akzent6 5 4 2 2 2" xfId="5619"/>
    <cellStyle name="20% - Akzent6 5 2 3 2 2 2" xfId="5620"/>
    <cellStyle name="20% - Akzent6 5 2 2 2 2 2 2" xfId="5621"/>
    <cellStyle name="20% - Akzent6 5 3 2 2 2 2" xfId="5622"/>
    <cellStyle name="20% - Akzent6 6 2 4 2 2 2" xfId="5623"/>
    <cellStyle name="20% - Akzent6 6 2 2 3 2 2 2" xfId="5624"/>
    <cellStyle name="20% - Akzent6 6 2 2 2 2 2 2 2" xfId="5625"/>
    <cellStyle name="20% - Akzent6 6 2 3 2 2 2 2" xfId="5626"/>
    <cellStyle name="20% - Akzent6 7 4 2 2 2" xfId="5627"/>
    <cellStyle name="20% - Akzent6 7 2 3 2 2 2" xfId="5628"/>
    <cellStyle name="20% - Akzent6 7 2 2 2 2 2 2" xfId="5629"/>
    <cellStyle name="20% - Akzent6 7 3 2 2 2 2" xfId="5630"/>
    <cellStyle name="40% - Akzent1 2 5 2 2 2" xfId="5631"/>
    <cellStyle name="40% - Akzent1 2 2 4 2 2 2" xfId="5632"/>
    <cellStyle name="40% - Akzent1 2 2 2 3 2 2 2" xfId="5633"/>
    <cellStyle name="40% - Akzent1 2 2 2 2 2 2 2 2" xfId="5634"/>
    <cellStyle name="40% - Akzent1 2 2 3 2 2 2 2" xfId="5635"/>
    <cellStyle name="40% - Akzent1 2 3 3 2 2 2" xfId="5636"/>
    <cellStyle name="40% - Akzent1 2 3 2 2 2 2 2" xfId="5637"/>
    <cellStyle name="40% - Akzent1 2 4 2 2 2 2" xfId="5638"/>
    <cellStyle name="40% - Akzent1 3 5 2 2 2" xfId="5639"/>
    <cellStyle name="40% - Akzent1 3 2 4 2 2 2" xfId="5640"/>
    <cellStyle name="40% - Akzent1 3 2 2 3 2 2 2" xfId="5641"/>
    <cellStyle name="40% - Akzent1 3 2 2 2 2 2 2 2" xfId="5642"/>
    <cellStyle name="40% - Akzent1 3 2 3 2 2 2 2" xfId="5643"/>
    <cellStyle name="40% - Akzent1 3 3 3 2 2 2" xfId="5644"/>
    <cellStyle name="40% - Akzent1 3 3 2 2 2 2 2" xfId="5645"/>
    <cellStyle name="40% - Akzent1 3 4 2 2 2 2" xfId="5646"/>
    <cellStyle name="40% - Akzent2 2 5 2 2 2" xfId="5647"/>
    <cellStyle name="40% - Akzent2 2 2 4 2 2 2" xfId="5648"/>
    <cellStyle name="40% - Akzent2 2 2 2 3 2 2 2" xfId="5649"/>
    <cellStyle name="40% - Akzent2 2 2 2 2 2 2 2 2" xfId="5650"/>
    <cellStyle name="40% - Akzent2 2 2 3 2 2 2 2" xfId="5651"/>
    <cellStyle name="40% - Akzent2 2 3 3 2 2 2" xfId="5652"/>
    <cellStyle name="40% - Akzent2 2 3 2 2 2 2 2" xfId="5653"/>
    <cellStyle name="40% - Akzent2 2 4 2 2 2 2" xfId="5654"/>
    <cellStyle name="40% - Akzent2 3 5 2 2 2" xfId="5655"/>
    <cellStyle name="40% - Akzent2 3 2 4 2 2 2" xfId="5656"/>
    <cellStyle name="40% - Akzent2 3 2 2 3 2 2 2" xfId="5657"/>
    <cellStyle name="40% - Akzent2 3 2 2 2 2 2 2 2" xfId="5658"/>
    <cellStyle name="40% - Akzent2 3 2 3 2 2 2 2" xfId="5659"/>
    <cellStyle name="40% - Akzent2 3 3 3 2 2 2" xfId="5660"/>
    <cellStyle name="40% - Akzent2 3 3 2 2 2 2 2" xfId="5661"/>
    <cellStyle name="40% - Akzent2 3 4 2 2 2 2" xfId="5662"/>
    <cellStyle name="40% - Akzent3 2 5 2 2 2" xfId="5663"/>
    <cellStyle name="40% - Akzent3 2 2 4 2 2 2" xfId="5664"/>
    <cellStyle name="40% - Akzent3 2 2 2 3 2 2 2" xfId="5665"/>
    <cellStyle name="40% - Akzent3 2 2 2 2 2 2 2 2" xfId="5666"/>
    <cellStyle name="40% - Akzent3 2 2 3 2 2 2 2" xfId="5667"/>
    <cellStyle name="40% - Akzent3 2 3 3 2 2 2" xfId="5668"/>
    <cellStyle name="40% - Akzent3 2 3 2 2 2 2 2" xfId="5669"/>
    <cellStyle name="40% - Akzent3 2 4 2 2 2 2" xfId="5670"/>
    <cellStyle name="40% - Akzent3 3 5 2 2 2" xfId="5671"/>
    <cellStyle name="40% - Akzent3 3 2 4 2 2 2" xfId="5672"/>
    <cellStyle name="40% - Akzent3 3 2 2 3 2 2 2" xfId="5673"/>
    <cellStyle name="40% - Akzent3 3 2 2 2 2 2 2 2" xfId="5674"/>
    <cellStyle name="40% - Akzent3 3 2 3 2 2 2 2" xfId="5675"/>
    <cellStyle name="40% - Akzent3 3 3 3 2 2 2" xfId="5676"/>
    <cellStyle name="40% - Akzent3 3 3 2 2 2 2 2" xfId="5677"/>
    <cellStyle name="40% - Akzent3 3 4 2 2 2 2" xfId="5678"/>
    <cellStyle name="40% - Akzent4 2 5 2 2 2" xfId="5679"/>
    <cellStyle name="40% - Akzent4 2 2 4 2 2 2" xfId="5680"/>
    <cellStyle name="40% - Akzent4 2 2 2 3 2 2 2" xfId="5681"/>
    <cellStyle name="40% - Akzent4 2 2 2 2 2 2 2 2" xfId="5682"/>
    <cellStyle name="40% - Akzent4 2 2 3 2 2 2 2" xfId="5683"/>
    <cellStyle name="40% - Akzent4 2 3 3 2 2 2" xfId="5684"/>
    <cellStyle name="40% - Akzent4 2 3 2 2 2 2 2" xfId="5685"/>
    <cellStyle name="40% - Akzent4 2 4 2 2 2 2" xfId="5686"/>
    <cellStyle name="40% - Akzent4 3 5 2 2 2" xfId="5687"/>
    <cellStyle name="40% - Akzent4 3 2 4 2 2 2" xfId="5688"/>
    <cellStyle name="40% - Akzent4 3 2 2 3 2 2 2" xfId="5689"/>
    <cellStyle name="40% - Akzent4 3 2 2 2 2 2 2 2" xfId="5690"/>
    <cellStyle name="40% - Akzent4 3 2 3 2 2 2 2" xfId="5691"/>
    <cellStyle name="40% - Akzent4 3 3 3 2 2 2" xfId="5692"/>
    <cellStyle name="40% - Akzent4 3 3 2 2 2 2 2" xfId="5693"/>
    <cellStyle name="40% - Akzent4 3 4 2 2 2 2" xfId="5694"/>
    <cellStyle name="40% - Akzent5 2 5 2 2 2" xfId="5695"/>
    <cellStyle name="40% - Akzent5 2 2 4 2 2 2" xfId="5696"/>
    <cellStyle name="40% - Akzent5 2 2 2 3 2 2 2" xfId="5697"/>
    <cellStyle name="40% - Akzent5 2 2 2 2 2 2 2 2" xfId="5698"/>
    <cellStyle name="40% - Akzent5 2 2 3 2 2 2 2" xfId="5699"/>
    <cellStyle name="40% - Akzent5 2 3 3 2 2 2" xfId="5700"/>
    <cellStyle name="40% - Akzent5 2 3 2 2 2 2 2" xfId="5701"/>
    <cellStyle name="40% - Akzent5 2 4 2 2 2 2" xfId="5702"/>
    <cellStyle name="40% - Akzent5 3 5 2 2 2" xfId="5703"/>
    <cellStyle name="40% - Akzent5 3 2 4 2 2 2" xfId="5704"/>
    <cellStyle name="40% - Akzent5 3 2 2 3 2 2 2" xfId="5705"/>
    <cellStyle name="40% - Akzent5 3 2 2 2 2 2 2 2" xfId="5706"/>
    <cellStyle name="40% - Akzent5 3 2 3 2 2 2 2" xfId="5707"/>
    <cellStyle name="40% - Akzent5 3 3 3 2 2 2" xfId="5708"/>
    <cellStyle name="40% - Akzent5 3 3 2 2 2 2 2" xfId="5709"/>
    <cellStyle name="40% - Akzent5 3 4 2 2 2 2" xfId="5710"/>
    <cellStyle name="40% - Akzent6 2 5 2 2 2" xfId="5711"/>
    <cellStyle name="40% - Akzent6 2 2 4 2 2 2" xfId="5712"/>
    <cellStyle name="40% - Akzent6 2 2 2 3 2 2 2" xfId="5713"/>
    <cellStyle name="40% - Akzent6 2 2 2 2 2 2 2 2" xfId="5714"/>
    <cellStyle name="40% - Akzent6 2 2 3 2 2 2 2" xfId="5715"/>
    <cellStyle name="40% - Akzent6 2 3 3 2 2 2" xfId="5716"/>
    <cellStyle name="40% - Akzent6 2 3 2 2 2 2 2" xfId="5717"/>
    <cellStyle name="40% - Akzent6 2 4 2 2 2 2" xfId="5718"/>
    <cellStyle name="40% - Akzent6 3 5 2 2 2" xfId="5719"/>
    <cellStyle name="40% - Akzent6 3 2 4 2 2 2" xfId="5720"/>
    <cellStyle name="40% - Akzent6 3 2 2 3 2 2 2" xfId="5721"/>
    <cellStyle name="40% - Akzent6 3 2 2 2 2 2 2 2" xfId="5722"/>
    <cellStyle name="40% - Akzent6 3 2 3 2 2 2 2" xfId="5723"/>
    <cellStyle name="40% - Akzent6 3 3 3 2 2 2" xfId="5724"/>
    <cellStyle name="40% - Akzent6 3 3 2 2 2 2 2" xfId="5725"/>
    <cellStyle name="40% - Akzent6 3 4 2 2 2 2" xfId="5726"/>
    <cellStyle name="Notiz 2 2 3 3 2 2 2" xfId="5727"/>
    <cellStyle name="Notiz 2 2 3 2 2 2 2 2" xfId="5728"/>
    <cellStyle name="Notiz 3 2 3 3 2 2 2" xfId="5729"/>
    <cellStyle name="Notiz 3 2 3 2 2 2 2 2" xfId="5730"/>
    <cellStyle name="Notiz 7 4 2 2 2" xfId="5731"/>
    <cellStyle name="Notiz 7 2 3 2 2 2" xfId="5732"/>
    <cellStyle name="Notiz 7 2 2 2 2 2 2" xfId="5733"/>
    <cellStyle name="Notiz 7 3 2 2 2 2" xfId="5734"/>
    <cellStyle name="Prozent 5 4 2 2 2" xfId="5735"/>
    <cellStyle name="Prozent 5 2 3 2 2 2" xfId="5736"/>
    <cellStyle name="Prozent 5 2 2 2 2 2 2" xfId="5737"/>
    <cellStyle name="Prozent 5 3 2 2 2 2" xfId="5738"/>
    <cellStyle name="Standard 3 3 2 2 2 2" xfId="5739"/>
    <cellStyle name="Standard 6 3 2 2 2 2" xfId="5740"/>
    <cellStyle name="Standard 7 4 2 2 2" xfId="5741"/>
    <cellStyle name="Standard 7 2 3 2 2 2" xfId="5742"/>
    <cellStyle name="Standard 7 2 2 2 2 2 2" xfId="5743"/>
    <cellStyle name="Standard 7 3 2 2 2 2" xfId="5744"/>
    <cellStyle name="Standard 6 4 2 2 2" xfId="5745"/>
    <cellStyle name="Standard 3 4 2 3 2" xfId="5746"/>
    <cellStyle name="Standard 16 3 2" xfId="5747"/>
    <cellStyle name="Prozent 15 5 2" xfId="5748"/>
    <cellStyle name="20% - Akzent1 2 7 2 2" xfId="5749"/>
    <cellStyle name="20% - Akzent1 2 2 6 2 2" xfId="5750"/>
    <cellStyle name="20% - Akzent1 3 7 2 2" xfId="5751"/>
    <cellStyle name="20% - Akzent1 3 2 6 2 2" xfId="5752"/>
    <cellStyle name="20% - Akzent2 2 7 2 2" xfId="5753"/>
    <cellStyle name="20% - Akzent2 2 2 6 2 2" xfId="5754"/>
    <cellStyle name="20% - Akzent2 3 7 2 2" xfId="5755"/>
    <cellStyle name="20% - Akzent2 3 2 6 2 2" xfId="5756"/>
    <cellStyle name="20% - Akzent3 2 7 2 2" xfId="5757"/>
    <cellStyle name="20% - Akzent3 2 2 6 2 2" xfId="5758"/>
    <cellStyle name="20% - Akzent3 3 7 2 2" xfId="5759"/>
    <cellStyle name="20% - Akzent3 3 2 6 2 2" xfId="5760"/>
    <cellStyle name="20% - Akzent4 2 7 2 2" xfId="5761"/>
    <cellStyle name="20% - Akzent4 2 2 6 2 2" xfId="5762"/>
    <cellStyle name="20% - Akzent4 3 7 2 2" xfId="5763"/>
    <cellStyle name="20% - Akzent4 3 2 6 2 2" xfId="5764"/>
    <cellStyle name="20% - Akzent5 2 7 2 2" xfId="5765"/>
    <cellStyle name="20% - Akzent5 2 2 6 2 2" xfId="5766"/>
    <cellStyle name="20% - Akzent5 3 7 2 2" xfId="5767"/>
    <cellStyle name="20% - Akzent5 3 2 6 2 2" xfId="5768"/>
    <cellStyle name="20% - Akzent6 5 6 2 2" xfId="5769"/>
    <cellStyle name="20% - Akzent6 6 2 6 2 2" xfId="5770"/>
    <cellStyle name="20% - Akzent6 7 6 2 2" xfId="5771"/>
    <cellStyle name="40% - Akzent1 2 7 2 2" xfId="5772"/>
    <cellStyle name="40% - Akzent1 2 2 6 2 2" xfId="5773"/>
    <cellStyle name="40% - Akzent1 3 7 2 2" xfId="5774"/>
    <cellStyle name="40% - Akzent1 3 2 6 2 2" xfId="5775"/>
    <cellStyle name="40% - Akzent2 2 7 2 2" xfId="5776"/>
    <cellStyle name="40% - Akzent2 2 2 6 2 2" xfId="5777"/>
    <cellStyle name="40% - Akzent2 3 7 2 2" xfId="5778"/>
    <cellStyle name="40% - Akzent2 3 2 6 2 2" xfId="5779"/>
    <cellStyle name="40% - Akzent3 2 7 2 2" xfId="5780"/>
    <cellStyle name="40% - Akzent3 2 2 6 2 2" xfId="5781"/>
    <cellStyle name="40% - Akzent3 3 7 2 2" xfId="5782"/>
    <cellStyle name="40% - Akzent3 3 2 6 2 2" xfId="5783"/>
    <cellStyle name="40% - Akzent4 2 7 2 2" xfId="5784"/>
    <cellStyle name="40% - Akzent4 2 2 6 2 2" xfId="5785"/>
    <cellStyle name="40% - Akzent4 3 7 2 2" xfId="5786"/>
    <cellStyle name="40% - Akzent4 3 2 6 2 2" xfId="5787"/>
    <cellStyle name="40% - Akzent5 2 7 2 2" xfId="5788"/>
    <cellStyle name="40% - Akzent5 2 2 6 2 2" xfId="5789"/>
    <cellStyle name="40% - Akzent5 3 7 2 2" xfId="5790"/>
    <cellStyle name="40% - Akzent5 3 2 6 2 2" xfId="5791"/>
    <cellStyle name="40% - Akzent6 2 7 2 2" xfId="5792"/>
    <cellStyle name="40% - Akzent6 2 2 6 2 2" xfId="5793"/>
    <cellStyle name="40% - Akzent6 3 7 2 2" xfId="5794"/>
    <cellStyle name="40% - Akzent6 3 2 6 2 2" xfId="5795"/>
    <cellStyle name="Notiz 7 6 2 2" xfId="5796"/>
    <cellStyle name="Prozent 5 6 2 2" xfId="5797"/>
    <cellStyle name="Standard 7 6 2 2" xfId="5798"/>
    <cellStyle name="Standard 23 2 2" xfId="5799"/>
    <cellStyle name="Prozent 18 2 2" xfId="5800"/>
    <cellStyle name="20 % - Akzent6 6 2 2" xfId="5801"/>
    <cellStyle name="20% - Akzent1 2 8 2 2" xfId="5802"/>
    <cellStyle name="20% - Akzent1 2 2 7 2 2" xfId="5803"/>
    <cellStyle name="20% - Akzent1 3 8 2 2" xfId="5804"/>
    <cellStyle name="20% - Akzent1 3 2 7 2 2" xfId="5805"/>
    <cellStyle name="20% - Akzent2 2 8 2 2" xfId="5806"/>
    <cellStyle name="20% - Akzent2 2 2 7 2 2" xfId="5807"/>
    <cellStyle name="20% - Akzent2 3 8 2 2" xfId="5808"/>
    <cellStyle name="20% - Akzent2 3 2 7 2 2" xfId="5809"/>
    <cellStyle name="20% - Akzent3 2 8 2 2" xfId="5810"/>
    <cellStyle name="20% - Akzent3 2 2 7 2 2" xfId="5811"/>
    <cellStyle name="20% - Akzent3 3 8 2 2" xfId="5812"/>
    <cellStyle name="20% - Akzent3 3 2 7 2 2" xfId="5813"/>
    <cellStyle name="20% - Akzent4 2 8 2 2" xfId="5814"/>
    <cellStyle name="20% - Akzent4 2 2 7 2 2" xfId="5815"/>
    <cellStyle name="20% - Akzent4 3 8 2 2" xfId="5816"/>
    <cellStyle name="20% - Akzent4 3 2 7 2 2" xfId="5817"/>
    <cellStyle name="20% - Akzent5 2 8 2 2" xfId="5818"/>
    <cellStyle name="20% - Akzent5 2 2 7 2 2" xfId="5819"/>
    <cellStyle name="20% - Akzent5 3 8 2 2" xfId="5820"/>
    <cellStyle name="20% - Akzent5 3 2 7 2 2" xfId="5821"/>
    <cellStyle name="20% - Akzent6 5 7 2 2" xfId="5822"/>
    <cellStyle name="20% - Akzent6 6 2 7 2 2" xfId="5823"/>
    <cellStyle name="20% - Akzent6 7 7 2 2" xfId="5824"/>
    <cellStyle name="40% - Akzent1 2 8 2 2" xfId="5825"/>
    <cellStyle name="40% - Akzent1 2 2 7 2 2" xfId="5826"/>
    <cellStyle name="40% - Akzent1 3 8 2 2" xfId="5827"/>
    <cellStyle name="40% - Akzent1 3 2 7 2 2" xfId="5828"/>
    <cellStyle name="40% - Akzent2 2 8 2 2" xfId="5829"/>
    <cellStyle name="40% - Akzent2 2 2 7 2 2" xfId="5830"/>
    <cellStyle name="40% - Akzent2 3 8 2 2" xfId="5831"/>
    <cellStyle name="40% - Akzent2 3 2 7 2 2" xfId="5832"/>
    <cellStyle name="40% - Akzent3 2 8 2 2" xfId="5833"/>
    <cellStyle name="40% - Akzent3 2 2 7 2 2" xfId="5834"/>
    <cellStyle name="40% - Akzent3 3 8 2 2" xfId="5835"/>
    <cellStyle name="40% - Akzent3 3 2 7 2 2" xfId="5836"/>
    <cellStyle name="40% - Akzent4 2 8 2 2" xfId="5837"/>
    <cellStyle name="40% - Akzent4 2 2 7 2 2" xfId="5838"/>
    <cellStyle name="40% - Akzent4 3 8 2 2" xfId="5839"/>
    <cellStyle name="40% - Akzent4 3 2 7 2 2" xfId="5840"/>
    <cellStyle name="40% - Akzent5 2 8 2 2" xfId="5841"/>
    <cellStyle name="40% - Akzent5 2 2 7 2 2" xfId="5842"/>
    <cellStyle name="40% - Akzent5 3 8 2 2" xfId="5843"/>
    <cellStyle name="40% - Akzent5 3 2 7 2 2" xfId="5844"/>
    <cellStyle name="40% - Akzent6 2 8 2 2" xfId="5845"/>
    <cellStyle name="40% - Akzent6 2 2 7 2 2" xfId="5846"/>
    <cellStyle name="40% - Akzent6 3 8 2 2" xfId="5847"/>
    <cellStyle name="40% - Akzent6 3 2 7 2 2" xfId="5848"/>
    <cellStyle name="Notiz 7 7 2 2" xfId="5849"/>
    <cellStyle name="Prozent 5 7 2 2" xfId="5850"/>
    <cellStyle name="Standard 7 7 2 2" xfId="5851"/>
    <cellStyle name="Standard 6 7 2 2" xfId="5852"/>
    <cellStyle name="20 % - Akzent6 2 5 2 2" xfId="5853"/>
    <cellStyle name="Notiz 2 2 3 5 2 2" xfId="5854"/>
    <cellStyle name="Notiz 3 2 3 5 2 2" xfId="5855"/>
    <cellStyle name="Standard 3 4 3 2 2" xfId="5856"/>
    <cellStyle name="20% - Akzent1 2 3 5 2 2" xfId="5857"/>
    <cellStyle name="20% - Akzent1 2 2 2 5 2 2" xfId="5858"/>
    <cellStyle name="20% - Akzent1 3 3 5 2 2" xfId="5859"/>
    <cellStyle name="20% - Akzent1 3 2 2 5 2 2" xfId="5860"/>
    <cellStyle name="20% - Akzent2 2 3 5 2 2" xfId="5861"/>
    <cellStyle name="20% - Akzent2 2 2 2 5 2 2" xfId="5862"/>
    <cellStyle name="20% - Akzent2 3 3 5 2 2" xfId="5863"/>
    <cellStyle name="20% - Akzent2 3 2 2 5 2 2" xfId="5864"/>
    <cellStyle name="20% - Akzent3 2 3 5 2 2" xfId="5865"/>
    <cellStyle name="20% - Akzent3 2 2 2 5 2 2" xfId="5866"/>
    <cellStyle name="20% - Akzent3 3 3 5 2 2" xfId="5867"/>
    <cellStyle name="20% - Akzent3 3 2 2 5 2 2" xfId="5868"/>
    <cellStyle name="20% - Akzent4 2 3 5 2 2" xfId="5869"/>
    <cellStyle name="20% - Akzent4 2 2 2 5 2 2" xfId="5870"/>
    <cellStyle name="20% - Akzent4 3 3 5 2 2" xfId="5871"/>
    <cellStyle name="20% - Akzent4 3 2 2 5 2 2" xfId="5872"/>
    <cellStyle name="20% - Akzent5 2 3 5 2 2" xfId="5873"/>
    <cellStyle name="20% - Akzent5 2 2 2 5 2 2" xfId="5874"/>
    <cellStyle name="20% - Akzent5 3 3 5 2 2" xfId="5875"/>
    <cellStyle name="20% - Akzent5 3 2 2 5 2 2" xfId="5876"/>
    <cellStyle name="20% - Akzent6 5 2 5 2 2" xfId="5877"/>
    <cellStyle name="20% - Akzent6 6 2 2 5 2 2" xfId="5878"/>
    <cellStyle name="20% - Akzent6 7 2 5 2 2" xfId="5879"/>
    <cellStyle name="40% - Akzent1 2 3 5 2 2" xfId="5880"/>
    <cellStyle name="40% - Akzent1 2 2 2 5 2 2" xfId="5881"/>
    <cellStyle name="40% - Akzent1 3 3 5 2 2" xfId="5882"/>
    <cellStyle name="40% - Akzent1 3 2 2 5 2 2" xfId="5883"/>
    <cellStyle name="40% - Akzent2 2 3 5 2 2" xfId="5884"/>
    <cellStyle name="40% - Akzent2 2 2 2 5 2 2" xfId="5885"/>
    <cellStyle name="40% - Akzent2 3 3 5 2 2" xfId="5886"/>
    <cellStyle name="40% - Akzent2 3 2 2 5 2 2" xfId="5887"/>
    <cellStyle name="40% - Akzent3 2 3 5 2 2" xfId="5888"/>
    <cellStyle name="40% - Akzent3 2 2 2 5 2 2" xfId="5889"/>
    <cellStyle name="40% - Akzent3 3 3 5 2 2" xfId="5890"/>
    <cellStyle name="40% - Akzent3 3 2 2 5 2 2" xfId="5891"/>
    <cellStyle name="40% - Akzent4 2 3 5 2 2" xfId="5892"/>
    <cellStyle name="40% - Akzent4 2 2 2 5 2 2" xfId="5893"/>
    <cellStyle name="40% - Akzent4 3 3 5 2 2" xfId="5894"/>
    <cellStyle name="40% - Akzent4 3 2 2 5 2 2" xfId="5895"/>
    <cellStyle name="40% - Akzent5 2 3 5 2 2" xfId="5896"/>
    <cellStyle name="40% - Akzent5 2 2 2 5 2 2" xfId="5897"/>
    <cellStyle name="40% - Akzent5 3 3 5 2 2" xfId="5898"/>
    <cellStyle name="40% - Akzent5 3 2 2 5 2 2" xfId="5899"/>
    <cellStyle name="40% - Akzent6 2 3 5 2 2" xfId="5900"/>
    <cellStyle name="40% - Akzent6 2 2 2 5 2 2" xfId="5901"/>
    <cellStyle name="40% - Akzent6 3 3 5 2 2" xfId="5902"/>
    <cellStyle name="40% - Akzent6 3 2 2 5 2 2" xfId="5903"/>
    <cellStyle name="Notiz 7 2 5 2 2" xfId="5904"/>
    <cellStyle name="Prozent 5 2 5 2 2" xfId="5905"/>
    <cellStyle name="Standard 7 2 5 2 2" xfId="5906"/>
    <cellStyle name="20 % - Akzent6 3 4 2 2" xfId="5907"/>
    <cellStyle name="20 % - Akzent6 2 2 4 2 2" xfId="5908"/>
    <cellStyle name="20% - Akzent1 2 4 4 2 2" xfId="5909"/>
    <cellStyle name="20% - Akzent1 2 2 3 4 2 2" xfId="5910"/>
    <cellStyle name="20% - Akzent1 2 2 2 2 4 2 2" xfId="5911"/>
    <cellStyle name="20% - Akzent1 2 3 2 4 2 2" xfId="5912"/>
    <cellStyle name="20% - Akzent1 3 4 4 2 2" xfId="5913"/>
    <cellStyle name="20% - Akzent1 3 2 3 4 2 2" xfId="5914"/>
    <cellStyle name="20% - Akzent1 3 2 2 2 4 2 2" xfId="5915"/>
    <cellStyle name="20% - Akzent1 3 3 2 4 2 2" xfId="5916"/>
    <cellStyle name="20% - Akzent2 2 4 4 2 2" xfId="5917"/>
    <cellStyle name="20% - Akzent2 2 2 3 4 2 2" xfId="5918"/>
    <cellStyle name="20% - Akzent2 2 2 2 2 4 2 2" xfId="5919"/>
    <cellStyle name="20% - Akzent2 2 3 2 4 2 2" xfId="5920"/>
    <cellStyle name="20% - Akzent2 3 4 4 2 2" xfId="5921"/>
    <cellStyle name="20% - Akzent2 3 2 3 4 2 2" xfId="5922"/>
    <cellStyle name="20% - Akzent2 3 2 2 2 4 2 2" xfId="5923"/>
    <cellStyle name="20% - Akzent2 3 3 2 4 2 2" xfId="5924"/>
    <cellStyle name="20% - Akzent3 2 4 4 2 2" xfId="5925"/>
    <cellStyle name="20% - Akzent3 2 2 3 4 2 2" xfId="5926"/>
    <cellStyle name="20% - Akzent3 2 2 2 2 4 2 2" xfId="5927"/>
    <cellStyle name="20% - Akzent3 2 3 2 4 2 2" xfId="5928"/>
    <cellStyle name="20% - Akzent3 3 4 4 2 2" xfId="5929"/>
    <cellStyle name="20% - Akzent3 3 2 3 4 2 2" xfId="5930"/>
    <cellStyle name="20% - Akzent3 3 2 2 2 4 2 2" xfId="5931"/>
    <cellStyle name="20% - Akzent3 3 3 2 4 2 2" xfId="5932"/>
    <cellStyle name="20% - Akzent4 2 4 4 2 2" xfId="5933"/>
    <cellStyle name="20% - Akzent4 2 2 3 4 2 2" xfId="5934"/>
    <cellStyle name="20% - Akzent4 2 2 2 2 4 2 2" xfId="5935"/>
    <cellStyle name="20% - Akzent4 2 3 2 4 2 2" xfId="5936"/>
    <cellStyle name="20% - Akzent4 3 4 4 2 2" xfId="5937"/>
    <cellStyle name="20% - Akzent4 3 2 3 4 2 2" xfId="5938"/>
    <cellStyle name="20% - Akzent4 3 2 2 2 4 2 2" xfId="5939"/>
    <cellStyle name="20% - Akzent4 3 3 2 4 2 2" xfId="5940"/>
    <cellStyle name="20% - Akzent5 2 4 4 2 2" xfId="5941"/>
    <cellStyle name="20% - Akzent5 2 2 3 4 2 2" xfId="5942"/>
    <cellStyle name="20% - Akzent5 2 2 2 2 4 2 2" xfId="5943"/>
    <cellStyle name="20% - Akzent5 2 3 2 4 2 2" xfId="5944"/>
    <cellStyle name="20% - Akzent5 3 4 4 2 2" xfId="5945"/>
    <cellStyle name="20% - Akzent5 3 2 3 4 2 2" xfId="5946"/>
    <cellStyle name="20% - Akzent5 3 2 2 2 4 2 2" xfId="5947"/>
    <cellStyle name="20% - Akzent5 3 3 2 4 2 2" xfId="5948"/>
    <cellStyle name="20% - Akzent6 5 3 4 2 2" xfId="5949"/>
    <cellStyle name="20% - Akzent6 5 2 2 4 2 2" xfId="5950"/>
    <cellStyle name="20% - Akzent6 6 2 3 4 2 2" xfId="5951"/>
    <cellStyle name="20% - Akzent6 6 2 2 2 4 2 2" xfId="5952"/>
    <cellStyle name="20% - Akzent6 7 3 4 2 2" xfId="5953"/>
    <cellStyle name="20% - Akzent6 7 2 2 4 2 2" xfId="5954"/>
    <cellStyle name="40% - Akzent1 2 4 4 2 2" xfId="5955"/>
    <cellStyle name="40% - Akzent1 2 2 3 4 2 2" xfId="5956"/>
    <cellStyle name="40% - Akzent1 2 2 2 2 4 2 2" xfId="5957"/>
    <cellStyle name="40% - Akzent1 2 3 2 4 2 2" xfId="5958"/>
    <cellStyle name="40% - Akzent1 3 4 4 2 2" xfId="5959"/>
    <cellStyle name="40% - Akzent1 3 2 3 4 2 2" xfId="5960"/>
    <cellStyle name="40% - Akzent1 3 2 2 2 4 2 2" xfId="5961"/>
    <cellStyle name="40% - Akzent1 3 3 2 4 2 2" xfId="5962"/>
    <cellStyle name="40% - Akzent2 2 4 4 2 2" xfId="5963"/>
    <cellStyle name="40% - Akzent2 2 2 3 4 2 2" xfId="5964"/>
    <cellStyle name="40% - Akzent2 2 2 2 2 4 2 2" xfId="5965"/>
    <cellStyle name="40% - Akzent2 2 3 2 4 2 2" xfId="5966"/>
    <cellStyle name="40% - Akzent2 3 4 4 2 2" xfId="5967"/>
    <cellStyle name="40% - Akzent2 3 2 3 4 2 2" xfId="5968"/>
    <cellStyle name="40% - Akzent2 3 2 2 2 4 2 2" xfId="5969"/>
    <cellStyle name="40% - Akzent2 3 3 2 4 2 2" xfId="5970"/>
    <cellStyle name="40% - Akzent3 2 4 4 2 2" xfId="5971"/>
    <cellStyle name="40% - Akzent3 2 2 3 4 2 2" xfId="5972"/>
    <cellStyle name="40% - Akzent3 2 2 2 2 4 2 2" xfId="5973"/>
    <cellStyle name="40% - Akzent3 2 3 2 4 2 2" xfId="5974"/>
    <cellStyle name="40% - Akzent3 3 4 4 2 2" xfId="5975"/>
    <cellStyle name="40% - Akzent3 3 2 3 4 2 2" xfId="5976"/>
    <cellStyle name="40% - Akzent3 3 2 2 2 4 2 2" xfId="5977"/>
    <cellStyle name="40% - Akzent3 3 3 2 4 2 2" xfId="5978"/>
    <cellStyle name="40% - Akzent4 2 4 4 2 2" xfId="5979"/>
    <cellStyle name="40% - Akzent4 2 2 3 4 2 2" xfId="5980"/>
    <cellStyle name="40% - Akzent4 2 2 2 2 4 2 2" xfId="5981"/>
    <cellStyle name="40% - Akzent4 2 3 2 4 2 2" xfId="5982"/>
    <cellStyle name="40% - Akzent4 3 4 4 2 2" xfId="5983"/>
    <cellStyle name="40% - Akzent4 3 2 3 4 2 2" xfId="5984"/>
    <cellStyle name="40% - Akzent4 3 2 2 2 4 2 2" xfId="5985"/>
    <cellStyle name="40% - Akzent4 3 3 2 4 2 2" xfId="5986"/>
    <cellStyle name="40% - Akzent5 2 4 4 2 2" xfId="5987"/>
    <cellStyle name="40% - Akzent5 2 2 3 4 2 2" xfId="5988"/>
    <cellStyle name="40% - Akzent5 2 2 2 2 4 2 2" xfId="5989"/>
    <cellStyle name="40% - Akzent5 2 3 2 4 2 2" xfId="5990"/>
    <cellStyle name="40% - Akzent5 3 4 4 2 2" xfId="5991"/>
    <cellStyle name="40% - Akzent5 3 2 3 4 2 2" xfId="5992"/>
    <cellStyle name="40% - Akzent5 3 2 2 2 4 2 2" xfId="5993"/>
    <cellStyle name="40% - Akzent5 3 3 2 4 2 2" xfId="5994"/>
    <cellStyle name="40% - Akzent6 2 4 4 2 2" xfId="5995"/>
    <cellStyle name="40% - Akzent6 2 2 3 4 2 2" xfId="5996"/>
    <cellStyle name="40% - Akzent6 2 2 2 2 4 2 2" xfId="5997"/>
    <cellStyle name="40% - Akzent6 2 3 2 4 2 2" xfId="5998"/>
    <cellStyle name="40% - Akzent6 3 4 4 2 2" xfId="5999"/>
    <cellStyle name="40% - Akzent6 3 2 3 4 2 2" xfId="6000"/>
    <cellStyle name="40% - Akzent6 3 2 2 2 4 2 2" xfId="6001"/>
    <cellStyle name="40% - Akzent6 3 3 2 4 2 2" xfId="6002"/>
    <cellStyle name="Notiz 2 2 3 2 4 2 2" xfId="6003"/>
    <cellStyle name="Notiz 3 2 3 2 4 2 2" xfId="6004"/>
    <cellStyle name="Notiz 7 3 4 2 2" xfId="6005"/>
    <cellStyle name="Notiz 7 2 2 4 2 2" xfId="6006"/>
    <cellStyle name="Prozent 5 3 4 2 2" xfId="6007"/>
    <cellStyle name="Prozent 5 2 2 4 2 2" xfId="6008"/>
    <cellStyle name="Standard 3 3 4 2 2" xfId="6009"/>
    <cellStyle name="Standard 6 3 4 2 2" xfId="6010"/>
    <cellStyle name="Standard 7 3 4 2 2" xfId="6011"/>
    <cellStyle name="Standard 7 2 2 4 2 2" xfId="6012"/>
    <cellStyle name="Dezimal 2 6 2 2" xfId="6013"/>
    <cellStyle name="Dezimal 2 3 3 2 2" xfId="6014"/>
    <cellStyle name="Komma 2 2 2 2" xfId="6015"/>
    <cellStyle name="Dezimal 2 5 2 2 2" xfId="6016"/>
    <cellStyle name="Dezimal 2 3 2 2 2 2" xfId="6017"/>
    <cellStyle name="Notiz 12 2 2" xfId="6018"/>
    <cellStyle name="Standard 15 3 2 2" xfId="6019"/>
    <cellStyle name="Prozent 16 2 2" xfId="6020"/>
    <cellStyle name="Währung [0] 9 2 2 2" xfId="6021"/>
    <cellStyle name="Dezimal 2 2 3 2 2" xfId="6022"/>
    <cellStyle name="Dezimal 2 2 2 2 2 2" xfId="6023"/>
    <cellStyle name="Komma 6 2 2" xfId="6024"/>
    <cellStyle name="Komma 4 2 2 2" xfId="6025"/>
    <cellStyle name="Komma 5 3 2" xfId="6026"/>
    <cellStyle name="Komma 5 2 2 2" xfId="6027"/>
    <cellStyle name="Prozent 5 3 2 3 2 2" xfId="6028"/>
    <cellStyle name="Standard 3 3 2 3 2 2" xfId="6029"/>
    <cellStyle name="Standard 6 3 2 3 2 2" xfId="6030"/>
    <cellStyle name="Standard 6 4 3 2 2" xfId="6031"/>
    <cellStyle name="Standard 7 3 2 3 2 2" xfId="6032"/>
    <cellStyle name="Standard 24 2 2" xfId="6033"/>
    <cellStyle name="Standard 25 2 2" xfId="6034"/>
    <cellStyle name="Notiz 13 2 2" xfId="6035"/>
    <cellStyle name="20 % - Akzent1 2 2 2" xfId="6036"/>
    <cellStyle name="40 % - Akzent1 2 2 2" xfId="6037"/>
    <cellStyle name="20 % - Akzent2 2 2 2" xfId="6038"/>
    <cellStyle name="40 % - Akzent2 2 2 2" xfId="6039"/>
    <cellStyle name="20 % - Akzent3 2 2 2" xfId="6040"/>
    <cellStyle name="40 % - Akzent3 2 2 2" xfId="6041"/>
    <cellStyle name="20 % - Akzent4 2 2 2" xfId="6042"/>
    <cellStyle name="40 % - Akzent4 2 2 2" xfId="6043"/>
    <cellStyle name="20 % - Akzent5 2 2 2" xfId="6044"/>
    <cellStyle name="40 % - Akzent5 2 2 2" xfId="6045"/>
    <cellStyle name="20 % - Akzent6 7 2 2" xfId="6046"/>
    <cellStyle name="40 % - Akzent6 2 2 2" xfId="6047"/>
    <cellStyle name="20 % - Akzent3 4 2" xfId="6048"/>
    <cellStyle name="20 % - Akzent4 3 2" xfId="6049"/>
    <cellStyle name="Notiz 11 3 2" xfId="6050"/>
    <cellStyle name="20 % - Akzent1 4 2" xfId="6051"/>
    <cellStyle name="Notiz 9 4 2" xfId="6052"/>
    <cellStyle name="Notiz 10 4 2" xfId="6053"/>
    <cellStyle name="Notiz 10 3 2" xfId="6054"/>
    <cellStyle name="Notiz 11 4 2" xfId="6055"/>
    <cellStyle name="20 % - Akzent5 4 2" xfId="6056"/>
    <cellStyle name="20 % - Akzent4 4 2" xfId="6057"/>
    <cellStyle name="Notiz 9 2 3 2" xfId="6058"/>
    <cellStyle name="20 % - Akzent2 3 2" xfId="6059"/>
    <cellStyle name="Standard 34 3 4" xfId="6060"/>
    <cellStyle name="40 % - Akzent4 4 2" xfId="6061"/>
    <cellStyle name="20 % - Akzent2 4 2" xfId="6062"/>
    <cellStyle name="40 % - Akzent3 4 2" xfId="6063"/>
    <cellStyle name="40 % - Akzent1 4 2" xfId="6064"/>
    <cellStyle name="40 % - Akzent4 3 2" xfId="6065"/>
    <cellStyle name="40 % - Akzent5 3 2" xfId="6066"/>
    <cellStyle name="20 % - Akzent5 3 2" xfId="6067"/>
    <cellStyle name="Notiz 10 2 2" xfId="6068"/>
    <cellStyle name="Notiz 11 2 2" xfId="6069"/>
    <cellStyle name="Notiz 9 2 2 2" xfId="6070"/>
    <cellStyle name="Standard 14 5 2" xfId="6071"/>
    <cellStyle name="Standard 17 4 2" xfId="6072"/>
    <cellStyle name="20 % - Akzent1 3 2" xfId="6073"/>
    <cellStyle name="40 % - Akzent1 3 2" xfId="6074"/>
    <cellStyle name="40 % - Akzent2 3 2" xfId="6075"/>
    <cellStyle name="20 % - Akzent3 3 2" xfId="6076"/>
    <cellStyle name="40 % - Akzent3 3 2" xfId="6077"/>
    <cellStyle name="Standard 7 9 2" xfId="6078"/>
    <cellStyle name="Standard 7 10 2" xfId="6079"/>
    <cellStyle name="Standard 7 11 2" xfId="6080"/>
    <cellStyle name="Notiz 11 7" xfId="6081"/>
    <cellStyle name="Notiz 10 7" xfId="6082"/>
    <cellStyle name="Notiz 10 6" xfId="6083"/>
    <cellStyle name="Notiz 11 6" xfId="6084"/>
    <cellStyle name="Notiz 9 2 5" xfId="6085"/>
    <cellStyle name="Notiz 10 3 4" xfId="6086"/>
    <cellStyle name="Notiz 11 3 4" xfId="6087"/>
    <cellStyle name="Notiz 9 2 6" xfId="6088"/>
    <cellStyle name="Notiz 9 2 2 4" xfId="6089"/>
    <cellStyle name="Notiz 9 2 3 4" xfId="6090"/>
    <cellStyle name="Notiz 11 3 3" xfId="6091"/>
    <cellStyle name="Notiz 10 2 4" xfId="6092"/>
    <cellStyle name="Notiz 10 3 3" xfId="6093"/>
    <cellStyle name="Notiz 9 2 3 3" xfId="6094"/>
    <cellStyle name="Notiz 10 2 3" xfId="6095"/>
    <cellStyle name="Notiz 11 2 3" xfId="6096"/>
    <cellStyle name="Notiz 9 2 2 3" xfId="6097"/>
    <cellStyle name="Notiz 11 2 4" xfId="6098"/>
    <cellStyle name="Standard 29" xfId="6099"/>
    <cellStyle name="20 % - Akzent1 7" xfId="6100"/>
    <cellStyle name="40 % - Akzent1 7" xfId="6101"/>
    <cellStyle name="20 % - Akzent2 7" xfId="6102"/>
    <cellStyle name="40 % - Akzent2 7" xfId="6103"/>
    <cellStyle name="20 % - Akzent3 7" xfId="6104"/>
    <cellStyle name="40 % - Akzent3 7" xfId="6105"/>
    <cellStyle name="20 % - Akzent4 7" xfId="6106"/>
    <cellStyle name="40 % - Akzent4 7" xfId="6107"/>
    <cellStyle name="20 % - Akzent5 7" xfId="6108"/>
    <cellStyle name="40 % - Akzent5 7" xfId="6109"/>
    <cellStyle name="20 % - Akzent6 10" xfId="6110"/>
    <cellStyle name="40 % - Akzent6 7" xfId="6111"/>
    <cellStyle name="Prozent 19" xfId="6112"/>
    <cellStyle name="20% - Akzent1 2 11" xfId="6113"/>
    <cellStyle name="20% - Akzent1 2 2 10" xfId="6114"/>
    <cellStyle name="20% - Akzent1 3 11" xfId="6115"/>
    <cellStyle name="20% - Akzent1 3 2 10" xfId="6116"/>
    <cellStyle name="20% - Akzent2 2 11" xfId="6117"/>
    <cellStyle name="20% - Akzent2 2 2 10" xfId="6118"/>
    <cellStyle name="20% - Akzent2 3 11" xfId="6119"/>
    <cellStyle name="20% - Akzent2 3 2 10" xfId="6120"/>
    <cellStyle name="20% - Akzent3 2 11" xfId="6121"/>
    <cellStyle name="20% - Akzent3 2 2 10" xfId="6122"/>
    <cellStyle name="20% - Akzent3 3 11" xfId="6123"/>
    <cellStyle name="20% - Akzent3 3 2 10" xfId="6124"/>
    <cellStyle name="20% - Akzent4 2 11" xfId="6125"/>
    <cellStyle name="20% - Akzent4 2 2 10" xfId="6126"/>
    <cellStyle name="20% - Akzent4 3 11" xfId="6127"/>
    <cellStyle name="20% - Akzent4 3 2 10" xfId="6128"/>
    <cellStyle name="20% - Akzent5 2 11" xfId="6129"/>
    <cellStyle name="20% - Akzent5 2 2 10" xfId="6130"/>
    <cellStyle name="20% - Akzent5 3 11" xfId="6131"/>
    <cellStyle name="20% - Akzent5 3 2 10" xfId="6132"/>
    <cellStyle name="20% - Akzent6 5 10" xfId="6133"/>
    <cellStyle name="20% - Akzent6 6 2 10" xfId="6134"/>
    <cellStyle name="20% - Akzent6 7 10" xfId="6135"/>
    <cellStyle name="20% - Akzent6 8 4" xfId="6136"/>
    <cellStyle name="40% - Akzent1 2 11" xfId="6137"/>
    <cellStyle name="40% - Akzent1 2 2 10" xfId="6138"/>
    <cellStyle name="40% - Akzent1 3 11" xfId="6139"/>
    <cellStyle name="40% - Akzent1 3 2 10" xfId="6140"/>
    <cellStyle name="40% - Akzent2 2 11" xfId="6141"/>
    <cellStyle name="40% - Akzent2 2 2 10" xfId="6142"/>
    <cellStyle name="40% - Akzent2 3 11" xfId="6143"/>
    <cellStyle name="40% - Akzent2 3 2 10" xfId="6144"/>
    <cellStyle name="40% - Akzent3 2 11" xfId="6145"/>
    <cellStyle name="40% - Akzent3 2 2 10" xfId="6146"/>
    <cellStyle name="40% - Akzent3 3 11" xfId="6147"/>
    <cellStyle name="40% - Akzent3 3 2 10" xfId="6148"/>
    <cellStyle name="40% - Akzent4 2 11" xfId="6149"/>
    <cellStyle name="40% - Akzent4 2 2 10" xfId="6150"/>
    <cellStyle name="40% - Akzent4 3 11" xfId="6151"/>
    <cellStyle name="40% - Akzent4 3 2 10" xfId="6152"/>
    <cellStyle name="40% - Akzent5 2 11" xfId="6153"/>
    <cellStyle name="40% - Akzent5 2 2 10" xfId="6154"/>
    <cellStyle name="40% - Akzent5 3 11" xfId="6155"/>
    <cellStyle name="40% - Akzent5 3 2 10" xfId="6156"/>
    <cellStyle name="40% - Akzent6 2 11" xfId="6157"/>
    <cellStyle name="40% - Akzent6 2 2 10" xfId="6158"/>
    <cellStyle name="40% - Akzent6 3 11" xfId="6159"/>
    <cellStyle name="40% - Akzent6 3 2 10" xfId="6160"/>
    <cellStyle name="Dezimal 2 9" xfId="6161"/>
    <cellStyle name="Dezimal 2 2 6" xfId="6162"/>
    <cellStyle name="Notiz 7 10" xfId="6163"/>
    <cellStyle name="Prozent 5 10" xfId="6164"/>
    <cellStyle name="Standard 7 13" xfId="6165"/>
    <cellStyle name="Standard 30" xfId="6166"/>
    <cellStyle name="1000 [0]" xfId="6167"/>
    <cellStyle name="Dat" xfId="6168"/>
    <cellStyle name="Dezimal [0,0]" xfId="6169"/>
    <cellStyle name="Dezimal [0,00]" xfId="6170"/>
    <cellStyle name="Dezimal [0,000]" xfId="6171"/>
    <cellStyle name="Dezimal [0] 5" xfId="6172"/>
    <cellStyle name="Dezimal[0,0000]" xfId="6173"/>
    <cellStyle name="P-[0%]" xfId="6174"/>
    <cellStyle name="P-[0,0%]" xfId="6175"/>
    <cellStyle name="Tab-Fn" xfId="6176"/>
    <cellStyle name="Tab-L" xfId="6177"/>
    <cellStyle name="Tab-L-02" xfId="6178"/>
    <cellStyle name="Tab-L-04" xfId="6179"/>
    <cellStyle name="Tab-L-fett" xfId="6180"/>
    <cellStyle name="Tab-LU" xfId="6181"/>
    <cellStyle name="Tab-NR" xfId="6182"/>
    <cellStyle name="Tab-R" xfId="6183"/>
    <cellStyle name="Tab-R-fett" xfId="6184"/>
    <cellStyle name="Tab-R-fett[0,0]" xfId="6185"/>
    <cellStyle name="Tab-R-fett[0,00]" xfId="6186"/>
    <cellStyle name="Tab-R-fett[0,000]" xfId="6187"/>
    <cellStyle name="Tab-R-fett[0]" xfId="6188"/>
    <cellStyle name="Tab-R-fett_Verkehr" xfId="6189"/>
    <cellStyle name="Tab-RU" xfId="6190"/>
    <cellStyle name="Tab-RU[0,0]" xfId="6191"/>
    <cellStyle name="Tab-T" xfId="6192"/>
    <cellStyle name="Tab-UT" xfId="6193"/>
    <cellStyle name="Link 2 3" xfId="6194"/>
    <cellStyle name="Dezimal [0] kursiv" xfId="6195"/>
    <cellStyle name="P-[0,0%]-fett" xfId="6196"/>
    <cellStyle name="Tab-1 [0,0]" xfId="6197"/>
    <cellStyle name="Tab-1 [0,0]-fett" xfId="6198"/>
    <cellStyle name="Tab-1 [0,00]" xfId="6199"/>
    <cellStyle name="Tab-1 [0,00]-fett" xfId="6200"/>
    <cellStyle name="Tab-1 [0,000]" xfId="6201"/>
    <cellStyle name="Tab-1 [0,0000]" xfId="6202"/>
    <cellStyle name="Tab-1 [0]" xfId="6203"/>
    <cellStyle name="Tab-1 [0]-fett" xfId="6204"/>
    <cellStyle name="Tab-1 [Dezimal 0]" xfId="6205"/>
    <cellStyle name="Tab1-0,0000" xfId="6206"/>
    <cellStyle name="Tab1-P-[0,0%]" xfId="6207"/>
    <cellStyle name="Tab-Fn kursiv" xfId="6208"/>
    <cellStyle name="Tab-H" xfId="6209"/>
    <cellStyle name="Tab-HR" xfId="6210"/>
    <cellStyle name="Tab-HU" xfId="6211"/>
    <cellStyle name="Tab-HU-links" xfId="6212"/>
    <cellStyle name="Tab-Linie" xfId="6213"/>
    <cellStyle name="Tab-L-kursiv" xfId="6214"/>
    <cellStyle name="Tab-R kursiv" xfId="6215"/>
    <cellStyle name="Tab-TL" xfId="6216"/>
    <cellStyle name="Total-fett" xfId="6217"/>
    <cellStyle name="Total-P-fett" xfId="6218"/>
    <cellStyle name="Standard 31" xfId="6219"/>
    <cellStyle name="arial" xfId="6220"/>
    <cellStyle name="Standard 2 3 8" xfId="6221"/>
    <cellStyle name="Standard 2 14" xfId="6222"/>
    <cellStyle name="Standard 2 2 7" xfId="6223"/>
    <cellStyle name="Link 3 3" xfId="6224"/>
    <cellStyle name="Standard 32" xfId="6225"/>
    <cellStyle name="20 % - Akzent1 8" xfId="6226"/>
    <cellStyle name="20 % - Akzent2 8" xfId="6227"/>
    <cellStyle name="20 % - Akzent3 8" xfId="6228"/>
    <cellStyle name="20 % - Akzent4 8" xfId="6229"/>
    <cellStyle name="20 % - Akzent5 8" xfId="6230"/>
    <cellStyle name="20 % - Akzent6 11" xfId="6231"/>
    <cellStyle name="40 % - Akzent1 8" xfId="6232"/>
    <cellStyle name="40 % - Akzent2 8" xfId="6233"/>
    <cellStyle name="40 % - Akzent3 8" xfId="6234"/>
    <cellStyle name="40 % - Akzent4 8" xfId="6235"/>
    <cellStyle name="40 % - Akzent5 8" xfId="6236"/>
    <cellStyle name="40 % - Akzent6 8" xfId="6237"/>
    <cellStyle name="Dezimal [0] 6" xfId="6238"/>
    <cellStyle name="Dezimal [0] 2 4" xfId="6239"/>
    <cellStyle name="Dezimal [0] 2 2 3" xfId="6240"/>
    <cellStyle name="Dezimal [0] 3 3" xfId="6241"/>
    <cellStyle name="Dezimal 2 10" xfId="6242"/>
    <cellStyle name="Dezimal 2 2 7" xfId="6243"/>
    <cellStyle name="Dezimal 3 8" xfId="6244"/>
    <cellStyle name="Dezimal 3 2 6" xfId="6245"/>
    <cellStyle name="Komma 9" xfId="6246"/>
    <cellStyle name="Komma 2 6" xfId="6247"/>
    <cellStyle name="Notiz 5 5" xfId="6248"/>
    <cellStyle name="Standard 3 9" xfId="6249"/>
    <cellStyle name="Standard 5 6" xfId="6250"/>
    <cellStyle name="Standard 5 2 4" xfId="6251"/>
    <cellStyle name="Standard 6 9" xfId="6252"/>
    <cellStyle name="Standard 6 2 4" xfId="6253"/>
    <cellStyle name="Standard 7 14" xfId="6254"/>
    <cellStyle name="20% - Akzent1 2 12" xfId="6255"/>
    <cellStyle name="20% - Akzent1 2 2 11" xfId="6256"/>
    <cellStyle name="20% - Akzent1 3 12" xfId="6257"/>
    <cellStyle name="20% - Akzent1 3 2 11" xfId="6258"/>
    <cellStyle name="20% - Akzent2 2 12" xfId="6259"/>
    <cellStyle name="20% - Akzent2 2 2 11" xfId="6260"/>
    <cellStyle name="20% - Akzent2 3 12" xfId="6261"/>
    <cellStyle name="20% - Akzent2 3 2 11" xfId="6262"/>
    <cellStyle name="20% - Akzent3 2 12" xfId="6263"/>
    <cellStyle name="20% - Akzent3 2 2 11" xfId="6264"/>
    <cellStyle name="20% - Akzent3 3 12" xfId="6265"/>
    <cellStyle name="20% - Akzent3 3 2 11" xfId="6266"/>
    <cellStyle name="20% - Akzent4 2 12" xfId="6267"/>
    <cellStyle name="20% - Akzent4 2 2 11" xfId="6268"/>
    <cellStyle name="20% - Akzent4 3 12" xfId="6269"/>
    <cellStyle name="20% - Akzent4 3 2 11" xfId="6270"/>
    <cellStyle name="20% - Akzent5 2 12" xfId="6271"/>
    <cellStyle name="20% - Akzent5 2 2 11" xfId="6272"/>
    <cellStyle name="20% - Akzent5 3 12" xfId="6273"/>
    <cellStyle name="20% - Akzent5 3 2 11" xfId="6274"/>
    <cellStyle name="20% - Akzent6 5 11" xfId="6275"/>
    <cellStyle name="20% - Akzent6 6 2 11" xfId="6276"/>
    <cellStyle name="20% - Akzent6 7 11" xfId="6277"/>
    <cellStyle name="20% - Akzent6 8 5" xfId="6278"/>
    <cellStyle name="40% - Akzent1 2 12" xfId="6279"/>
    <cellStyle name="40% - Akzent1 2 2 11" xfId="6280"/>
    <cellStyle name="40% - Akzent1 3 12" xfId="6281"/>
    <cellStyle name="40% - Akzent1 3 2 11" xfId="6282"/>
    <cellStyle name="40% - Akzent2 2 12" xfId="6283"/>
    <cellStyle name="40% - Akzent2 2 2 11" xfId="6284"/>
    <cellStyle name="40% - Akzent2 3 12" xfId="6285"/>
    <cellStyle name="40% - Akzent2 3 2 11" xfId="6286"/>
    <cellStyle name="40% - Akzent3 2 12" xfId="6287"/>
    <cellStyle name="40% - Akzent3 2 2 11" xfId="6288"/>
    <cellStyle name="40% - Akzent3 3 12" xfId="6289"/>
    <cellStyle name="40% - Akzent3 3 2 11" xfId="6290"/>
    <cellStyle name="40% - Akzent4 2 12" xfId="6291"/>
    <cellStyle name="40% - Akzent4 2 2 11" xfId="6292"/>
    <cellStyle name="40% - Akzent4 3 12" xfId="6293"/>
    <cellStyle name="40% - Akzent4 3 2 11" xfId="6294"/>
    <cellStyle name="40% - Akzent5 2 12" xfId="6295"/>
    <cellStyle name="40% - Akzent5 2 2 11" xfId="6296"/>
    <cellStyle name="40% - Akzent5 3 12" xfId="6297"/>
    <cellStyle name="40% - Akzent5 3 2 11" xfId="6298"/>
    <cellStyle name="40% - Akzent6 2 12" xfId="6299"/>
    <cellStyle name="40% - Akzent6 2 2 11" xfId="6300"/>
    <cellStyle name="40% - Akzent6 3 12" xfId="6301"/>
    <cellStyle name="40% - Akzent6 3 2 11" xfId="6302"/>
    <cellStyle name="Dezimal 2 11" xfId="6303"/>
    <cellStyle name="Dezimal 2 2 8" xfId="6304"/>
    <cellStyle name="Notiz 7 11" xfId="6305"/>
    <cellStyle name="Prozent 5 11" xfId="6306"/>
    <cellStyle name="Standard 7 15" xfId="6307"/>
    <cellStyle name="20% - Akzent1 2 13" xfId="6308"/>
    <cellStyle name="20% - Akzent1 2 2 12" xfId="6309"/>
    <cellStyle name="20% - Akzent1 3 13" xfId="6310"/>
    <cellStyle name="20% - Akzent1 3 2 12" xfId="6311"/>
    <cellStyle name="20% - Akzent2 2 13" xfId="6312"/>
    <cellStyle name="20% - Akzent2 2 2 12" xfId="6313"/>
    <cellStyle name="20% - Akzent2 3 13" xfId="6314"/>
    <cellStyle name="20% - Akzent2 3 2 12" xfId="6315"/>
    <cellStyle name="20% - Akzent3 2 13" xfId="6316"/>
    <cellStyle name="20% - Akzent3 2 2 12" xfId="6317"/>
    <cellStyle name="20% - Akzent3 3 13" xfId="6318"/>
    <cellStyle name="20% - Akzent3 3 2 12" xfId="6319"/>
    <cellStyle name="20% - Akzent4 2 13" xfId="6320"/>
    <cellStyle name="20% - Akzent4 2 2 12" xfId="6321"/>
    <cellStyle name="20% - Akzent4 3 13" xfId="6322"/>
    <cellStyle name="20% - Akzent4 3 2 12" xfId="6323"/>
    <cellStyle name="20% - Akzent5 2 13" xfId="6324"/>
    <cellStyle name="20% - Akzent5 2 2 12" xfId="6325"/>
    <cellStyle name="20% - Akzent5 3 13" xfId="6326"/>
    <cellStyle name="20% - Akzent5 3 2 12" xfId="6327"/>
    <cellStyle name="20 % - Akzent6 12" xfId="6328"/>
    <cellStyle name="20% - Akzent6 5 12" xfId="6329"/>
    <cellStyle name="20% - Akzent6 6 2 12" xfId="6330"/>
    <cellStyle name="20% - Akzent6 7 12" xfId="6331"/>
    <cellStyle name="40% - Akzent1 2 13" xfId="6332"/>
    <cellStyle name="40% - Akzent1 2 2 12" xfId="6333"/>
    <cellStyle name="40% - Akzent1 3 13" xfId="6334"/>
    <cellStyle name="40% - Akzent1 3 2 12" xfId="6335"/>
    <cellStyle name="40% - Akzent2 2 13" xfId="6336"/>
    <cellStyle name="40% - Akzent2 2 2 12" xfId="6337"/>
    <cellStyle name="40% - Akzent2 3 13" xfId="6338"/>
    <cellStyle name="40% - Akzent2 3 2 12" xfId="6339"/>
    <cellStyle name="40% - Akzent3 2 13" xfId="6340"/>
    <cellStyle name="40% - Akzent3 2 2 12" xfId="6341"/>
    <cellStyle name="40% - Akzent3 3 13" xfId="6342"/>
    <cellStyle name="40% - Akzent3 3 2 12" xfId="6343"/>
    <cellStyle name="40% - Akzent4 2 13" xfId="6344"/>
    <cellStyle name="40% - Akzent4 2 2 12" xfId="6345"/>
    <cellStyle name="40% - Akzent4 3 13" xfId="6346"/>
    <cellStyle name="40% - Akzent4 3 2 12" xfId="6347"/>
    <cellStyle name="40% - Akzent5 2 13" xfId="6348"/>
    <cellStyle name="40% - Akzent5 2 2 12" xfId="6349"/>
    <cellStyle name="40% - Akzent5 3 13" xfId="6350"/>
    <cellStyle name="40% - Akzent5 3 2 12" xfId="6351"/>
    <cellStyle name="40% - Akzent6 2 13" xfId="6352"/>
    <cellStyle name="40% - Akzent6 2 2 12" xfId="6353"/>
    <cellStyle name="40% - Akzent6 3 13" xfId="6354"/>
    <cellStyle name="40% - Akzent6 3 2 12" xfId="6355"/>
    <cellStyle name="Dezimal 2 12" xfId="6356"/>
    <cellStyle name="Link 4" xfId="6357"/>
    <cellStyle name="Notiz 7 12" xfId="6358"/>
    <cellStyle name="Prozent 5 12" xfId="6359"/>
    <cellStyle name="Standard 7 16" xfId="6360"/>
    <cellStyle name="Standard 6 10" xfId="6361"/>
    <cellStyle name="20 % - Akzent6 2 8" xfId="6362"/>
    <cellStyle name="Dezimal 2 4 5" xfId="6363"/>
    <cellStyle name="Dezimal 2 2 9" xfId="6364"/>
    <cellStyle name="Notiz 2 2 3 8" xfId="6365"/>
    <cellStyle name="Notiz 3 2 3 8" xfId="6366"/>
    <cellStyle name="Standard 3 10" xfId="6367"/>
    <cellStyle name="20% - Akzent1 2 3 8" xfId="6368"/>
    <cellStyle name="20% - Akzent1 2 2 2 8" xfId="6369"/>
    <cellStyle name="20% - Akzent1 3 3 8" xfId="6370"/>
    <cellStyle name="20% - Akzent1 3 2 2 8" xfId="6371"/>
    <cellStyle name="20% - Akzent2 2 3 8" xfId="6372"/>
    <cellStyle name="20% - Akzent2 2 2 2 8" xfId="6373"/>
    <cellStyle name="20% - Akzent2 3 3 8" xfId="6374"/>
    <cellStyle name="20% - Akzent2 3 2 2 8" xfId="6375"/>
    <cellStyle name="20% - Akzent3 2 3 8" xfId="6376"/>
    <cellStyle name="20% - Akzent3 2 2 2 8" xfId="6377"/>
    <cellStyle name="20% - Akzent3 3 3 8" xfId="6378"/>
    <cellStyle name="20% - Akzent3 3 2 2 8" xfId="6379"/>
    <cellStyle name="20% - Akzent4 2 3 8" xfId="6380"/>
    <cellStyle name="20% - Akzent4 2 2 2 8" xfId="6381"/>
    <cellStyle name="20% - Akzent4 3 3 8" xfId="6382"/>
    <cellStyle name="20% - Akzent4 3 2 2 8" xfId="6383"/>
    <cellStyle name="20% - Akzent5 2 3 8" xfId="6384"/>
    <cellStyle name="20% - Akzent5 2 2 2 8" xfId="6385"/>
    <cellStyle name="20% - Akzent5 3 3 8" xfId="6386"/>
    <cellStyle name="20% - Akzent5 3 2 2 8" xfId="6387"/>
    <cellStyle name="20% - Akzent6 5 2 8" xfId="6388"/>
    <cellStyle name="20% - Akzent6 6 2 2 8" xfId="6389"/>
    <cellStyle name="20% - Akzent6 7 2 8" xfId="6390"/>
    <cellStyle name="40% - Akzent1 2 3 8" xfId="6391"/>
    <cellStyle name="40% - Akzent1 2 2 2 8" xfId="6392"/>
    <cellStyle name="40% - Akzent1 3 3 8" xfId="6393"/>
    <cellStyle name="40% - Akzent1 3 2 2 8" xfId="6394"/>
    <cellStyle name="40% - Akzent2 2 3 8" xfId="6395"/>
    <cellStyle name="40% - Akzent2 2 2 2 8" xfId="6396"/>
    <cellStyle name="40% - Akzent2 3 3 8" xfId="6397"/>
    <cellStyle name="40% - Akzent2 3 2 2 8" xfId="6398"/>
    <cellStyle name="40% - Akzent3 2 3 8" xfId="6399"/>
    <cellStyle name="40% - Akzent3 2 2 2 8" xfId="6400"/>
    <cellStyle name="40% - Akzent3 3 3 8" xfId="6401"/>
    <cellStyle name="40% - Akzent3 3 2 2 8" xfId="6402"/>
    <cellStyle name="40% - Akzent4 2 3 8" xfId="6403"/>
    <cellStyle name="40% - Akzent4 2 2 2 8" xfId="6404"/>
    <cellStyle name="40% - Akzent4 3 3 8" xfId="6405"/>
    <cellStyle name="40% - Akzent4 3 2 2 8" xfId="6406"/>
    <cellStyle name="40% - Akzent5 2 3 8" xfId="6407"/>
    <cellStyle name="40% - Akzent5 2 2 2 8" xfId="6408"/>
    <cellStyle name="40% - Akzent5 3 3 8" xfId="6409"/>
    <cellStyle name="40% - Akzent5 3 2 2 8" xfId="6410"/>
    <cellStyle name="40% - Akzent6 2 3 8" xfId="6411"/>
    <cellStyle name="40% - Akzent6 2 2 2 8" xfId="6412"/>
    <cellStyle name="40% - Akzent6 3 3 8" xfId="6413"/>
    <cellStyle name="40% - Akzent6 3 2 2 8" xfId="6414"/>
    <cellStyle name="Dezimal 2 3 6" xfId="6415"/>
    <cellStyle name="Notiz 7 2 8" xfId="6416"/>
    <cellStyle name="Prozent 5 2 8" xfId="6417"/>
    <cellStyle name="Standard 7 2 8" xfId="6418"/>
    <cellStyle name="20 % - Akzent6 3 7" xfId="6419"/>
    <cellStyle name="20 % - Akzent6 2 2 7" xfId="6420"/>
    <cellStyle name="20% - Akzent1 2 4 7" xfId="6421"/>
    <cellStyle name="20% - Akzent1 2 2 3 7" xfId="6422"/>
    <cellStyle name="20% - Akzent1 2 2 2 2 7" xfId="6423"/>
    <cellStyle name="20% - Akzent1 2 3 2 7" xfId="6424"/>
    <cellStyle name="20% - Akzent1 3 4 7" xfId="6425"/>
    <cellStyle name="20% - Akzent1 3 2 3 7" xfId="6426"/>
    <cellStyle name="20% - Akzent1 3 2 2 2 7" xfId="6427"/>
    <cellStyle name="20% - Akzent1 3 3 2 7" xfId="6428"/>
    <cellStyle name="20% - Akzent2 2 4 7" xfId="6429"/>
    <cellStyle name="20% - Akzent2 2 2 3 7" xfId="6430"/>
    <cellStyle name="20% - Akzent2 2 2 2 2 7" xfId="6431"/>
    <cellStyle name="20% - Akzent2 2 3 2 7" xfId="6432"/>
    <cellStyle name="20% - Akzent2 3 4 7" xfId="6433"/>
    <cellStyle name="20% - Akzent2 3 2 3 7" xfId="6434"/>
    <cellStyle name="20% - Akzent2 3 2 2 2 7" xfId="6435"/>
    <cellStyle name="20% - Akzent2 3 3 2 7" xfId="6436"/>
    <cellStyle name="20% - Akzent3 2 4 7" xfId="6437"/>
    <cellStyle name="20% - Akzent3 2 2 3 7" xfId="6438"/>
    <cellStyle name="20% - Akzent3 2 2 2 2 7" xfId="6439"/>
    <cellStyle name="20% - Akzent3 2 3 2 7" xfId="6440"/>
    <cellStyle name="20% - Akzent3 3 4 7" xfId="6441"/>
    <cellStyle name="20% - Akzent3 3 2 3 7" xfId="6442"/>
    <cellStyle name="20% - Akzent3 3 2 2 2 7" xfId="6443"/>
    <cellStyle name="20% - Akzent3 3 3 2 7" xfId="6444"/>
    <cellStyle name="20% - Akzent4 2 4 7" xfId="6445"/>
    <cellStyle name="20% - Akzent4 2 2 3 7" xfId="6446"/>
    <cellStyle name="20% - Akzent4 2 2 2 2 7" xfId="6447"/>
    <cellStyle name="20% - Akzent4 2 3 2 7" xfId="6448"/>
    <cellStyle name="20% - Akzent4 3 4 7" xfId="6449"/>
    <cellStyle name="20% - Akzent4 3 2 3 7" xfId="6450"/>
    <cellStyle name="20% - Akzent4 3 2 2 2 7" xfId="6451"/>
    <cellStyle name="20% - Akzent4 3 3 2 7" xfId="6452"/>
    <cellStyle name="20% - Akzent5 2 4 7" xfId="6453"/>
    <cellStyle name="20% - Akzent5 2 2 3 7" xfId="6454"/>
    <cellStyle name="20% - Akzent5 2 2 2 2 7" xfId="6455"/>
    <cellStyle name="20% - Akzent5 2 3 2 7" xfId="6456"/>
    <cellStyle name="20% - Akzent5 3 4 7" xfId="6457"/>
    <cellStyle name="20% - Akzent5 3 2 3 7" xfId="6458"/>
    <cellStyle name="20% - Akzent5 3 2 2 2 7" xfId="6459"/>
    <cellStyle name="20% - Akzent5 3 3 2 7" xfId="6460"/>
    <cellStyle name="20% - Akzent6 5 3 7" xfId="6461"/>
    <cellStyle name="20% - Akzent6 5 2 2 7" xfId="6462"/>
    <cellStyle name="20% - Akzent6 6 2 3 7" xfId="6463"/>
    <cellStyle name="20% - Akzent6 6 2 2 2 7" xfId="6464"/>
    <cellStyle name="20% - Akzent6 7 3 7" xfId="6465"/>
    <cellStyle name="20% - Akzent6 7 2 2 7" xfId="6466"/>
    <cellStyle name="40% - Akzent1 2 4 7" xfId="6467"/>
    <cellStyle name="40% - Akzent1 2 2 3 7" xfId="6468"/>
    <cellStyle name="40% - Akzent1 2 2 2 2 7" xfId="6469"/>
    <cellStyle name="40% - Akzent1 2 3 2 7" xfId="6470"/>
    <cellStyle name="40% - Akzent1 3 4 7" xfId="6471"/>
    <cellStyle name="40% - Akzent1 3 2 3 7" xfId="6472"/>
    <cellStyle name="40% - Akzent1 3 2 2 2 7" xfId="6473"/>
    <cellStyle name="40% - Akzent1 3 3 2 7" xfId="6474"/>
    <cellStyle name="40% - Akzent2 2 4 7" xfId="6475"/>
    <cellStyle name="40% - Akzent2 2 2 3 7" xfId="6476"/>
    <cellStyle name="40% - Akzent2 2 2 2 2 7" xfId="6477"/>
    <cellStyle name="40% - Akzent2 2 3 2 7" xfId="6478"/>
    <cellStyle name="40% - Akzent2 3 4 7" xfId="6479"/>
    <cellStyle name="40% - Akzent2 3 2 3 7" xfId="6480"/>
    <cellStyle name="40% - Akzent2 3 2 2 2 7" xfId="6481"/>
    <cellStyle name="40% - Akzent2 3 3 2 7" xfId="6482"/>
    <cellStyle name="40% - Akzent3 2 4 7" xfId="6483"/>
    <cellStyle name="40% - Akzent3 2 2 3 7" xfId="6484"/>
    <cellStyle name="40% - Akzent3 2 2 2 2 7" xfId="6485"/>
    <cellStyle name="40% - Akzent3 2 3 2 7" xfId="6486"/>
    <cellStyle name="40% - Akzent3 3 4 7" xfId="6487"/>
    <cellStyle name="40% - Akzent3 3 2 3 7" xfId="6488"/>
    <cellStyle name="40% - Akzent3 3 2 2 2 7" xfId="6489"/>
    <cellStyle name="40% - Akzent3 3 3 2 7" xfId="6490"/>
    <cellStyle name="40% - Akzent4 2 4 7" xfId="6491"/>
    <cellStyle name="40% - Akzent4 2 2 3 7" xfId="6492"/>
    <cellStyle name="40% - Akzent4 2 2 2 2 7" xfId="6493"/>
    <cellStyle name="40% - Akzent4 2 3 2 7" xfId="6494"/>
    <cellStyle name="40% - Akzent4 3 4 7" xfId="6495"/>
    <cellStyle name="40% - Akzent4 3 2 3 7" xfId="6496"/>
    <cellStyle name="40% - Akzent4 3 2 2 2 7" xfId="6497"/>
    <cellStyle name="40% - Akzent4 3 3 2 7" xfId="6498"/>
    <cellStyle name="40% - Akzent5 2 4 7" xfId="6499"/>
    <cellStyle name="40% - Akzent5 2 2 3 7" xfId="6500"/>
    <cellStyle name="40% - Akzent5 2 2 2 2 7" xfId="6501"/>
    <cellStyle name="40% - Akzent5 2 3 2 7" xfId="6502"/>
    <cellStyle name="40% - Akzent5 3 4 7" xfId="6503"/>
    <cellStyle name="40% - Akzent5 3 2 3 7" xfId="6504"/>
    <cellStyle name="40% - Akzent5 3 2 2 2 7" xfId="6505"/>
    <cellStyle name="40% - Akzent5 3 3 2 7" xfId="6506"/>
    <cellStyle name="40% - Akzent6 2 4 7" xfId="6507"/>
    <cellStyle name="40% - Akzent6 2 2 3 7" xfId="6508"/>
    <cellStyle name="40% - Akzent6 2 2 2 2 7" xfId="6509"/>
    <cellStyle name="40% - Akzent6 2 3 2 7" xfId="6510"/>
    <cellStyle name="40% - Akzent6 3 4 7" xfId="6511"/>
    <cellStyle name="40% - Akzent6 3 2 3 7" xfId="6512"/>
    <cellStyle name="40% - Akzent6 3 2 2 2 7" xfId="6513"/>
    <cellStyle name="40% - Akzent6 3 3 2 7" xfId="6514"/>
    <cellStyle name="Notiz 2 2 3 2 7" xfId="6515"/>
    <cellStyle name="Notiz 3 2 3 2 7" xfId="6516"/>
    <cellStyle name="Notiz 7 3 7" xfId="6517"/>
    <cellStyle name="Notiz 7 2 2 7" xfId="6518"/>
    <cellStyle name="Prozent 5 3 7" xfId="6519"/>
    <cellStyle name="Prozent 5 2 2 7" xfId="6520"/>
    <cellStyle name="Standard 3 3 7" xfId="6521"/>
    <cellStyle name="Standard 6 3 7" xfId="6522"/>
    <cellStyle name="Standard 7 3 7" xfId="6523"/>
    <cellStyle name="Standard 7 2 2 7" xfId="6524"/>
    <cellStyle name="Komma 2 7" xfId="6525"/>
    <cellStyle name="Dezimal 2 5 6" xfId="6526"/>
    <cellStyle name="Dezimal 2 3 2 5" xfId="6527"/>
    <cellStyle name="20 % - Akzent1 9" xfId="6528"/>
    <cellStyle name="40 % - Akzent1 9" xfId="6529"/>
    <cellStyle name="20 % - Akzent2 9" xfId="6530"/>
    <cellStyle name="40 % - Akzent2 9" xfId="6531"/>
    <cellStyle name="20 % - Akzent3 9" xfId="6532"/>
    <cellStyle name="40 % - Akzent3 9" xfId="6533"/>
    <cellStyle name="20 % - Akzent4 9" xfId="6534"/>
    <cellStyle name="40 % - Akzent4 9" xfId="6535"/>
    <cellStyle name="20 % - Akzent5 9" xfId="6536"/>
    <cellStyle name="40 % - Akzent5 9" xfId="6537"/>
    <cellStyle name="40 % - Akzent6 9" xfId="6538"/>
    <cellStyle name="Standard 13 7" xfId="6539"/>
    <cellStyle name="Notiz 9 5" xfId="6540"/>
    <cellStyle name="20 % - Akzent6 4 5" xfId="6541"/>
    <cellStyle name="Standard 14 6" xfId="6542"/>
    <cellStyle name="Standard 15 5" xfId="6543"/>
    <cellStyle name="Notiz 10 8" xfId="6544"/>
    <cellStyle name="20 % - Akzent1 2 4" xfId="6545"/>
    <cellStyle name="40 % - Akzent1 2 4" xfId="6546"/>
    <cellStyle name="20 % - Akzent2 2 4" xfId="6547"/>
    <cellStyle name="40 % - Akzent2 2 4" xfId="6548"/>
    <cellStyle name="20 % - Akzent3 2 4" xfId="6549"/>
    <cellStyle name="40 % - Akzent3 2 4" xfId="6550"/>
    <cellStyle name="20 % - Akzent4 2 4" xfId="6551"/>
    <cellStyle name="40 % - Akzent4 2 4" xfId="6552"/>
    <cellStyle name="20 % - Akzent5 2 4" xfId="6553"/>
    <cellStyle name="40 % - Akzent5 2 4" xfId="6554"/>
    <cellStyle name="20 % - Akzent6 5 4" xfId="6555"/>
    <cellStyle name="40 % - Akzent6 2 4" xfId="6556"/>
    <cellStyle name="Standard 16 5" xfId="6557"/>
    <cellStyle name="Standard 17 5" xfId="6558"/>
    <cellStyle name="Notiz 11 8" xfId="6559"/>
    <cellStyle name="20 % - Akzent1 3 3" xfId="6560"/>
    <cellStyle name="40 % - Akzent1 3 3" xfId="6561"/>
    <cellStyle name="20 % - Akzent2 3 3" xfId="6562"/>
    <cellStyle name="40 % - Akzent2 3 3" xfId="6563"/>
    <cellStyle name="20 % - Akzent3 3 3" xfId="6564"/>
    <cellStyle name="40 % - Akzent3 3 3" xfId="6565"/>
    <cellStyle name="20 % - Akzent4 3 3" xfId="6566"/>
    <cellStyle name="40 % - Akzent4 3 3" xfId="6567"/>
    <cellStyle name="20 % - Akzent5 3 3" xfId="6568"/>
    <cellStyle name="40 % - Akzent5 3 3" xfId="6569"/>
    <cellStyle name="20 % - Akzent6 6 4" xfId="6570"/>
    <cellStyle name="40 % - Akzent6 3 3" xfId="6571"/>
    <cellStyle name="Standard 19 6" xfId="6572"/>
    <cellStyle name="Notiz 12 4" xfId="6573"/>
    <cellStyle name="20 % - Akzent1 4 3" xfId="6574"/>
    <cellStyle name="40 % - Akzent1 4 3" xfId="6575"/>
    <cellStyle name="20 % - Akzent2 4 3" xfId="6576"/>
    <cellStyle name="40 % - Akzent2 4 3" xfId="6577"/>
    <cellStyle name="20 % - Akzent3 4 3" xfId="6578"/>
    <cellStyle name="40 % - Akzent3 4 3" xfId="6579"/>
    <cellStyle name="20 % - Akzent4 4 3" xfId="6580"/>
    <cellStyle name="40 % - Akzent4 4 3" xfId="6581"/>
    <cellStyle name="20 % - Akzent5 4 3" xfId="6582"/>
    <cellStyle name="40 % - Akzent5 4 3" xfId="6583"/>
    <cellStyle name="20 % - Akzent6 7 4" xfId="6584"/>
    <cellStyle name="40 % - Akzent6 4 3" xfId="6585"/>
    <cellStyle name="Besuchter Hyperlink 2" xfId="6586"/>
    <cellStyle name="Standard 22 2" xfId="6587"/>
    <cellStyle name="20% - Akzent1 2 5 5" xfId="6588"/>
    <cellStyle name="20% - Akzent2 2 5 5" xfId="6589"/>
    <cellStyle name="20% - Akzent3 2 5 5" xfId="6590"/>
    <cellStyle name="20% - Akzent4 2 5 5" xfId="6591"/>
    <cellStyle name="20% - Akzent5 2 5 5" xfId="6592"/>
    <cellStyle name="40% - Akzent1 2 5 5" xfId="6593"/>
    <cellStyle name="40% - Akzent2 2 5 5" xfId="6594"/>
    <cellStyle name="40% - Akzent3 2 5 5" xfId="6595"/>
    <cellStyle name="40% - Akzent4 2 5 5" xfId="6596"/>
    <cellStyle name="40% - Akzent5 2 5 5" xfId="6597"/>
    <cellStyle name="40% - Akzent6 2 5 5" xfId="6598"/>
    <cellStyle name="Link 2 2" xfId="6599"/>
    <cellStyle name="Notiz 10 2 5" xfId="6600"/>
    <cellStyle name="Notiz 11 2 5" xfId="6601"/>
    <cellStyle name="Notiz 12 2 3" xfId="6602"/>
    <cellStyle name="Notiz 13 4" xfId="6603"/>
    <cellStyle name="Notiz 2 3 2" xfId="6604"/>
    <cellStyle name="Notiz 3 3 3" xfId="6605"/>
    <cellStyle name="Notiz 4 3 2" xfId="6606"/>
    <cellStyle name="Notiz 5 3 2" xfId="6607"/>
    <cellStyle name="Notiz 6 3 3" xfId="6608"/>
    <cellStyle name="Notiz 7 4 5" xfId="6609"/>
    <cellStyle name="Notiz 8 2 3" xfId="6610"/>
    <cellStyle name="Notiz 9 2 7" xfId="6611"/>
    <cellStyle name="Prozent 14 3" xfId="6612"/>
    <cellStyle name="Standard 34 3 2" xfId="6613"/>
    <cellStyle name="Standard 34 2 3" xfId="6614"/>
    <cellStyle name="Standard 23 5" xfId="6615"/>
    <cellStyle name="20% - Akzent1 2 6 4" xfId="6616"/>
    <cellStyle name="20% - Akzent1 2 2 4 5" xfId="6617"/>
    <cellStyle name="20% - Akzent1 3 5 5" xfId="6618"/>
    <cellStyle name="20% - Akzent1 3 2 4 5" xfId="6619"/>
    <cellStyle name="20% - Akzent2 2 6 4" xfId="6620"/>
    <cellStyle name="20% - Akzent2 2 2 4 5" xfId="6621"/>
    <cellStyle name="20% - Akzent2 3 5 5" xfId="6622"/>
    <cellStyle name="20% - Akzent2 3 2 4 5" xfId="6623"/>
    <cellStyle name="20% - Akzent3 2 6 4" xfId="6624"/>
    <cellStyle name="20% - Akzent3 2 2 4 5" xfId="6625"/>
    <cellStyle name="20% - Akzent3 3 5 5" xfId="6626"/>
    <cellStyle name="20% - Akzent3 3 2 4 5" xfId="6627"/>
    <cellStyle name="20% - Akzent4 2 6 4" xfId="6628"/>
    <cellStyle name="20% - Akzent4 2 2 4 5" xfId="6629"/>
    <cellStyle name="20% - Akzent4 3 5 5" xfId="6630"/>
    <cellStyle name="20% - Akzent4 3 2 4 5" xfId="6631"/>
    <cellStyle name="20% - Akzent5 2 6 4" xfId="6632"/>
    <cellStyle name="20% - Akzent5 2 2 4 5" xfId="6633"/>
    <cellStyle name="20% - Akzent5 3 5 5" xfId="6634"/>
    <cellStyle name="20% - Akzent5 3 2 4 5" xfId="6635"/>
    <cellStyle name="20% - Akzent6 5 4 5" xfId="6636"/>
    <cellStyle name="20% - Akzent6 6 2 4 5" xfId="6637"/>
    <cellStyle name="20% - Akzent6 7 4 5" xfId="6638"/>
    <cellStyle name="20% - Akzent6 8 6" xfId="6639"/>
    <cellStyle name="40% - Akzent1 2 6 4" xfId="6640"/>
    <cellStyle name="40% - Akzent1 2 2 4 5" xfId="6641"/>
    <cellStyle name="40% - Akzent1 3 5 5" xfId="6642"/>
    <cellStyle name="40% - Akzent1 3 2 4 5" xfId="6643"/>
    <cellStyle name="40% - Akzent2 2 6 4" xfId="6644"/>
    <cellStyle name="40% - Akzent2 2 2 4 5" xfId="6645"/>
    <cellStyle name="40% - Akzent2 3 5 5" xfId="6646"/>
    <cellStyle name="40% - Akzent2 3 2 4 5" xfId="6647"/>
    <cellStyle name="40% - Akzent3 2 6 4" xfId="6648"/>
    <cellStyle name="40% - Akzent3 2 2 4 5" xfId="6649"/>
    <cellStyle name="40% - Akzent3 3 5 5" xfId="6650"/>
    <cellStyle name="40% - Akzent3 3 2 4 5" xfId="6651"/>
    <cellStyle name="40% - Akzent4 2 6 4" xfId="6652"/>
    <cellStyle name="40% - Akzent4 2 2 4 5" xfId="6653"/>
    <cellStyle name="40% - Akzent4 3 5 5" xfId="6654"/>
    <cellStyle name="40% - Akzent4 3 2 4 5" xfId="6655"/>
    <cellStyle name="40% - Akzent5 2 6 4" xfId="6656"/>
    <cellStyle name="40% - Akzent5 2 2 4 5" xfId="6657"/>
    <cellStyle name="40% - Akzent5 3 5 5" xfId="6658"/>
    <cellStyle name="40% - Akzent5 3 2 4 5" xfId="6659"/>
    <cellStyle name="40% - Akzent6 2 6 4" xfId="6660"/>
    <cellStyle name="40% - Akzent6 2 2 4 5" xfId="6661"/>
    <cellStyle name="40% - Akzent6 3 5 5" xfId="6662"/>
    <cellStyle name="40% - Akzent6 3 2 4 5" xfId="6663"/>
    <cellStyle name="Dezimal 2 6 4" xfId="6664"/>
    <cellStyle name="Dezimal 2 2 2 5" xfId="6665"/>
    <cellStyle name="Notiz 7 5 4" xfId="6666"/>
    <cellStyle name="Prozent 5 4 5" xfId="6667"/>
    <cellStyle name="Standard 6 4 7" xfId="6668"/>
    <cellStyle name="Standard 7 4 5" xfId="6669"/>
    <cellStyle name="20 % - Akzent6 13" xfId="6670"/>
    <cellStyle name="20 % - Akzent6 2 9" xfId="6671"/>
    <cellStyle name="20 % - Akzent6 2 2 8" xfId="6672"/>
    <cellStyle name="20 % - Akzent6 3 8" xfId="6673"/>
    <cellStyle name="20% - Akzent1 2 14" xfId="6674"/>
    <cellStyle name="20% - Akzent1 2 2 13" xfId="6675"/>
    <cellStyle name="20% - Akzent1 2 2 2 9" xfId="6676"/>
    <cellStyle name="20% - Akzent1 2 2 2 2 8" xfId="6677"/>
    <cellStyle name="20% - Akzent1 2 2 3 8" xfId="6678"/>
    <cellStyle name="20% - Akzent1 2 3 9" xfId="6679"/>
    <cellStyle name="20% - Akzent1 2 3 2 8" xfId="6680"/>
    <cellStyle name="20% - Akzent1 2 4 8" xfId="6681"/>
    <cellStyle name="20% - Akzent1 3 14" xfId="6682"/>
    <cellStyle name="20% - Akzent1 3 2 13" xfId="6683"/>
    <cellStyle name="20% - Akzent1 3 2 2 9" xfId="6684"/>
    <cellStyle name="20% - Akzent1 3 2 2 2 8" xfId="6685"/>
    <cellStyle name="20% - Akzent1 3 2 3 8" xfId="6686"/>
    <cellStyle name="20% - Akzent1 3 3 9" xfId="6687"/>
    <cellStyle name="20% - Akzent1 3 3 2 8" xfId="6688"/>
    <cellStyle name="20% - Akzent1 3 4 8" xfId="6689"/>
    <cellStyle name="20% - Akzent2 2 14" xfId="6690"/>
    <cellStyle name="20% - Akzent2 2 2 13" xfId="6691"/>
    <cellStyle name="20% - Akzent2 2 2 2 9" xfId="6692"/>
    <cellStyle name="20% - Akzent2 2 2 2 2 8" xfId="6693"/>
    <cellStyle name="20% - Akzent2 2 2 3 8" xfId="6694"/>
    <cellStyle name="20% - Akzent2 2 3 9" xfId="6695"/>
    <cellStyle name="20% - Akzent2 2 3 2 8" xfId="6696"/>
    <cellStyle name="20% - Akzent2 2 4 8" xfId="6697"/>
    <cellStyle name="20% - Akzent2 3 14" xfId="6698"/>
    <cellStyle name="20% - Akzent2 3 2 13" xfId="6699"/>
    <cellStyle name="20% - Akzent2 3 2 2 9" xfId="6700"/>
    <cellStyle name="20% - Akzent2 3 2 2 2 8" xfId="6701"/>
    <cellStyle name="20% - Akzent2 3 2 3 8" xfId="6702"/>
    <cellStyle name="20% - Akzent2 3 3 9" xfId="6703"/>
    <cellStyle name="20% - Akzent2 3 3 2 8" xfId="6704"/>
    <cellStyle name="20% - Akzent2 3 4 8" xfId="6705"/>
    <cellStyle name="20% - Akzent3 2 14" xfId="6706"/>
    <cellStyle name="20% - Akzent3 2 2 13" xfId="6707"/>
    <cellStyle name="20% - Akzent3 2 2 2 9" xfId="6708"/>
    <cellStyle name="20% - Akzent3 2 2 2 2 8" xfId="6709"/>
    <cellStyle name="20% - Akzent3 2 2 3 8" xfId="6710"/>
    <cellStyle name="20% - Akzent3 2 3 9" xfId="6711"/>
    <cellStyle name="20% - Akzent3 2 3 2 8" xfId="6712"/>
    <cellStyle name="20% - Akzent3 2 4 8" xfId="6713"/>
    <cellStyle name="20% - Akzent3 3 14" xfId="6714"/>
    <cellStyle name="20% - Akzent3 3 2 13" xfId="6715"/>
    <cellStyle name="20% - Akzent3 3 2 2 9" xfId="6716"/>
    <cellStyle name="20% - Akzent3 3 2 2 2 8" xfId="6717"/>
    <cellStyle name="20% - Akzent3 3 2 3 8" xfId="6718"/>
    <cellStyle name="20% - Akzent3 3 3 9" xfId="6719"/>
    <cellStyle name="20% - Akzent3 3 3 2 8" xfId="6720"/>
    <cellStyle name="20% - Akzent3 3 4 8" xfId="6721"/>
    <cellStyle name="20% - Akzent4 2 14" xfId="6722"/>
    <cellStyle name="20% - Akzent4 2 2 13" xfId="6723"/>
    <cellStyle name="20% - Akzent4 2 2 2 9" xfId="6724"/>
    <cellStyle name="20% - Akzent4 2 2 2 2 8" xfId="6725"/>
    <cellStyle name="20% - Akzent4 2 2 3 8" xfId="6726"/>
    <cellStyle name="20% - Akzent4 2 3 9" xfId="6727"/>
    <cellStyle name="20% - Akzent4 2 3 2 8" xfId="6728"/>
    <cellStyle name="20% - Akzent4 2 4 8" xfId="6729"/>
    <cellStyle name="20% - Akzent4 3 14" xfId="6730"/>
    <cellStyle name="20% - Akzent4 3 2 13" xfId="6731"/>
    <cellStyle name="20% - Akzent4 3 2 2 9" xfId="6732"/>
    <cellStyle name="20% - Akzent4 3 2 2 2 8" xfId="6733"/>
    <cellStyle name="20% - Akzent4 3 2 3 8" xfId="6734"/>
    <cellStyle name="20% - Akzent4 3 3 9" xfId="6735"/>
    <cellStyle name="20% - Akzent4 3 3 2 8" xfId="6736"/>
    <cellStyle name="20% - Akzent4 3 4 8" xfId="6737"/>
    <cellStyle name="20% - Akzent5 2 14" xfId="6738"/>
    <cellStyle name="20% - Akzent5 2 2 13" xfId="6739"/>
    <cellStyle name="20% - Akzent5 2 2 2 9" xfId="6740"/>
    <cellStyle name="20% - Akzent5 2 2 2 2 8" xfId="6741"/>
    <cellStyle name="20% - Akzent5 2 2 3 8" xfId="6742"/>
    <cellStyle name="20% - Akzent5 2 3 9" xfId="6743"/>
    <cellStyle name="20% - Akzent5 2 3 2 8" xfId="6744"/>
    <cellStyle name="20% - Akzent5 2 4 8" xfId="6745"/>
    <cellStyle name="20% - Akzent5 3 14" xfId="6746"/>
    <cellStyle name="20% - Akzent5 3 2 13" xfId="6747"/>
    <cellStyle name="20% - Akzent5 3 2 2 9" xfId="6748"/>
    <cellStyle name="20% - Akzent5 3 2 2 2 8" xfId="6749"/>
    <cellStyle name="20% - Akzent5 3 2 3 8" xfId="6750"/>
    <cellStyle name="20% - Akzent5 3 3 9" xfId="6751"/>
    <cellStyle name="20% - Akzent5 3 3 2 8" xfId="6752"/>
    <cellStyle name="20% - Akzent5 3 4 8" xfId="6753"/>
    <cellStyle name="20% - Akzent6 5 13" xfId="6754"/>
    <cellStyle name="20% - Akzent6 5 2 9" xfId="6755"/>
    <cellStyle name="20% - Akzent6 5 2 2 8" xfId="6756"/>
    <cellStyle name="20% - Akzent6 5 3 8" xfId="6757"/>
    <cellStyle name="20% - Akzent6 6 2 13" xfId="6758"/>
    <cellStyle name="20% - Akzent6 6 2 2 9" xfId="6759"/>
    <cellStyle name="20% - Akzent6 6 2 2 2 8" xfId="6760"/>
    <cellStyle name="20% - Akzent6 6 2 3 8" xfId="6761"/>
    <cellStyle name="20% - Akzent6 7 13" xfId="6762"/>
    <cellStyle name="20% - Akzent6 7 2 9" xfId="6763"/>
    <cellStyle name="20% - Akzent6 7 2 2 8" xfId="6764"/>
    <cellStyle name="20% - Akzent6 7 3 8" xfId="6765"/>
    <cellStyle name="40% - Akzent1 2 14" xfId="6766"/>
    <cellStyle name="40% - Akzent1 2 2 13" xfId="6767"/>
    <cellStyle name="40% - Akzent1 2 2 2 9" xfId="6768"/>
    <cellStyle name="40% - Akzent1 2 2 2 2 8" xfId="6769"/>
    <cellStyle name="40% - Akzent1 2 2 3 8" xfId="6770"/>
    <cellStyle name="40% - Akzent1 2 3 9" xfId="6771"/>
    <cellStyle name="40% - Akzent1 2 3 2 8" xfId="6772"/>
    <cellStyle name="40% - Akzent1 2 4 8" xfId="6773"/>
    <cellStyle name="40% - Akzent1 3 14" xfId="6774"/>
    <cellStyle name="40% - Akzent1 3 2 13" xfId="6775"/>
    <cellStyle name="40% - Akzent1 3 2 2 9" xfId="6776"/>
    <cellStyle name="40% - Akzent1 3 2 2 2 8" xfId="6777"/>
    <cellStyle name="40% - Akzent1 3 2 3 8" xfId="6778"/>
    <cellStyle name="40% - Akzent1 3 3 9" xfId="6779"/>
    <cellStyle name="40% - Akzent1 3 3 2 8" xfId="6780"/>
    <cellStyle name="40% - Akzent1 3 4 8" xfId="6781"/>
    <cellStyle name="40% - Akzent2 2 14" xfId="6782"/>
    <cellStyle name="40% - Akzent2 2 2 13" xfId="6783"/>
    <cellStyle name="40% - Akzent2 2 2 2 9" xfId="6784"/>
    <cellStyle name="40% - Akzent2 2 2 2 2 8" xfId="6785"/>
    <cellStyle name="40% - Akzent2 2 2 3 8" xfId="6786"/>
    <cellStyle name="40% - Akzent2 2 3 9" xfId="6787"/>
    <cellStyle name="40% - Akzent2 2 3 2 8" xfId="6788"/>
    <cellStyle name="40% - Akzent2 2 4 8" xfId="6789"/>
    <cellStyle name="40% - Akzent2 3 14" xfId="6790"/>
    <cellStyle name="40% - Akzent2 3 2 13" xfId="6791"/>
    <cellStyle name="40% - Akzent2 3 2 2 9" xfId="6792"/>
    <cellStyle name="40% - Akzent2 3 2 2 2 8" xfId="6793"/>
    <cellStyle name="40% - Akzent2 3 2 3 8" xfId="6794"/>
    <cellStyle name="40% - Akzent2 3 3 9" xfId="6795"/>
    <cellStyle name="40% - Akzent2 3 3 2 8" xfId="6796"/>
    <cellStyle name="40% - Akzent2 3 4 8" xfId="6797"/>
    <cellStyle name="40% - Akzent3 2 14" xfId="6798"/>
    <cellStyle name="40% - Akzent3 2 2 13" xfId="6799"/>
    <cellStyle name="40% - Akzent3 2 2 2 9" xfId="6800"/>
    <cellStyle name="40% - Akzent3 2 2 2 2 8" xfId="6801"/>
    <cellStyle name="40% - Akzent3 2 2 3 8" xfId="6802"/>
    <cellStyle name="40% - Akzent3 2 3 9" xfId="6803"/>
    <cellStyle name="40% - Akzent3 2 3 2 8" xfId="6804"/>
    <cellStyle name="40% - Akzent3 2 4 8" xfId="6805"/>
    <cellStyle name="40% - Akzent3 3 14" xfId="6806"/>
    <cellStyle name="40% - Akzent3 3 2 13" xfId="6807"/>
    <cellStyle name="40% - Akzent3 3 2 2 9" xfId="6808"/>
    <cellStyle name="40% - Akzent3 3 2 2 2 8" xfId="6809"/>
    <cellStyle name="40% - Akzent3 3 2 3 8" xfId="6810"/>
    <cellStyle name="40% - Akzent3 3 3 9" xfId="6811"/>
    <cellStyle name="40% - Akzent3 3 3 2 8" xfId="6812"/>
    <cellStyle name="40% - Akzent3 3 4 8" xfId="6813"/>
    <cellStyle name="40% - Akzent4 2 14" xfId="6814"/>
    <cellStyle name="40% - Akzent4 2 2 13" xfId="6815"/>
    <cellStyle name="40% - Akzent4 2 2 2 9" xfId="6816"/>
    <cellStyle name="40% - Akzent4 2 2 2 2 8" xfId="6817"/>
    <cellStyle name="40% - Akzent4 2 2 3 8" xfId="6818"/>
    <cellStyle name="40% - Akzent4 2 3 9" xfId="6819"/>
    <cellStyle name="40% - Akzent4 2 3 2 8" xfId="6820"/>
    <cellStyle name="40% - Akzent4 2 4 8" xfId="6821"/>
    <cellStyle name="40% - Akzent4 3 14" xfId="6822"/>
    <cellStyle name="40% - Akzent4 3 2 13" xfId="6823"/>
    <cellStyle name="40% - Akzent4 3 2 2 9" xfId="6824"/>
    <cellStyle name="40% - Akzent4 3 2 2 2 8" xfId="6825"/>
    <cellStyle name="40% - Akzent4 3 2 3 8" xfId="6826"/>
    <cellStyle name="40% - Akzent4 3 3 9" xfId="6827"/>
    <cellStyle name="40% - Akzent4 3 3 2 8" xfId="6828"/>
    <cellStyle name="40% - Akzent4 3 4 8" xfId="6829"/>
    <cellStyle name="40% - Akzent5 2 14" xfId="6830"/>
    <cellStyle name="40% - Akzent5 2 2 13" xfId="6831"/>
    <cellStyle name="40% - Akzent5 2 2 2 9" xfId="6832"/>
    <cellStyle name="40% - Akzent5 2 2 2 2 8" xfId="6833"/>
    <cellStyle name="40% - Akzent5 2 2 3 8" xfId="6834"/>
    <cellStyle name="40% - Akzent5 2 3 9" xfId="6835"/>
    <cellStyle name="40% - Akzent5 2 3 2 8" xfId="6836"/>
    <cellStyle name="40% - Akzent5 2 4 8" xfId="6837"/>
    <cellStyle name="40% - Akzent5 3 14" xfId="6838"/>
    <cellStyle name="40% - Akzent5 3 2 13" xfId="6839"/>
    <cellStyle name="40% - Akzent5 3 2 2 9" xfId="6840"/>
    <cellStyle name="40% - Akzent5 3 2 2 2 8" xfId="6841"/>
    <cellStyle name="40% - Akzent5 3 2 3 8" xfId="6842"/>
    <cellStyle name="40% - Akzent5 3 3 9" xfId="6843"/>
    <cellStyle name="40% - Akzent5 3 3 2 8" xfId="6844"/>
    <cellStyle name="40% - Akzent5 3 4 8" xfId="6845"/>
    <cellStyle name="40% - Akzent6 2 14" xfId="6846"/>
    <cellStyle name="40% - Akzent6 2 2 13" xfId="6847"/>
    <cellStyle name="40% - Akzent6 2 2 2 9" xfId="6848"/>
    <cellStyle name="40% - Akzent6 2 2 2 2 8" xfId="6849"/>
    <cellStyle name="40% - Akzent6 2 2 3 8" xfId="6850"/>
    <cellStyle name="40% - Akzent6 2 3 9" xfId="6851"/>
    <cellStyle name="40% - Akzent6 2 3 2 8" xfId="6852"/>
    <cellStyle name="40% - Akzent6 2 4 8" xfId="6853"/>
    <cellStyle name="40% - Akzent6 3 14" xfId="6854"/>
    <cellStyle name="40% - Akzent6 3 2 13" xfId="6855"/>
    <cellStyle name="40% - Akzent6 3 2 2 9" xfId="6856"/>
    <cellStyle name="40% - Akzent6 3 2 2 2 8" xfId="6857"/>
    <cellStyle name="40% - Akzent6 3 2 3 8" xfId="6858"/>
    <cellStyle name="40% - Akzent6 3 3 9" xfId="6859"/>
    <cellStyle name="40% - Akzent6 3 3 2 8" xfId="6860"/>
    <cellStyle name="40% - Akzent6 3 4 8" xfId="6861"/>
    <cellStyle name="Notiz 11 6 4" xfId="6862"/>
    <cellStyle name="Dezimal 2 13" xfId="6863"/>
    <cellStyle name="Dezimal 2 2 10" xfId="6864"/>
    <cellStyle name="Dezimal 2 3 7" xfId="6865"/>
    <cellStyle name="Dezimal 2 4 6" xfId="6866"/>
    <cellStyle name="Notiz 2 2 3 9" xfId="6867"/>
    <cellStyle name="Notiz 2 2 3 2 8" xfId="6868"/>
    <cellStyle name="Notiz 3 2 3 9" xfId="6869"/>
    <cellStyle name="Notiz 3 2 3 2 8" xfId="6870"/>
    <cellStyle name="Notiz 7 13" xfId="6871"/>
    <cellStyle name="Notiz 7 2 9" xfId="6872"/>
    <cellStyle name="Notiz 7 2 2 8" xfId="6873"/>
    <cellStyle name="Notiz 7 3 8" xfId="6874"/>
    <cellStyle name="Prozent 5 13" xfId="6875"/>
    <cellStyle name="Prozent 5 2 9" xfId="6876"/>
    <cellStyle name="Prozent 5 2 2 8" xfId="6877"/>
    <cellStyle name="Prozent 5 3 8" xfId="6878"/>
    <cellStyle name="Standard 3 3 8" xfId="6879"/>
    <cellStyle name="Standard 6 3 8" xfId="6880"/>
    <cellStyle name="Standard 7 17" xfId="6881"/>
    <cellStyle name="Standard 7 2 9" xfId="6882"/>
    <cellStyle name="Standard 7 2 2 8" xfId="6883"/>
    <cellStyle name="Standard 7 3 8" xfId="6884"/>
    <cellStyle name="Komma 10" xfId="6885"/>
    <cellStyle name="Dezimal 2 5 7" xfId="6886"/>
    <cellStyle name="Standard 6 11" xfId="6887"/>
    <cellStyle name="Standard 3 11" xfId="6888"/>
    <cellStyle name="Dezimal 2 3 2 6" xfId="6889"/>
    <cellStyle name="Komma 2 8" xfId="6890"/>
    <cellStyle name="Standard 13 8" xfId="6891"/>
    <cellStyle name="20 % - Akzent6 4 6" xfId="6892"/>
    <cellStyle name="20 % - Akzent6 2 3 5" xfId="6893"/>
    <cellStyle name="20 % - Akzent6 2 2 2 5" xfId="6894"/>
    <cellStyle name="20 % - Akzent6 3 2 5" xfId="6895"/>
    <cellStyle name="20% - Akzent1 2 5 6" xfId="6896"/>
    <cellStyle name="20% - Akzent1 2 2 4 6" xfId="6897"/>
    <cellStyle name="20% - Akzent1 2 2 2 3 5" xfId="6898"/>
    <cellStyle name="20% - Akzent1 2 2 2 2 2 5" xfId="6899"/>
    <cellStyle name="20% - Akzent1 2 2 3 2 5" xfId="6900"/>
    <cellStyle name="20% - Akzent1 2 3 3 5" xfId="6901"/>
    <cellStyle name="20% - Akzent1 2 3 2 2 5" xfId="6902"/>
    <cellStyle name="20% - Akzent1 2 4 2 5" xfId="6903"/>
    <cellStyle name="20% - Akzent1 3 5 6" xfId="6904"/>
    <cellStyle name="20% - Akzent1 3 2 4 6" xfId="6905"/>
    <cellStyle name="20% - Akzent1 3 2 2 3 5" xfId="6906"/>
    <cellStyle name="20% - Akzent1 3 2 2 2 2 5" xfId="6907"/>
    <cellStyle name="20% - Akzent1 3 2 3 2 5" xfId="6908"/>
    <cellStyle name="20% - Akzent1 3 3 3 5" xfId="6909"/>
    <cellStyle name="20% - Akzent1 3 3 2 2 5" xfId="6910"/>
    <cellStyle name="20% - Akzent1 3 4 2 5" xfId="6911"/>
    <cellStyle name="20% - Akzent2 2 5 6" xfId="6912"/>
    <cellStyle name="20% - Akzent2 2 2 4 6" xfId="6913"/>
    <cellStyle name="20% - Akzent2 2 2 2 3 5" xfId="6914"/>
    <cellStyle name="20% - Akzent2 2 2 2 2 2 5" xfId="6915"/>
    <cellStyle name="20% - Akzent2 2 2 3 2 5" xfId="6916"/>
    <cellStyle name="20% - Akzent2 2 3 3 5" xfId="6917"/>
    <cellStyle name="20% - Akzent2 2 3 2 2 5" xfId="6918"/>
    <cellStyle name="20% - Akzent2 2 4 2 5" xfId="6919"/>
    <cellStyle name="20% - Akzent2 3 5 6" xfId="6920"/>
    <cellStyle name="20% - Akzent2 3 2 4 6" xfId="6921"/>
    <cellStyle name="20% - Akzent2 3 2 2 3 5" xfId="6922"/>
    <cellStyle name="20% - Akzent2 3 2 2 2 2 5" xfId="6923"/>
    <cellStyle name="20% - Akzent2 3 2 3 2 5" xfId="6924"/>
    <cellStyle name="20% - Akzent2 3 3 3 5" xfId="6925"/>
    <cellStyle name="20% - Akzent2 3 3 2 2 5" xfId="6926"/>
    <cellStyle name="20% - Akzent2 3 4 2 5" xfId="6927"/>
    <cellStyle name="20% - Akzent3 2 5 6" xfId="6928"/>
    <cellStyle name="20% - Akzent3 2 2 4 6" xfId="6929"/>
    <cellStyle name="20% - Akzent3 2 2 2 3 5" xfId="6930"/>
    <cellStyle name="20% - Akzent3 2 2 2 2 2 5" xfId="6931"/>
    <cellStyle name="20% - Akzent3 2 2 3 2 5" xfId="6932"/>
    <cellStyle name="20% - Akzent3 2 3 3 5" xfId="6933"/>
    <cellStyle name="20% - Akzent3 2 3 2 2 5" xfId="6934"/>
    <cellStyle name="20% - Akzent3 2 4 2 5" xfId="6935"/>
    <cellStyle name="20% - Akzent3 3 5 6" xfId="6936"/>
    <cellStyle name="20% - Akzent3 3 2 4 6" xfId="6937"/>
    <cellStyle name="20% - Akzent3 3 2 2 3 5" xfId="6938"/>
    <cellStyle name="20% - Akzent3 3 2 2 2 2 5" xfId="6939"/>
    <cellStyle name="20% - Akzent3 3 2 3 2 5" xfId="6940"/>
    <cellStyle name="20% - Akzent3 3 3 3 5" xfId="6941"/>
    <cellStyle name="20% - Akzent3 3 3 2 2 5" xfId="6942"/>
    <cellStyle name="20% - Akzent3 3 4 2 5" xfId="6943"/>
    <cellStyle name="20% - Akzent4 2 5 6" xfId="6944"/>
    <cellStyle name="20% - Akzent4 2 2 4 6" xfId="6945"/>
    <cellStyle name="20% - Akzent4 2 2 2 3 5" xfId="6946"/>
    <cellStyle name="20% - Akzent4 2 2 2 2 2 5" xfId="6947"/>
    <cellStyle name="20% - Akzent4 2 2 3 2 5" xfId="6948"/>
    <cellStyle name="20% - Akzent4 2 3 3 5" xfId="6949"/>
    <cellStyle name="20% - Akzent4 2 3 2 2 5" xfId="6950"/>
    <cellStyle name="20% - Akzent4 2 4 2 5" xfId="6951"/>
    <cellStyle name="20% - Akzent4 3 5 6" xfId="6952"/>
    <cellStyle name="20% - Akzent4 3 2 4 6" xfId="6953"/>
    <cellStyle name="20% - Akzent4 3 2 2 3 5" xfId="6954"/>
    <cellStyle name="20% - Akzent4 3 2 2 2 2 5" xfId="6955"/>
    <cellStyle name="20% - Akzent4 3 2 3 2 5" xfId="6956"/>
    <cellStyle name="20% - Akzent4 3 3 3 5" xfId="6957"/>
    <cellStyle name="20% - Akzent4 3 3 2 2 5" xfId="6958"/>
    <cellStyle name="20% - Akzent4 3 4 2 5" xfId="6959"/>
    <cellStyle name="20% - Akzent5 2 5 6" xfId="6960"/>
    <cellStyle name="20% - Akzent5 2 2 4 6" xfId="6961"/>
    <cellStyle name="20% - Akzent5 2 2 2 3 5" xfId="6962"/>
    <cellStyle name="20% - Akzent5 2 2 2 2 2 5" xfId="6963"/>
    <cellStyle name="20% - Akzent5 2 2 3 2 5" xfId="6964"/>
    <cellStyle name="20% - Akzent5 2 3 3 5" xfId="6965"/>
    <cellStyle name="20% - Akzent5 2 3 2 2 5" xfId="6966"/>
    <cellStyle name="20% - Akzent5 2 4 2 5" xfId="6967"/>
    <cellStyle name="20% - Akzent5 3 5 6" xfId="6968"/>
    <cellStyle name="20% - Akzent5 3 2 4 6" xfId="6969"/>
    <cellStyle name="20% - Akzent5 3 2 2 3 5" xfId="6970"/>
    <cellStyle name="20% - Akzent5 3 2 2 2 2 5" xfId="6971"/>
    <cellStyle name="20% - Akzent5 3 2 3 2 5" xfId="6972"/>
    <cellStyle name="20% - Akzent5 3 3 3 5" xfId="6973"/>
    <cellStyle name="20% - Akzent5 3 3 2 2 5" xfId="6974"/>
    <cellStyle name="20% - Akzent5 3 4 2 5" xfId="6975"/>
    <cellStyle name="20% - Akzent6 5 4 6" xfId="6976"/>
    <cellStyle name="20% - Akzent6 5 2 3 5" xfId="6977"/>
    <cellStyle name="20% - Akzent6 5 2 2 2 5" xfId="6978"/>
    <cellStyle name="20% - Akzent6 5 3 2 5" xfId="6979"/>
    <cellStyle name="20% - Akzent6 6 2 4 6" xfId="6980"/>
    <cellStyle name="20% - Akzent6 6 2 2 3 5" xfId="6981"/>
    <cellStyle name="20% - Akzent6 6 2 2 2 2 5" xfId="6982"/>
    <cellStyle name="20% - Akzent6 6 2 3 2 5" xfId="6983"/>
    <cellStyle name="20% - Akzent6 7 4 6" xfId="6984"/>
    <cellStyle name="20% - Akzent6 7 2 3 5" xfId="6985"/>
    <cellStyle name="20% - Akzent6 7 2 2 2 5" xfId="6986"/>
    <cellStyle name="20% - Akzent6 7 3 2 5" xfId="6987"/>
    <cellStyle name="40% - Akzent1 2 5 6" xfId="6988"/>
    <cellStyle name="40% - Akzent1 2 2 4 6" xfId="6989"/>
    <cellStyle name="40% - Akzent1 2 2 2 3 5" xfId="6990"/>
    <cellStyle name="40% - Akzent1 2 2 2 2 2 5" xfId="6991"/>
    <cellStyle name="40% - Akzent1 2 2 3 2 5" xfId="6992"/>
    <cellStyle name="40% - Akzent1 2 3 3 5" xfId="6993"/>
    <cellStyle name="40% - Akzent1 2 3 2 2 5" xfId="6994"/>
    <cellStyle name="40% - Akzent1 2 4 2 5" xfId="6995"/>
    <cellStyle name="40% - Akzent1 3 5 6" xfId="6996"/>
    <cellStyle name="40% - Akzent1 3 2 4 6" xfId="6997"/>
    <cellStyle name="40% - Akzent1 3 2 2 3 5" xfId="6998"/>
    <cellStyle name="40% - Akzent1 3 2 2 2 2 5" xfId="6999"/>
    <cellStyle name="40% - Akzent1 3 2 3 2 5" xfId="7000"/>
    <cellStyle name="40% - Akzent1 3 3 3 5" xfId="7001"/>
    <cellStyle name="40% - Akzent1 3 3 2 2 5" xfId="7002"/>
    <cellStyle name="40% - Akzent1 3 4 2 5" xfId="7003"/>
    <cellStyle name="40% - Akzent2 2 5 6" xfId="7004"/>
    <cellStyle name="40% - Akzent2 2 2 4 6" xfId="7005"/>
    <cellStyle name="40% - Akzent2 2 2 2 3 5" xfId="7006"/>
    <cellStyle name="40% - Akzent2 2 2 2 2 2 5" xfId="7007"/>
    <cellStyle name="40% - Akzent2 2 2 3 2 5" xfId="7008"/>
    <cellStyle name="40% - Akzent2 2 3 3 5" xfId="7009"/>
    <cellStyle name="40% - Akzent2 2 3 2 2 5" xfId="7010"/>
    <cellStyle name="40% - Akzent2 2 4 2 5" xfId="7011"/>
    <cellStyle name="40% - Akzent2 3 5 6" xfId="7012"/>
    <cellStyle name="40% - Akzent2 3 2 4 6" xfId="7013"/>
    <cellStyle name="40% - Akzent2 3 2 2 3 5" xfId="7014"/>
    <cellStyle name="40% - Akzent2 3 2 2 2 2 5" xfId="7015"/>
    <cellStyle name="40% - Akzent2 3 2 3 2 5" xfId="7016"/>
    <cellStyle name="40% - Akzent2 3 3 3 5" xfId="7017"/>
    <cellStyle name="40% - Akzent2 3 3 2 2 5" xfId="7018"/>
    <cellStyle name="40% - Akzent2 3 4 2 5" xfId="7019"/>
    <cellStyle name="40% - Akzent3 2 5 6" xfId="7020"/>
    <cellStyle name="40% - Akzent3 2 2 4 6" xfId="7021"/>
    <cellStyle name="40% - Akzent3 2 2 2 3 5" xfId="7022"/>
    <cellStyle name="40% - Akzent3 2 2 2 2 2 5" xfId="7023"/>
    <cellStyle name="40% - Akzent3 2 2 3 2 5" xfId="7024"/>
    <cellStyle name="40% - Akzent3 2 3 3 5" xfId="7025"/>
    <cellStyle name="40% - Akzent3 2 3 2 2 5" xfId="7026"/>
    <cellStyle name="40% - Akzent3 2 4 2 5" xfId="7027"/>
    <cellStyle name="40% - Akzent3 3 5 6" xfId="7028"/>
    <cellStyle name="40% - Akzent3 3 2 4 6" xfId="7029"/>
    <cellStyle name="40% - Akzent3 3 2 2 3 5" xfId="7030"/>
    <cellStyle name="40% - Akzent3 3 2 2 2 2 5" xfId="7031"/>
    <cellStyle name="40% - Akzent3 3 2 3 2 5" xfId="7032"/>
    <cellStyle name="40% - Akzent3 3 3 3 5" xfId="7033"/>
    <cellStyle name="40% - Akzent3 3 3 2 2 5" xfId="7034"/>
    <cellStyle name="40% - Akzent3 3 4 2 5" xfId="7035"/>
    <cellStyle name="40% - Akzent4 2 5 6" xfId="7036"/>
    <cellStyle name="40% - Akzent4 2 2 4 6" xfId="7037"/>
    <cellStyle name="40% - Akzent4 2 2 2 3 5" xfId="7038"/>
    <cellStyle name="40% - Akzent4 2 2 2 2 2 5" xfId="7039"/>
    <cellStyle name="40% - Akzent4 2 2 3 2 5" xfId="7040"/>
    <cellStyle name="40% - Akzent4 2 3 3 5" xfId="7041"/>
    <cellStyle name="40% - Akzent4 2 3 2 2 5" xfId="7042"/>
    <cellStyle name="40% - Akzent4 2 4 2 5" xfId="7043"/>
    <cellStyle name="40% - Akzent4 3 5 6" xfId="7044"/>
    <cellStyle name="40% - Akzent4 3 2 4 6" xfId="7045"/>
    <cellStyle name="40% - Akzent4 3 2 2 3 5" xfId="7046"/>
    <cellStyle name="40% - Akzent4 3 2 2 2 2 5" xfId="7047"/>
    <cellStyle name="40% - Akzent4 3 2 3 2 5" xfId="7048"/>
    <cellStyle name="40% - Akzent4 3 3 3 5" xfId="7049"/>
    <cellStyle name="40% - Akzent4 3 3 2 2 5" xfId="7050"/>
    <cellStyle name="40% - Akzent4 3 4 2 5" xfId="7051"/>
    <cellStyle name="40% - Akzent5 2 5 6" xfId="7052"/>
    <cellStyle name="40% - Akzent5 2 2 4 6" xfId="7053"/>
    <cellStyle name="40% - Akzent5 2 2 2 3 5" xfId="7054"/>
    <cellStyle name="40% - Akzent5 2 2 2 2 2 5" xfId="7055"/>
    <cellStyle name="40% - Akzent5 2 2 3 2 5" xfId="7056"/>
    <cellStyle name="40% - Akzent5 2 3 3 5" xfId="7057"/>
    <cellStyle name="40% - Akzent5 2 3 2 2 5" xfId="7058"/>
    <cellStyle name="40% - Akzent5 2 4 2 5" xfId="7059"/>
    <cellStyle name="40% - Akzent5 3 5 6" xfId="7060"/>
    <cellStyle name="40% - Akzent5 3 2 4 6" xfId="7061"/>
    <cellStyle name="40% - Akzent5 3 2 2 3 5" xfId="7062"/>
    <cellStyle name="40% - Akzent5 3 2 2 2 2 5" xfId="7063"/>
    <cellStyle name="40% - Akzent5 3 2 3 2 5" xfId="7064"/>
    <cellStyle name="40% - Akzent5 3 3 3 5" xfId="7065"/>
    <cellStyle name="40% - Akzent5 3 3 2 2 5" xfId="7066"/>
    <cellStyle name="40% - Akzent5 3 4 2 5" xfId="7067"/>
    <cellStyle name="40% - Akzent6 2 5 6" xfId="7068"/>
    <cellStyle name="40% - Akzent6 2 2 4 6" xfId="7069"/>
    <cellStyle name="40% - Akzent6 2 2 2 3 5" xfId="7070"/>
    <cellStyle name="40% - Akzent6 2 2 2 2 2 5" xfId="7071"/>
    <cellStyle name="40% - Akzent6 2 2 3 2 5" xfId="7072"/>
    <cellStyle name="40% - Akzent6 2 3 3 5" xfId="7073"/>
    <cellStyle name="40% - Akzent6 2 3 2 2 5" xfId="7074"/>
    <cellStyle name="40% - Akzent6 2 4 2 5" xfId="7075"/>
    <cellStyle name="40% - Akzent6 3 5 6" xfId="7076"/>
    <cellStyle name="40% - Akzent6 3 2 4 6" xfId="7077"/>
    <cellStyle name="40% - Akzent6 3 2 2 3 5" xfId="7078"/>
    <cellStyle name="40% - Akzent6 3 2 2 2 2 5" xfId="7079"/>
    <cellStyle name="40% - Akzent6 3 2 3 2 5" xfId="7080"/>
    <cellStyle name="40% - Akzent6 3 3 3 5" xfId="7081"/>
    <cellStyle name="40% - Akzent6 3 3 2 2 5" xfId="7082"/>
    <cellStyle name="40% - Akzent6 3 4 2 5" xfId="7083"/>
    <cellStyle name="Notiz 2 2 3 3 5" xfId="7084"/>
    <cellStyle name="Notiz 2 2 3 2 2 5" xfId="7085"/>
    <cellStyle name="Notiz 3 2 3 3 5" xfId="7086"/>
    <cellStyle name="Notiz 3 2 3 2 2 5" xfId="7087"/>
    <cellStyle name="Notiz 7 4 6" xfId="7088"/>
    <cellStyle name="Notiz 7 2 3 5" xfId="7089"/>
    <cellStyle name="Notiz 7 2 2 2 5" xfId="7090"/>
    <cellStyle name="Notiz 7 3 2 5" xfId="7091"/>
    <cellStyle name="Prozent 5 4 6" xfId="7092"/>
    <cellStyle name="Prozent 5 2 3 6" xfId="7093"/>
    <cellStyle name="Prozent 5 2 2 2 5" xfId="7094"/>
    <cellStyle name="Prozent 5 3 2 6" xfId="7095"/>
    <cellStyle name="Standard 3 3 2 7" xfId="7096"/>
    <cellStyle name="Standard 6 3 2 6" xfId="7097"/>
    <cellStyle name="Standard 7 4 6" xfId="7098"/>
    <cellStyle name="Standard 7 2 3 6" xfId="7099"/>
    <cellStyle name="Standard 7 2 2 2 5" xfId="7100"/>
    <cellStyle name="Standard 7 3 2 6" xfId="7101"/>
    <cellStyle name="Komma 3 5" xfId="7102"/>
    <cellStyle name="Standard 6 4 8" xfId="7103"/>
    <cellStyle name="Standard 3 4 7" xfId="7104"/>
    <cellStyle name="Normal 2 6" xfId="7105"/>
    <cellStyle name="Normal 3 4" xfId="7106"/>
    <cellStyle name="Pourcentage 3 4" xfId="7107"/>
    <cellStyle name="Normal 2 3 4" xfId="7108"/>
    <cellStyle name="Milliers 2 4" xfId="7109"/>
    <cellStyle name="20 % - Akzent6 5 5" xfId="7110"/>
    <cellStyle name="20 % - Akzent6 2 4 4" xfId="7111"/>
    <cellStyle name="20 % - Akzent6 2 2 3 4" xfId="7112"/>
    <cellStyle name="20 % - Akzent6 3 3 4" xfId="7113"/>
    <cellStyle name="20% - Akzent1 2 6 5" xfId="7114"/>
    <cellStyle name="20% - Akzent1 2 2 5 4" xfId="7115"/>
    <cellStyle name="20% - Akzent1 2 2 2 4 4" xfId="7116"/>
    <cellStyle name="20% - Akzent1 2 2 2 2 3 4" xfId="7117"/>
    <cellStyle name="20% - Akzent1 2 2 3 3 4" xfId="7118"/>
    <cellStyle name="20% - Akzent1 2 3 4 4" xfId="7119"/>
    <cellStyle name="20% - Akzent1 2 3 2 3 4" xfId="7120"/>
    <cellStyle name="20% - Akzent1 2 4 3 4" xfId="7121"/>
    <cellStyle name="20% - Akzent1 3 6 4" xfId="7122"/>
    <cellStyle name="20% - Akzent1 3 2 5 4" xfId="7123"/>
    <cellStyle name="20% - Akzent1 3 2 2 4 4" xfId="7124"/>
    <cellStyle name="20% - Akzent1 3 2 2 2 3 4" xfId="7125"/>
    <cellStyle name="20% - Akzent1 3 2 3 3 4" xfId="7126"/>
    <cellStyle name="20% - Akzent1 3 3 4 4" xfId="7127"/>
    <cellStyle name="20% - Akzent1 3 3 2 3 4" xfId="7128"/>
    <cellStyle name="20% - Akzent1 3 4 3 4" xfId="7129"/>
    <cellStyle name="20% - Akzent2 2 6 5" xfId="7130"/>
    <cellStyle name="20% - Akzent2 2 2 5 4" xfId="7131"/>
    <cellStyle name="20% - Akzent2 2 2 2 4 4" xfId="7132"/>
    <cellStyle name="20% - Akzent2 2 2 2 2 3 4" xfId="7133"/>
    <cellStyle name="20% - Akzent2 2 2 3 3 4" xfId="7134"/>
    <cellStyle name="20% - Akzent2 2 3 4 4" xfId="7135"/>
    <cellStyle name="20% - Akzent2 2 3 2 3 4" xfId="7136"/>
    <cellStyle name="20% - Akzent2 2 4 3 4" xfId="7137"/>
    <cellStyle name="20% - Akzent2 3 6 4" xfId="7138"/>
    <cellStyle name="20% - Akzent2 3 2 5 4" xfId="7139"/>
    <cellStyle name="20% - Akzent2 3 2 2 4 4" xfId="7140"/>
    <cellStyle name="20% - Akzent2 3 2 2 2 3 4" xfId="7141"/>
    <cellStyle name="20% - Akzent2 3 2 3 3 4" xfId="7142"/>
    <cellStyle name="20% - Akzent2 3 3 4 4" xfId="7143"/>
    <cellStyle name="20% - Akzent2 3 3 2 3 4" xfId="7144"/>
    <cellStyle name="20% - Akzent2 3 4 3 4" xfId="7145"/>
    <cellStyle name="20% - Akzent3 2 6 5" xfId="7146"/>
    <cellStyle name="20% - Akzent3 2 2 5 4" xfId="7147"/>
    <cellStyle name="20% - Akzent3 2 2 2 4 4" xfId="7148"/>
    <cellStyle name="20% - Akzent3 2 2 2 2 3 4" xfId="7149"/>
    <cellStyle name="20% - Akzent3 2 2 3 3 4" xfId="7150"/>
    <cellStyle name="20% - Akzent3 2 3 4 4" xfId="7151"/>
    <cellStyle name="20% - Akzent3 2 3 2 3 4" xfId="7152"/>
    <cellStyle name="20% - Akzent3 2 4 3 4" xfId="7153"/>
    <cellStyle name="20% - Akzent3 3 6 4" xfId="7154"/>
    <cellStyle name="20% - Akzent3 3 2 5 4" xfId="7155"/>
    <cellStyle name="20% - Akzent3 3 2 2 4 4" xfId="7156"/>
    <cellStyle name="20% - Akzent3 3 2 2 2 3 4" xfId="7157"/>
    <cellStyle name="20% - Akzent3 3 2 3 3 4" xfId="7158"/>
    <cellStyle name="20% - Akzent3 3 3 4 4" xfId="7159"/>
    <cellStyle name="20% - Akzent3 3 3 2 3 4" xfId="7160"/>
    <cellStyle name="20% - Akzent3 3 4 3 4" xfId="7161"/>
    <cellStyle name="20% - Akzent4 2 6 5" xfId="7162"/>
    <cellStyle name="20% - Akzent4 2 2 5 4" xfId="7163"/>
    <cellStyle name="20% - Akzent4 2 2 2 4 4" xfId="7164"/>
    <cellStyle name="20% - Akzent4 2 2 2 2 3 4" xfId="7165"/>
    <cellStyle name="20% - Akzent4 2 2 3 3 4" xfId="7166"/>
    <cellStyle name="20% - Akzent4 2 3 4 4" xfId="7167"/>
    <cellStyle name="20% - Akzent4 2 3 2 3 4" xfId="7168"/>
    <cellStyle name="20% - Akzent4 2 4 3 4" xfId="7169"/>
    <cellStyle name="20% - Akzent4 3 6 4" xfId="7170"/>
    <cellStyle name="20% - Akzent4 3 2 5 4" xfId="7171"/>
    <cellStyle name="20% - Akzent4 3 2 2 4 4" xfId="7172"/>
    <cellStyle name="20% - Akzent4 3 2 2 2 3 4" xfId="7173"/>
    <cellStyle name="20% - Akzent4 3 2 3 3 4" xfId="7174"/>
    <cellStyle name="20% - Akzent4 3 3 4 4" xfId="7175"/>
    <cellStyle name="20% - Akzent4 3 3 2 3 4" xfId="7176"/>
    <cellStyle name="20% - Akzent4 3 4 3 4" xfId="7177"/>
    <cellStyle name="20% - Akzent5 2 6 5" xfId="7178"/>
    <cellStyle name="20% - Akzent5 2 2 5 4" xfId="7179"/>
    <cellStyle name="20% - Akzent5 2 2 2 4 4" xfId="7180"/>
    <cellStyle name="20% - Akzent5 2 2 2 2 3 4" xfId="7181"/>
    <cellStyle name="20% - Akzent5 2 2 3 3 4" xfId="7182"/>
    <cellStyle name="20% - Akzent5 2 3 4 4" xfId="7183"/>
    <cellStyle name="20% - Akzent5 2 3 2 3 4" xfId="7184"/>
    <cellStyle name="20% - Akzent5 2 4 3 4" xfId="7185"/>
    <cellStyle name="20% - Akzent5 3 6 4" xfId="7186"/>
    <cellStyle name="20% - Akzent5 3 2 5 4" xfId="7187"/>
    <cellStyle name="20% - Akzent5 3 2 2 4 4" xfId="7188"/>
    <cellStyle name="20% - Akzent5 3 2 2 2 3 4" xfId="7189"/>
    <cellStyle name="20% - Akzent5 3 2 3 3 4" xfId="7190"/>
    <cellStyle name="20% - Akzent5 3 3 4 4" xfId="7191"/>
    <cellStyle name="20% - Akzent5 3 3 2 3 4" xfId="7192"/>
    <cellStyle name="20% - Akzent5 3 4 3 4" xfId="7193"/>
    <cellStyle name="20% - Akzent6 5 5 4" xfId="7194"/>
    <cellStyle name="20% - Akzent6 5 2 4 4" xfId="7195"/>
    <cellStyle name="20% - Akzent6 5 2 2 3 4" xfId="7196"/>
    <cellStyle name="20% - Akzent6 5 3 3 4" xfId="7197"/>
    <cellStyle name="20% - Akzent6 6 2 5 4" xfId="7198"/>
    <cellStyle name="20% - Akzent6 6 2 2 4 4" xfId="7199"/>
    <cellStyle name="20% - Akzent6 6 2 2 2 3 4" xfId="7200"/>
    <cellStyle name="20% - Akzent6 6 2 3 3 4" xfId="7201"/>
    <cellStyle name="20% - Akzent6 7 5 4" xfId="7202"/>
    <cellStyle name="20% - Akzent6 7 2 4 4" xfId="7203"/>
    <cellStyle name="20% - Akzent6 7 2 2 3 4" xfId="7204"/>
    <cellStyle name="20% - Akzent6 7 3 3 4" xfId="7205"/>
    <cellStyle name="40% - Akzent1 2 6 5" xfId="7206"/>
    <cellStyle name="40% - Akzent1 2 2 5 4" xfId="7207"/>
    <cellStyle name="40% - Akzent1 2 2 2 4 4" xfId="7208"/>
    <cellStyle name="40% - Akzent1 2 2 2 2 3 4" xfId="7209"/>
    <cellStyle name="40% - Akzent1 2 2 3 3 4" xfId="7210"/>
    <cellStyle name="40% - Akzent1 2 3 4 4" xfId="7211"/>
    <cellStyle name="40% - Akzent1 2 3 2 3 4" xfId="7212"/>
    <cellStyle name="40% - Akzent1 2 4 3 4" xfId="7213"/>
    <cellStyle name="40% - Akzent1 3 6 4" xfId="7214"/>
    <cellStyle name="40% - Akzent1 3 2 5 4" xfId="7215"/>
    <cellStyle name="40% - Akzent1 3 2 2 4 4" xfId="7216"/>
    <cellStyle name="40% - Akzent1 3 2 2 2 3 4" xfId="7217"/>
    <cellStyle name="40% - Akzent1 3 2 3 3 4" xfId="7218"/>
    <cellStyle name="40% - Akzent1 3 3 4 4" xfId="7219"/>
    <cellStyle name="40% - Akzent1 3 3 2 3 4" xfId="7220"/>
    <cellStyle name="40% - Akzent1 3 4 3 4" xfId="7221"/>
    <cellStyle name="40% - Akzent2 2 6 5" xfId="7222"/>
    <cellStyle name="40% - Akzent2 2 2 5 4" xfId="7223"/>
    <cellStyle name="40% - Akzent2 2 2 2 4 4" xfId="7224"/>
    <cellStyle name="40% - Akzent2 2 2 2 2 3 4" xfId="7225"/>
    <cellStyle name="40% - Akzent2 2 2 3 3 4" xfId="7226"/>
    <cellStyle name="40% - Akzent2 2 3 4 4" xfId="7227"/>
    <cellStyle name="40% - Akzent2 2 3 2 3 4" xfId="7228"/>
    <cellStyle name="40% - Akzent2 2 4 3 4" xfId="7229"/>
    <cellStyle name="40% - Akzent2 3 6 4" xfId="7230"/>
    <cellStyle name="40% - Akzent2 3 2 5 4" xfId="7231"/>
    <cellStyle name="40% - Akzent2 3 2 2 4 4" xfId="7232"/>
    <cellStyle name="40% - Akzent2 3 2 2 2 3 4" xfId="7233"/>
    <cellStyle name="40% - Akzent2 3 2 3 3 4" xfId="7234"/>
    <cellStyle name="40% - Akzent2 3 3 4 4" xfId="7235"/>
    <cellStyle name="40% - Akzent2 3 3 2 3 4" xfId="7236"/>
    <cellStyle name="40% - Akzent2 3 4 3 4" xfId="7237"/>
    <cellStyle name="40% - Akzent3 2 6 5" xfId="7238"/>
    <cellStyle name="40% - Akzent3 2 2 5 4" xfId="7239"/>
    <cellStyle name="40% - Akzent3 2 2 2 4 4" xfId="7240"/>
    <cellStyle name="40% - Akzent3 2 2 2 2 3 4" xfId="7241"/>
    <cellStyle name="40% - Akzent3 2 2 3 3 4" xfId="7242"/>
    <cellStyle name="40% - Akzent3 2 3 4 4" xfId="7243"/>
    <cellStyle name="40% - Akzent3 2 3 2 3 4" xfId="7244"/>
    <cellStyle name="40% - Akzent3 2 4 3 4" xfId="7245"/>
    <cellStyle name="40% - Akzent3 3 6 4" xfId="7246"/>
    <cellStyle name="40% - Akzent3 3 2 5 4" xfId="7247"/>
    <cellStyle name="40% - Akzent3 3 2 2 4 4" xfId="7248"/>
    <cellStyle name="40% - Akzent3 3 2 2 2 3 4" xfId="7249"/>
    <cellStyle name="40% - Akzent3 3 2 3 3 4" xfId="7250"/>
    <cellStyle name="40% - Akzent3 3 3 4 4" xfId="7251"/>
    <cellStyle name="40% - Akzent3 3 3 2 3 4" xfId="7252"/>
    <cellStyle name="40% - Akzent3 3 4 3 4" xfId="7253"/>
    <cellStyle name="40% - Akzent4 2 6 5" xfId="7254"/>
    <cellStyle name="40% - Akzent4 2 2 5 4" xfId="7255"/>
    <cellStyle name="40% - Akzent4 2 2 2 4 4" xfId="7256"/>
    <cellStyle name="40% - Akzent4 2 2 2 2 3 4" xfId="7257"/>
    <cellStyle name="40% - Akzent4 2 2 3 3 4" xfId="7258"/>
    <cellStyle name="40% - Akzent4 2 3 4 4" xfId="7259"/>
    <cellStyle name="40% - Akzent4 2 3 2 3 4" xfId="7260"/>
    <cellStyle name="40% - Akzent4 2 4 3 4" xfId="7261"/>
    <cellStyle name="40% - Akzent4 3 6 4" xfId="7262"/>
    <cellStyle name="40% - Akzent4 3 2 5 4" xfId="7263"/>
    <cellStyle name="40% - Akzent4 3 2 2 4 4" xfId="7264"/>
    <cellStyle name="40% - Akzent4 3 2 2 2 3 4" xfId="7265"/>
    <cellStyle name="40% - Akzent4 3 2 3 3 4" xfId="7266"/>
    <cellStyle name="40% - Akzent4 3 3 4 4" xfId="7267"/>
    <cellStyle name="40% - Akzent4 3 3 2 3 4" xfId="7268"/>
    <cellStyle name="40% - Akzent4 3 4 3 4" xfId="7269"/>
    <cellStyle name="40% - Akzent5 2 6 5" xfId="7270"/>
    <cellStyle name="40% - Akzent5 2 2 5 4" xfId="7271"/>
    <cellStyle name="40% - Akzent5 2 2 2 4 4" xfId="7272"/>
    <cellStyle name="40% - Akzent5 2 2 2 2 3 4" xfId="7273"/>
    <cellStyle name="40% - Akzent5 2 2 3 3 4" xfId="7274"/>
    <cellStyle name="40% - Akzent5 2 3 4 4" xfId="7275"/>
    <cellStyle name="40% - Akzent5 2 3 2 3 4" xfId="7276"/>
    <cellStyle name="40% - Akzent5 2 4 3 4" xfId="7277"/>
    <cellStyle name="40% - Akzent5 3 6 4" xfId="7278"/>
    <cellStyle name="40% - Akzent5 3 2 5 4" xfId="7279"/>
    <cellStyle name="40% - Akzent5 3 2 2 4 4" xfId="7280"/>
    <cellStyle name="40% - Akzent5 3 2 2 2 3 4" xfId="7281"/>
    <cellStyle name="40% - Akzent5 3 2 3 3 4" xfId="7282"/>
    <cellStyle name="40% - Akzent5 3 3 4 4" xfId="7283"/>
    <cellStyle name="40% - Akzent5 3 3 2 3 4" xfId="7284"/>
    <cellStyle name="40% - Akzent5 3 4 3 4" xfId="7285"/>
    <cellStyle name="40% - Akzent6 2 6 5" xfId="7286"/>
    <cellStyle name="40% - Akzent6 2 2 5 4" xfId="7287"/>
    <cellStyle name="40% - Akzent6 2 2 2 4 4" xfId="7288"/>
    <cellStyle name="40% - Akzent6 2 2 2 2 3 4" xfId="7289"/>
    <cellStyle name="40% - Akzent6 2 2 3 3 4" xfId="7290"/>
    <cellStyle name="40% - Akzent6 2 3 4 4" xfId="7291"/>
    <cellStyle name="40% - Akzent6 2 3 2 3 4" xfId="7292"/>
    <cellStyle name="40% - Akzent6 2 4 3 4" xfId="7293"/>
    <cellStyle name="40% - Akzent6 3 6 4" xfId="7294"/>
    <cellStyle name="40% - Akzent6 3 2 5 4" xfId="7295"/>
    <cellStyle name="40% - Akzent6 3 2 2 4 4" xfId="7296"/>
    <cellStyle name="40% - Akzent6 3 2 2 2 3 4" xfId="7297"/>
    <cellStyle name="40% - Akzent6 3 2 3 3 4" xfId="7298"/>
    <cellStyle name="40% - Akzent6 3 3 4 4" xfId="7299"/>
    <cellStyle name="40% - Akzent6 3 3 2 3 4" xfId="7300"/>
    <cellStyle name="40% - Akzent6 3 4 3 4" xfId="7301"/>
    <cellStyle name="Notiz 2 2 3 4 4" xfId="7302"/>
    <cellStyle name="Notiz 2 2 3 2 3 4" xfId="7303"/>
    <cellStyle name="Notiz 3 2 3 4 4" xfId="7304"/>
    <cellStyle name="Notiz 3 2 3 2 3 4" xfId="7305"/>
    <cellStyle name="Notiz 7 5 5" xfId="7306"/>
    <cellStyle name="Notiz 7 2 4 4" xfId="7307"/>
    <cellStyle name="Notiz 7 2 2 3 4" xfId="7308"/>
    <cellStyle name="Notiz 7 3 3 4" xfId="7309"/>
    <cellStyle name="Prozent 5 5 4" xfId="7310"/>
    <cellStyle name="Prozent 5 2 4 4" xfId="7311"/>
    <cellStyle name="Prozent 5 2 2 3 4" xfId="7312"/>
    <cellStyle name="Prozent 5 3 3 5" xfId="7313"/>
    <cellStyle name="Standard 3 3 3 5" xfId="7314"/>
    <cellStyle name="Standard 6 3 3 5" xfId="7315"/>
    <cellStyle name="Standard 7 5 4" xfId="7316"/>
    <cellStyle name="Standard 7 2 4 4" xfId="7317"/>
    <cellStyle name="Standard 7 2 2 3 4" xfId="7318"/>
    <cellStyle name="Standard 7 3 3 5" xfId="7319"/>
    <cellStyle name="Komma 4 5" xfId="7320"/>
    <cellStyle name="Standard 6 5 5" xfId="7321"/>
    <cellStyle name="Standard 3 5 5" xfId="7322"/>
    <cellStyle name="Standard 13 2 6" xfId="7323"/>
    <cellStyle name="20 % - Akzent6 4 2 4" xfId="7324"/>
    <cellStyle name="20 % - Akzent6 2 3 2 4" xfId="7325"/>
    <cellStyle name="20 % - Akzent6 2 2 2 2 4" xfId="7326"/>
    <cellStyle name="20 % - Akzent6 3 2 2 4" xfId="7327"/>
    <cellStyle name="20% - Akzent1 2 5 2 4" xfId="7328"/>
    <cellStyle name="20% - Akzent1 2 2 4 2 4" xfId="7329"/>
    <cellStyle name="20% - Akzent1 2 2 2 3 2 4" xfId="7330"/>
    <cellStyle name="20% - Akzent1 2 2 2 2 2 2 4" xfId="7331"/>
    <cellStyle name="20% - Akzent1 2 2 3 2 2 4" xfId="7332"/>
    <cellStyle name="20% - Akzent1 2 3 3 2 4" xfId="7333"/>
    <cellStyle name="20% - Akzent1 2 3 2 2 2 4" xfId="7334"/>
    <cellStyle name="20% - Akzent1 2 4 2 2 4" xfId="7335"/>
    <cellStyle name="20% - Akzent1 3 5 2 4" xfId="7336"/>
    <cellStyle name="20% - Akzent1 3 2 4 2 4" xfId="7337"/>
    <cellStyle name="20% - Akzent1 3 2 2 3 2 4" xfId="7338"/>
    <cellStyle name="20% - Akzent1 3 2 2 2 2 2 4" xfId="7339"/>
    <cellStyle name="20% - Akzent1 3 2 3 2 2 4" xfId="7340"/>
    <cellStyle name="20% - Akzent1 3 3 3 2 4" xfId="7341"/>
    <cellStyle name="20% - Akzent1 3 3 2 2 2 4" xfId="7342"/>
    <cellStyle name="20% - Akzent1 3 4 2 2 4" xfId="7343"/>
    <cellStyle name="20% - Akzent2 2 5 2 4" xfId="7344"/>
    <cellStyle name="20% - Akzent2 2 2 4 2 4" xfId="7345"/>
    <cellStyle name="20% - Akzent2 2 2 2 3 2 4" xfId="7346"/>
    <cellStyle name="20% - Akzent2 2 2 2 2 2 2 4" xfId="7347"/>
    <cellStyle name="20% - Akzent2 2 2 3 2 2 4" xfId="7348"/>
    <cellStyle name="20% - Akzent2 2 3 3 2 4" xfId="7349"/>
    <cellStyle name="20% - Akzent2 2 3 2 2 2 4" xfId="7350"/>
    <cellStyle name="20% - Akzent2 2 4 2 2 4" xfId="7351"/>
    <cellStyle name="20% - Akzent2 3 5 2 4" xfId="7352"/>
    <cellStyle name="20% - Akzent2 3 2 4 2 4" xfId="7353"/>
    <cellStyle name="20% - Akzent2 3 2 2 3 2 4" xfId="7354"/>
    <cellStyle name="20% - Akzent2 3 2 2 2 2 2 4" xfId="7355"/>
    <cellStyle name="20% - Akzent2 3 2 3 2 2 4" xfId="7356"/>
    <cellStyle name="20% - Akzent2 3 3 3 2 4" xfId="7357"/>
    <cellStyle name="20% - Akzent2 3 3 2 2 2 4" xfId="7358"/>
    <cellStyle name="20% - Akzent2 3 4 2 2 4" xfId="7359"/>
    <cellStyle name="20% - Akzent3 2 5 2 4" xfId="7360"/>
    <cellStyle name="20% - Akzent3 2 2 4 2 4" xfId="7361"/>
    <cellStyle name="20% - Akzent3 2 2 2 3 2 4" xfId="7362"/>
    <cellStyle name="20% - Akzent3 2 2 2 2 2 2 4" xfId="7363"/>
    <cellStyle name="20% - Akzent3 2 2 3 2 2 4" xfId="7364"/>
    <cellStyle name="20% - Akzent3 2 3 3 2 4" xfId="7365"/>
    <cellStyle name="20% - Akzent3 2 3 2 2 2 4" xfId="7366"/>
    <cellStyle name="20% - Akzent3 2 4 2 2 4" xfId="7367"/>
    <cellStyle name="20% - Akzent3 3 5 2 4" xfId="7368"/>
    <cellStyle name="20% - Akzent3 3 2 4 2 4" xfId="7369"/>
    <cellStyle name="20% - Akzent3 3 2 2 3 2 4" xfId="7370"/>
    <cellStyle name="20% - Akzent3 3 2 2 2 2 2 4" xfId="7371"/>
    <cellStyle name="20% - Akzent3 3 2 3 2 2 4" xfId="7372"/>
    <cellStyle name="20% - Akzent3 3 3 3 2 4" xfId="7373"/>
    <cellStyle name="20% - Akzent3 3 3 2 2 2 4" xfId="7374"/>
    <cellStyle name="20% - Akzent3 3 4 2 2 4" xfId="7375"/>
    <cellStyle name="20% - Akzent4 2 5 2 4" xfId="7376"/>
    <cellStyle name="20% - Akzent4 2 2 4 2 4" xfId="7377"/>
    <cellStyle name="20% - Akzent4 2 2 2 3 2 4" xfId="7378"/>
    <cellStyle name="20% - Akzent4 2 2 2 2 2 2 4" xfId="7379"/>
    <cellStyle name="20% - Akzent4 2 2 3 2 2 4" xfId="7380"/>
    <cellStyle name="20% - Akzent4 2 3 3 2 4" xfId="7381"/>
    <cellStyle name="20% - Akzent4 2 3 2 2 2 4" xfId="7382"/>
    <cellStyle name="20% - Akzent4 2 4 2 2 4" xfId="7383"/>
    <cellStyle name="20% - Akzent4 3 5 2 4" xfId="7384"/>
    <cellStyle name="20% - Akzent4 3 2 4 2 4" xfId="7385"/>
    <cellStyle name="20% - Akzent4 3 2 2 3 2 4" xfId="7386"/>
    <cellStyle name="20% - Akzent4 3 2 2 2 2 2 4" xfId="7387"/>
    <cellStyle name="20% - Akzent4 3 2 3 2 2 4" xfId="7388"/>
    <cellStyle name="20% - Akzent4 3 3 3 2 4" xfId="7389"/>
    <cellStyle name="20% - Akzent4 3 3 2 2 2 4" xfId="7390"/>
    <cellStyle name="20% - Akzent4 3 4 2 2 4" xfId="7391"/>
    <cellStyle name="20% - Akzent5 2 5 2 4" xfId="7392"/>
    <cellStyle name="20% - Akzent5 2 2 4 2 4" xfId="7393"/>
    <cellStyle name="20% - Akzent5 2 2 2 3 2 4" xfId="7394"/>
    <cellStyle name="20% - Akzent5 2 2 2 2 2 2 4" xfId="7395"/>
    <cellStyle name="20% - Akzent5 2 2 3 2 2 4" xfId="7396"/>
    <cellStyle name="20% - Akzent5 2 3 3 2 4" xfId="7397"/>
    <cellStyle name="20% - Akzent5 2 3 2 2 2 4" xfId="7398"/>
    <cellStyle name="20% - Akzent5 2 4 2 2 4" xfId="7399"/>
    <cellStyle name="20% - Akzent5 3 5 2 4" xfId="7400"/>
    <cellStyle name="20% - Akzent5 3 2 4 2 4" xfId="7401"/>
    <cellStyle name="20% - Akzent5 3 2 2 3 2 4" xfId="7402"/>
    <cellStyle name="20% - Akzent5 3 2 2 2 2 2 4" xfId="7403"/>
    <cellStyle name="20% - Akzent5 3 2 3 2 2 4" xfId="7404"/>
    <cellStyle name="20% - Akzent5 3 3 3 2 4" xfId="7405"/>
    <cellStyle name="20% - Akzent5 3 3 2 2 2 4" xfId="7406"/>
    <cellStyle name="20% - Akzent5 3 4 2 2 4" xfId="7407"/>
    <cellStyle name="20% - Akzent6 5 4 2 4" xfId="7408"/>
    <cellStyle name="20% - Akzent6 5 2 3 2 4" xfId="7409"/>
    <cellStyle name="20% - Akzent6 5 2 2 2 2 4" xfId="7410"/>
    <cellStyle name="20% - Akzent6 5 3 2 2 4" xfId="7411"/>
    <cellStyle name="20% - Akzent6 6 2 4 2 4" xfId="7412"/>
    <cellStyle name="20% - Akzent6 6 2 2 3 2 4" xfId="7413"/>
    <cellStyle name="20% - Akzent6 6 2 2 2 2 2 4" xfId="7414"/>
    <cellStyle name="20% - Akzent6 6 2 3 2 2 4" xfId="7415"/>
    <cellStyle name="20% - Akzent6 7 4 2 4" xfId="7416"/>
    <cellStyle name="20% - Akzent6 7 2 3 2 4" xfId="7417"/>
    <cellStyle name="20% - Akzent6 7 2 2 2 2 4" xfId="7418"/>
    <cellStyle name="20% - Akzent6 7 3 2 2 4" xfId="7419"/>
    <cellStyle name="40% - Akzent1 2 5 2 4" xfId="7420"/>
    <cellStyle name="40% - Akzent1 2 2 4 2 4" xfId="7421"/>
    <cellStyle name="40% - Akzent1 2 2 2 3 2 4" xfId="7422"/>
    <cellStyle name="40% - Akzent1 2 2 2 2 2 2 4" xfId="7423"/>
    <cellStyle name="40% - Akzent1 2 2 3 2 2 4" xfId="7424"/>
    <cellStyle name="40% - Akzent1 2 3 3 2 4" xfId="7425"/>
    <cellStyle name="40% - Akzent1 2 3 2 2 2 4" xfId="7426"/>
    <cellStyle name="40% - Akzent1 2 4 2 2 4" xfId="7427"/>
    <cellStyle name="40% - Akzent1 3 5 2 4" xfId="7428"/>
    <cellStyle name="40% - Akzent1 3 2 4 2 4" xfId="7429"/>
    <cellStyle name="40% - Akzent1 3 2 2 3 2 4" xfId="7430"/>
    <cellStyle name="40% - Akzent1 3 2 2 2 2 2 4" xfId="7431"/>
    <cellStyle name="40% - Akzent1 3 2 3 2 2 4" xfId="7432"/>
    <cellStyle name="40% - Akzent1 3 3 3 2 4" xfId="7433"/>
    <cellStyle name="40% - Akzent1 3 3 2 2 2 4" xfId="7434"/>
    <cellStyle name="40% - Akzent1 3 4 2 2 4" xfId="7435"/>
    <cellStyle name="40% - Akzent2 2 5 2 4" xfId="7436"/>
    <cellStyle name="40% - Akzent2 2 2 4 2 4" xfId="7437"/>
    <cellStyle name="40% - Akzent2 2 2 2 3 2 4" xfId="7438"/>
    <cellStyle name="40% - Akzent2 2 2 2 2 2 2 4" xfId="7439"/>
    <cellStyle name="40% - Akzent2 2 2 3 2 2 4" xfId="7440"/>
    <cellStyle name="40% - Akzent2 2 3 3 2 4" xfId="7441"/>
    <cellStyle name="40% - Akzent2 2 3 2 2 2 4" xfId="7442"/>
    <cellStyle name="40% - Akzent2 2 4 2 2 4" xfId="7443"/>
    <cellStyle name="40% - Akzent2 3 5 2 4" xfId="7444"/>
    <cellStyle name="40% - Akzent2 3 2 4 2 4" xfId="7445"/>
    <cellStyle name="40% - Akzent2 3 2 2 3 2 4" xfId="7446"/>
    <cellStyle name="40% - Akzent2 3 2 2 2 2 2 4" xfId="7447"/>
    <cellStyle name="40% - Akzent2 3 2 3 2 2 4" xfId="7448"/>
    <cellStyle name="40% - Akzent2 3 3 3 2 4" xfId="7449"/>
    <cellStyle name="40% - Akzent2 3 3 2 2 2 4" xfId="7450"/>
    <cellStyle name="40% - Akzent2 3 4 2 2 4" xfId="7451"/>
    <cellStyle name="40% - Akzent3 2 5 2 4" xfId="7452"/>
    <cellStyle name="40% - Akzent3 2 2 4 2 4" xfId="7453"/>
    <cellStyle name="40% - Akzent3 2 2 2 3 2 4" xfId="7454"/>
    <cellStyle name="40% - Akzent3 2 2 2 2 2 2 4" xfId="7455"/>
    <cellStyle name="40% - Akzent3 2 2 3 2 2 4" xfId="7456"/>
    <cellStyle name="40% - Akzent3 2 3 3 2 4" xfId="7457"/>
    <cellStyle name="40% - Akzent3 2 3 2 2 2 4" xfId="7458"/>
    <cellStyle name="40% - Akzent3 2 4 2 2 4" xfId="7459"/>
    <cellStyle name="40% - Akzent3 3 5 2 4" xfId="7460"/>
    <cellStyle name="40% - Akzent3 3 2 4 2 4" xfId="7461"/>
    <cellStyle name="40% - Akzent3 3 2 2 3 2 4" xfId="7462"/>
    <cellStyle name="40% - Akzent3 3 2 2 2 2 2 4" xfId="7463"/>
    <cellStyle name="40% - Akzent3 3 2 3 2 2 4" xfId="7464"/>
    <cellStyle name="40% - Akzent3 3 3 3 2 4" xfId="7465"/>
    <cellStyle name="40% - Akzent3 3 3 2 2 2 4" xfId="7466"/>
    <cellStyle name="40% - Akzent3 3 4 2 2 4" xfId="7467"/>
    <cellStyle name="40% - Akzent4 2 5 2 4" xfId="7468"/>
    <cellStyle name="40% - Akzent4 2 2 4 2 4" xfId="7469"/>
    <cellStyle name="40% - Akzent4 2 2 2 3 2 4" xfId="7470"/>
    <cellStyle name="40% - Akzent4 2 2 2 2 2 2 4" xfId="7471"/>
    <cellStyle name="40% - Akzent4 2 2 3 2 2 4" xfId="7472"/>
    <cellStyle name="40% - Akzent4 2 3 3 2 4" xfId="7473"/>
    <cellStyle name="40% - Akzent4 2 3 2 2 2 4" xfId="7474"/>
    <cellStyle name="40% - Akzent4 2 4 2 2 4" xfId="7475"/>
    <cellStyle name="40% - Akzent4 3 5 2 4" xfId="7476"/>
    <cellStyle name="40% - Akzent4 3 2 4 2 4" xfId="7477"/>
    <cellStyle name="40% - Akzent4 3 2 2 3 2 4" xfId="7478"/>
    <cellStyle name="40% - Akzent4 3 2 2 2 2 2 4" xfId="7479"/>
    <cellStyle name="40% - Akzent4 3 2 3 2 2 4" xfId="7480"/>
    <cellStyle name="40% - Akzent4 3 3 3 2 4" xfId="7481"/>
    <cellStyle name="40% - Akzent4 3 3 2 2 2 4" xfId="7482"/>
    <cellStyle name="40% - Akzent4 3 4 2 2 4" xfId="7483"/>
    <cellStyle name="40% - Akzent5 2 5 2 4" xfId="7484"/>
    <cellStyle name="40% - Akzent5 2 2 4 2 4" xfId="7485"/>
    <cellStyle name="40% - Akzent5 2 2 2 3 2 4" xfId="7486"/>
    <cellStyle name="40% - Akzent5 2 2 2 2 2 2 4" xfId="7487"/>
    <cellStyle name="40% - Akzent5 2 2 3 2 2 4" xfId="7488"/>
    <cellStyle name="40% - Akzent5 2 3 3 2 4" xfId="7489"/>
    <cellStyle name="40% - Akzent5 2 3 2 2 2 4" xfId="7490"/>
    <cellStyle name="40% - Akzent5 2 4 2 2 4" xfId="7491"/>
    <cellStyle name="40% - Akzent5 3 5 2 4" xfId="7492"/>
    <cellStyle name="40% - Akzent5 3 2 4 2 4" xfId="7493"/>
    <cellStyle name="40% - Akzent5 3 2 2 3 2 4" xfId="7494"/>
    <cellStyle name="40% - Akzent5 3 2 2 2 2 2 4" xfId="7495"/>
    <cellStyle name="40% - Akzent5 3 2 3 2 2 4" xfId="7496"/>
    <cellStyle name="40% - Akzent5 3 3 3 2 4" xfId="7497"/>
    <cellStyle name="40% - Akzent5 3 3 2 2 2 4" xfId="7498"/>
    <cellStyle name="40% - Akzent5 3 4 2 2 4" xfId="7499"/>
    <cellStyle name="40% - Akzent6 2 5 2 4" xfId="7500"/>
    <cellStyle name="40% - Akzent6 2 2 4 2 4" xfId="7501"/>
    <cellStyle name="40% - Akzent6 2 2 2 3 2 4" xfId="7502"/>
    <cellStyle name="40% - Akzent6 2 2 2 2 2 2 4" xfId="7503"/>
    <cellStyle name="40% - Akzent6 2 2 3 2 2 4" xfId="7504"/>
    <cellStyle name="40% - Akzent6 2 3 3 2 4" xfId="7505"/>
    <cellStyle name="40% - Akzent6 2 3 2 2 2 4" xfId="7506"/>
    <cellStyle name="40% - Akzent6 2 4 2 2 4" xfId="7507"/>
    <cellStyle name="40% - Akzent6 3 5 2 4" xfId="7508"/>
    <cellStyle name="40% - Akzent6 3 2 4 2 4" xfId="7509"/>
    <cellStyle name="40% - Akzent6 3 2 2 3 2 4" xfId="7510"/>
    <cellStyle name="40% - Akzent6 3 2 2 2 2 2 4" xfId="7511"/>
    <cellStyle name="40% - Akzent6 3 2 3 2 2 4" xfId="7512"/>
    <cellStyle name="40% - Akzent6 3 3 3 2 4" xfId="7513"/>
    <cellStyle name="40% - Akzent6 3 3 2 2 2 4" xfId="7514"/>
    <cellStyle name="40% - Akzent6 3 4 2 2 4" xfId="7515"/>
    <cellStyle name="Notiz 2 2 3 3 2 4" xfId="7516"/>
    <cellStyle name="Notiz 2 2 3 2 2 2 4" xfId="7517"/>
    <cellStyle name="Notiz 3 2 3 3 2 4" xfId="7518"/>
    <cellStyle name="Notiz 3 2 3 2 2 2 4" xfId="7519"/>
    <cellStyle name="Notiz 7 4 2 4" xfId="7520"/>
    <cellStyle name="Notiz 7 2 3 2 4" xfId="7521"/>
    <cellStyle name="Notiz 7 2 2 2 2 4" xfId="7522"/>
    <cellStyle name="Notiz 7 3 2 2 4" xfId="7523"/>
    <cellStyle name="Prozent 5 4 2 4" xfId="7524"/>
    <cellStyle name="Prozent 5 2 3 2 4" xfId="7525"/>
    <cellStyle name="Prozent 5 2 2 2 2 4" xfId="7526"/>
    <cellStyle name="Prozent 5 3 2 2 4" xfId="7527"/>
    <cellStyle name="Standard 3 3 2 2 4" xfId="7528"/>
    <cellStyle name="Standard 6 3 2 2 4" xfId="7529"/>
    <cellStyle name="Standard 7 4 2 4" xfId="7530"/>
    <cellStyle name="Standard 7 2 3 2 4" xfId="7531"/>
    <cellStyle name="Standard 7 2 2 2 2 4" xfId="7532"/>
    <cellStyle name="Standard 7 3 2 2 4" xfId="7533"/>
    <cellStyle name="Standard 6 4 2 4" xfId="7534"/>
    <cellStyle name="Standard 3 4 2 5" xfId="7535"/>
    <cellStyle name="Standard 16 6" xfId="7536"/>
    <cellStyle name="Prozent 15 7" xfId="7537"/>
    <cellStyle name="20% - Akzent1 2 7 4" xfId="7538"/>
    <cellStyle name="20% - Akzent1 2 2 6 4" xfId="7539"/>
    <cellStyle name="20% - Akzent1 3 7 4" xfId="7540"/>
    <cellStyle name="20% - Akzent1 3 2 6 4" xfId="7541"/>
    <cellStyle name="20% - Akzent2 2 7 4" xfId="7542"/>
    <cellStyle name="20% - Akzent2 2 2 6 4" xfId="7543"/>
    <cellStyle name="20% - Akzent2 3 7 4" xfId="7544"/>
    <cellStyle name="20% - Akzent2 3 2 6 4" xfId="7545"/>
    <cellStyle name="20% - Akzent3 2 7 4" xfId="7546"/>
    <cellStyle name="20% - Akzent3 2 2 6 4" xfId="7547"/>
    <cellStyle name="20% - Akzent3 3 7 4" xfId="7548"/>
    <cellStyle name="20% - Akzent3 3 2 6 4" xfId="7549"/>
    <cellStyle name="20% - Akzent4 2 7 4" xfId="7550"/>
    <cellStyle name="20% - Akzent4 2 2 6 4" xfId="7551"/>
    <cellStyle name="20% - Akzent4 3 7 4" xfId="7552"/>
    <cellStyle name="20% - Akzent4 3 2 6 4" xfId="7553"/>
    <cellStyle name="20% - Akzent5 2 7 4" xfId="7554"/>
    <cellStyle name="20% - Akzent5 2 2 6 4" xfId="7555"/>
    <cellStyle name="20% - Akzent5 3 7 4" xfId="7556"/>
    <cellStyle name="20% - Akzent5 3 2 6 4" xfId="7557"/>
    <cellStyle name="20% - Akzent6 5 6 4" xfId="7558"/>
    <cellStyle name="20% - Akzent6 6 2 6 4" xfId="7559"/>
    <cellStyle name="20% - Akzent6 7 6 4" xfId="7560"/>
    <cellStyle name="20% - Akzent6 8 7" xfId="7561"/>
    <cellStyle name="40% - Akzent1 2 7 4" xfId="7562"/>
    <cellStyle name="40% - Akzent1 2 2 6 4" xfId="7563"/>
    <cellStyle name="40% - Akzent1 3 7 4" xfId="7564"/>
    <cellStyle name="40% - Akzent1 3 2 6 4" xfId="7565"/>
    <cellStyle name="40% - Akzent2 2 7 4" xfId="7566"/>
    <cellStyle name="40% - Akzent2 2 2 6 4" xfId="7567"/>
    <cellStyle name="40% - Akzent2 3 7 4" xfId="7568"/>
    <cellStyle name="40% - Akzent2 3 2 6 4" xfId="7569"/>
    <cellStyle name="40% - Akzent3 2 7 4" xfId="7570"/>
    <cellStyle name="40% - Akzent3 2 2 6 4" xfId="7571"/>
    <cellStyle name="40% - Akzent3 3 7 4" xfId="7572"/>
    <cellStyle name="40% - Akzent3 3 2 6 4" xfId="7573"/>
    <cellStyle name="40% - Akzent4 2 7 4" xfId="7574"/>
    <cellStyle name="40% - Akzent4 2 2 6 4" xfId="7575"/>
    <cellStyle name="40% - Akzent4 3 7 4" xfId="7576"/>
    <cellStyle name="40% - Akzent4 3 2 6 4" xfId="7577"/>
    <cellStyle name="40% - Akzent5 2 7 4" xfId="7578"/>
    <cellStyle name="40% - Akzent5 2 2 6 4" xfId="7579"/>
    <cellStyle name="40% - Akzent5 3 7 4" xfId="7580"/>
    <cellStyle name="40% - Akzent5 3 2 6 4" xfId="7581"/>
    <cellStyle name="40% - Akzent6 2 7 4" xfId="7582"/>
    <cellStyle name="40% - Akzent6 2 2 6 4" xfId="7583"/>
    <cellStyle name="40% - Akzent6 3 7 4" xfId="7584"/>
    <cellStyle name="40% - Akzent6 3 2 6 4" xfId="7585"/>
    <cellStyle name="Dezimal 2 2 2 6" xfId="7586"/>
    <cellStyle name="Notiz 7 6 4" xfId="7587"/>
    <cellStyle name="Prozent 5 6 4" xfId="7588"/>
    <cellStyle name="Standard 7 6 4" xfId="7589"/>
    <cellStyle name="20 % - Akzent1 10" xfId="7590"/>
    <cellStyle name="40 % - Akzent1 10" xfId="7591"/>
    <cellStyle name="20 % - Akzent2 10" xfId="7592"/>
    <cellStyle name="40 % - Akzent2 10" xfId="7593"/>
    <cellStyle name="20 % - Akzent3 10" xfId="7594"/>
    <cellStyle name="40 % - Akzent3 10" xfId="7595"/>
    <cellStyle name="20 % - Akzent4 10" xfId="7596"/>
    <cellStyle name="40 % - Akzent4 10" xfId="7597"/>
    <cellStyle name="20 % - Akzent5 10" xfId="7598"/>
    <cellStyle name="40 % - Akzent5 10" xfId="7599"/>
    <cellStyle name="40 % - Akzent6 10" xfId="7600"/>
    <cellStyle name="Standard 23 6" xfId="7601"/>
    <cellStyle name="Prozent 18 4" xfId="7602"/>
    <cellStyle name="20 % - Akzent6 6 5" xfId="7603"/>
    <cellStyle name="20% - Akzent1 2 8 4" xfId="7604"/>
    <cellStyle name="20% - Akzent1 2 2 7 4" xfId="7605"/>
    <cellStyle name="20% - Akzent1 3 8 4" xfId="7606"/>
    <cellStyle name="20% - Akzent1 3 2 7 4" xfId="7607"/>
    <cellStyle name="20% - Akzent2 2 8 4" xfId="7608"/>
    <cellStyle name="20% - Akzent2 2 2 7 4" xfId="7609"/>
    <cellStyle name="20% - Akzent2 3 8 4" xfId="7610"/>
    <cellStyle name="20% - Akzent2 3 2 7 4" xfId="7611"/>
    <cellStyle name="20% - Akzent3 2 8 4" xfId="7612"/>
    <cellStyle name="20% - Akzent3 2 2 7 4" xfId="7613"/>
    <cellStyle name="20% - Akzent3 3 8 4" xfId="7614"/>
    <cellStyle name="20% - Akzent3 3 2 7 4" xfId="7615"/>
    <cellStyle name="20% - Akzent4 2 8 4" xfId="7616"/>
    <cellStyle name="20% - Akzent4 2 2 7 4" xfId="7617"/>
    <cellStyle name="20% - Akzent4 3 8 4" xfId="7618"/>
    <cellStyle name="20% - Akzent4 3 2 7 4" xfId="7619"/>
    <cellStyle name="20% - Akzent5 2 8 4" xfId="7620"/>
    <cellStyle name="20% - Akzent5 2 2 7 4" xfId="7621"/>
    <cellStyle name="20% - Akzent5 3 8 4" xfId="7622"/>
    <cellStyle name="20% - Akzent5 3 2 7 4" xfId="7623"/>
    <cellStyle name="20% - Akzent6 5 7 4" xfId="7624"/>
    <cellStyle name="20% - Akzent6 6 2 7 4" xfId="7625"/>
    <cellStyle name="20% - Akzent6 7 7 4" xfId="7626"/>
    <cellStyle name="40% - Akzent1 2 8 4" xfId="7627"/>
    <cellStyle name="40% - Akzent1 2 2 7 4" xfId="7628"/>
    <cellStyle name="40% - Akzent1 3 8 4" xfId="7629"/>
    <cellStyle name="40% - Akzent1 3 2 7 4" xfId="7630"/>
    <cellStyle name="40% - Akzent2 2 8 4" xfId="7631"/>
    <cellStyle name="40% - Akzent2 2 2 7 4" xfId="7632"/>
    <cellStyle name="40% - Akzent2 3 8 4" xfId="7633"/>
    <cellStyle name="40% - Akzent2 3 2 7 4" xfId="7634"/>
    <cellStyle name="40% - Akzent3 2 8 4" xfId="7635"/>
    <cellStyle name="40% - Akzent3 2 2 7 4" xfId="7636"/>
    <cellStyle name="40% - Akzent3 3 8 4" xfId="7637"/>
    <cellStyle name="40% - Akzent3 3 2 7 4" xfId="7638"/>
    <cellStyle name="40% - Akzent4 2 8 4" xfId="7639"/>
    <cellStyle name="40% - Akzent4 2 2 7 4" xfId="7640"/>
    <cellStyle name="40% - Akzent4 3 8 4" xfId="7641"/>
    <cellStyle name="40% - Akzent4 3 2 7 4" xfId="7642"/>
    <cellStyle name="40% - Akzent5 2 8 4" xfId="7643"/>
    <cellStyle name="40% - Akzent5 2 2 7 4" xfId="7644"/>
    <cellStyle name="40% - Akzent5 3 8 4" xfId="7645"/>
    <cellStyle name="40% - Akzent5 3 2 7 4" xfId="7646"/>
    <cellStyle name="40% - Akzent6 2 8 4" xfId="7647"/>
    <cellStyle name="40% - Akzent6 2 2 7 4" xfId="7648"/>
    <cellStyle name="40% - Akzent6 3 8 4" xfId="7649"/>
    <cellStyle name="40% - Akzent6 3 2 7 4" xfId="7650"/>
    <cellStyle name="Notiz 7 7 4" xfId="7651"/>
    <cellStyle name="Prozent 5 7 4" xfId="7652"/>
    <cellStyle name="Standard 7 7 4" xfId="7653"/>
    <cellStyle name="Standard 6 7 4" xfId="7654"/>
    <cellStyle name="20 % - Akzent6 2 5 4" xfId="7655"/>
    <cellStyle name="Notiz 2 2 3 5 4" xfId="7656"/>
    <cellStyle name="Notiz 3 2 3 5 4" xfId="7657"/>
    <cellStyle name="Standard 3 4 3 4" xfId="7658"/>
    <cellStyle name="20% - Akzent1 2 3 5 4" xfId="7659"/>
    <cellStyle name="20% - Akzent1 2 2 2 5 4" xfId="7660"/>
    <cellStyle name="20% - Akzent1 3 3 5 4" xfId="7661"/>
    <cellStyle name="20% - Akzent1 3 2 2 5 4" xfId="7662"/>
    <cellStyle name="20% - Akzent2 2 3 5 4" xfId="7663"/>
    <cellStyle name="20% - Akzent2 2 2 2 5 4" xfId="7664"/>
    <cellStyle name="20% - Akzent2 3 3 5 4" xfId="7665"/>
    <cellStyle name="20% - Akzent2 3 2 2 5 4" xfId="7666"/>
    <cellStyle name="20% - Akzent3 2 3 5 4" xfId="7667"/>
    <cellStyle name="20% - Akzent3 2 2 2 5 4" xfId="7668"/>
    <cellStyle name="20% - Akzent3 3 3 5 4" xfId="7669"/>
    <cellStyle name="20% - Akzent3 3 2 2 5 4" xfId="7670"/>
    <cellStyle name="20% - Akzent4 2 3 5 4" xfId="7671"/>
    <cellStyle name="20% - Akzent4 2 2 2 5 4" xfId="7672"/>
    <cellStyle name="20% - Akzent4 3 3 5 4" xfId="7673"/>
    <cellStyle name="20% - Akzent4 3 2 2 5 4" xfId="7674"/>
    <cellStyle name="20% - Akzent5 2 3 5 4" xfId="7675"/>
    <cellStyle name="20% - Akzent5 2 2 2 5 4" xfId="7676"/>
    <cellStyle name="20% - Akzent5 3 3 5 4" xfId="7677"/>
    <cellStyle name="20% - Akzent5 3 2 2 5 4" xfId="7678"/>
    <cellStyle name="20% - Akzent6 5 2 5 4" xfId="7679"/>
    <cellStyle name="20% - Akzent6 6 2 2 5 4" xfId="7680"/>
    <cellStyle name="20% - Akzent6 7 2 5 4" xfId="7681"/>
    <cellStyle name="40% - Akzent1 2 3 5 4" xfId="7682"/>
    <cellStyle name="40% - Akzent1 2 2 2 5 4" xfId="7683"/>
    <cellStyle name="40% - Akzent1 3 3 5 4" xfId="7684"/>
    <cellStyle name="40% - Akzent1 3 2 2 5 4" xfId="7685"/>
    <cellStyle name="40% - Akzent2 2 3 5 4" xfId="7686"/>
    <cellStyle name="40% - Akzent2 2 2 2 5 4" xfId="7687"/>
    <cellStyle name="40% - Akzent2 3 3 5 4" xfId="7688"/>
    <cellStyle name="40% - Akzent2 3 2 2 5 4" xfId="7689"/>
    <cellStyle name="40% - Akzent3 2 3 5 4" xfId="7690"/>
    <cellStyle name="40% - Akzent3 2 2 2 5 4" xfId="7691"/>
    <cellStyle name="40% - Akzent3 3 3 5 4" xfId="7692"/>
    <cellStyle name="40% - Akzent3 3 2 2 5 4" xfId="7693"/>
    <cellStyle name="40% - Akzent4 2 3 5 4" xfId="7694"/>
    <cellStyle name="40% - Akzent4 2 2 2 5 4" xfId="7695"/>
    <cellStyle name="40% - Akzent4 3 3 5 4" xfId="7696"/>
    <cellStyle name="40% - Akzent4 3 2 2 5 4" xfId="7697"/>
    <cellStyle name="40% - Akzent5 2 3 5 4" xfId="7698"/>
    <cellStyle name="40% - Akzent5 2 2 2 5 4" xfId="7699"/>
    <cellStyle name="40% - Akzent5 3 3 5 4" xfId="7700"/>
    <cellStyle name="40% - Akzent5 3 2 2 5 4" xfId="7701"/>
    <cellStyle name="40% - Akzent6 2 3 5 4" xfId="7702"/>
    <cellStyle name="40% - Akzent6 2 2 2 5 4" xfId="7703"/>
    <cellStyle name="40% - Akzent6 3 3 5 4" xfId="7704"/>
    <cellStyle name="40% - Akzent6 3 2 2 5 4" xfId="7705"/>
    <cellStyle name="Notiz 7 2 5 4" xfId="7706"/>
    <cellStyle name="Prozent 5 2 5 4" xfId="7707"/>
    <cellStyle name="Standard 7 2 5 4" xfId="7708"/>
    <cellStyle name="20 % - Akzent6 3 4 4" xfId="7709"/>
    <cellStyle name="20 % - Akzent6 2 2 4 4" xfId="7710"/>
    <cellStyle name="20% - Akzent1 2 4 4 4" xfId="7711"/>
    <cellStyle name="20% - Akzent1 2 2 3 4 4" xfId="7712"/>
    <cellStyle name="20% - Akzent1 2 2 2 2 4 4" xfId="7713"/>
    <cellStyle name="20% - Akzent1 2 3 2 4 4" xfId="7714"/>
    <cellStyle name="20% - Akzent1 3 4 4 4" xfId="7715"/>
    <cellStyle name="20% - Akzent1 3 2 3 4 4" xfId="7716"/>
    <cellStyle name="20% - Akzent1 3 2 2 2 4 4" xfId="7717"/>
    <cellStyle name="20% - Akzent1 3 3 2 4 4" xfId="7718"/>
    <cellStyle name="20% - Akzent2 2 4 4 4" xfId="7719"/>
    <cellStyle name="20% - Akzent2 2 2 3 4 4" xfId="7720"/>
    <cellStyle name="20% - Akzent2 2 2 2 2 4 4" xfId="7721"/>
    <cellStyle name="20% - Akzent2 2 3 2 4 4" xfId="7722"/>
    <cellStyle name="20% - Akzent2 3 4 4 4" xfId="7723"/>
    <cellStyle name="20% - Akzent2 3 2 3 4 4" xfId="7724"/>
    <cellStyle name="20% - Akzent2 3 2 2 2 4 4" xfId="7725"/>
    <cellStyle name="20% - Akzent2 3 3 2 4 4" xfId="7726"/>
    <cellStyle name="20% - Akzent3 2 4 4 4" xfId="7727"/>
    <cellStyle name="20% - Akzent3 2 2 3 4 4" xfId="7728"/>
    <cellStyle name="20% - Akzent3 2 2 2 2 4 4" xfId="7729"/>
    <cellStyle name="20% - Akzent3 2 3 2 4 4" xfId="7730"/>
    <cellStyle name="20% - Akzent3 3 4 4 4" xfId="7731"/>
    <cellStyle name="20% - Akzent3 3 2 3 4 4" xfId="7732"/>
    <cellStyle name="20% - Akzent3 3 2 2 2 4 4" xfId="7733"/>
    <cellStyle name="20% - Akzent3 3 3 2 4 4" xfId="7734"/>
    <cellStyle name="20% - Akzent4 2 4 4 4" xfId="7735"/>
    <cellStyle name="20% - Akzent4 2 2 3 4 4" xfId="7736"/>
    <cellStyle name="20% - Akzent4 2 2 2 2 4 4" xfId="7737"/>
    <cellStyle name="20% - Akzent4 2 3 2 4 4" xfId="7738"/>
    <cellStyle name="20% - Akzent4 3 4 4 4" xfId="7739"/>
    <cellStyle name="20% - Akzent4 3 2 3 4 4" xfId="7740"/>
    <cellStyle name="20% - Akzent4 3 2 2 2 4 4" xfId="7741"/>
    <cellStyle name="20% - Akzent4 3 3 2 4 4" xfId="7742"/>
    <cellStyle name="20% - Akzent5 2 4 4 4" xfId="7743"/>
    <cellStyle name="20% - Akzent5 2 2 3 4 4" xfId="7744"/>
    <cellStyle name="20% - Akzent5 2 2 2 2 4 4" xfId="7745"/>
    <cellStyle name="20% - Akzent5 2 3 2 4 4" xfId="7746"/>
    <cellStyle name="20% - Akzent5 3 4 4 4" xfId="7747"/>
    <cellStyle name="20% - Akzent5 3 2 3 4 4" xfId="7748"/>
    <cellStyle name="20% - Akzent5 3 2 2 2 4 4" xfId="7749"/>
    <cellStyle name="20% - Akzent5 3 3 2 4 4" xfId="7750"/>
    <cellStyle name="20% - Akzent6 5 3 4 4" xfId="7751"/>
    <cellStyle name="20% - Akzent6 5 2 2 4 4" xfId="7752"/>
    <cellStyle name="20% - Akzent6 6 2 3 4 4" xfId="7753"/>
    <cellStyle name="20% - Akzent6 6 2 2 2 4 4" xfId="7754"/>
    <cellStyle name="20% - Akzent6 7 3 4 4" xfId="7755"/>
    <cellStyle name="20% - Akzent6 7 2 2 4 4" xfId="7756"/>
    <cellStyle name="40% - Akzent1 2 4 4 4" xfId="7757"/>
    <cellStyle name="40% - Akzent1 2 2 3 4 4" xfId="7758"/>
    <cellStyle name="40% - Akzent1 2 2 2 2 4 4" xfId="7759"/>
    <cellStyle name="40% - Akzent1 2 3 2 4 4" xfId="7760"/>
    <cellStyle name="40% - Akzent1 3 4 4 4" xfId="7761"/>
    <cellStyle name="40% - Akzent1 3 2 3 4 4" xfId="7762"/>
    <cellStyle name="40% - Akzent1 3 2 2 2 4 4" xfId="7763"/>
    <cellStyle name="40% - Akzent1 3 3 2 4 4" xfId="7764"/>
    <cellStyle name="40% - Akzent2 2 4 4 4" xfId="7765"/>
    <cellStyle name="40% - Akzent2 2 2 3 4 4" xfId="7766"/>
    <cellStyle name="40% - Akzent2 2 2 2 2 4 4" xfId="7767"/>
    <cellStyle name="40% - Akzent2 2 3 2 4 4" xfId="7768"/>
    <cellStyle name="40% - Akzent2 3 4 4 4" xfId="7769"/>
    <cellStyle name="40% - Akzent2 3 2 3 4 4" xfId="7770"/>
    <cellStyle name="40% - Akzent2 3 2 2 2 4 4" xfId="7771"/>
    <cellStyle name="40% - Akzent2 3 3 2 4 4" xfId="7772"/>
    <cellStyle name="40% - Akzent3 2 4 4 4" xfId="7773"/>
    <cellStyle name="40% - Akzent3 2 2 3 4 4" xfId="7774"/>
    <cellStyle name="40% - Akzent3 2 2 2 2 4 4" xfId="7775"/>
    <cellStyle name="40% - Akzent3 2 3 2 4 4" xfId="7776"/>
    <cellStyle name="40% - Akzent3 3 4 4 4" xfId="7777"/>
    <cellStyle name="40% - Akzent3 3 2 3 4 4" xfId="7778"/>
    <cellStyle name="40% - Akzent3 3 2 2 2 4 4" xfId="7779"/>
    <cellStyle name="40% - Akzent3 3 3 2 4 4" xfId="7780"/>
    <cellStyle name="40% - Akzent4 2 4 4 4" xfId="7781"/>
    <cellStyle name="40% - Akzent4 2 2 3 4 4" xfId="7782"/>
    <cellStyle name="40% - Akzent4 2 2 2 2 4 4" xfId="7783"/>
    <cellStyle name="40% - Akzent4 2 3 2 4 4" xfId="7784"/>
    <cellStyle name="40% - Akzent4 3 4 4 4" xfId="7785"/>
    <cellStyle name="40% - Akzent4 3 2 3 4 4" xfId="7786"/>
    <cellStyle name="40% - Akzent4 3 2 2 2 4 4" xfId="7787"/>
    <cellStyle name="40% - Akzent4 3 3 2 4 4" xfId="7788"/>
    <cellStyle name="40% - Akzent5 2 4 4 4" xfId="7789"/>
    <cellStyle name="40% - Akzent5 2 2 3 4 4" xfId="7790"/>
    <cellStyle name="40% - Akzent5 2 2 2 2 4 4" xfId="7791"/>
    <cellStyle name="40% - Akzent5 2 3 2 4 4" xfId="7792"/>
    <cellStyle name="40% - Akzent5 3 4 4 4" xfId="7793"/>
    <cellStyle name="40% - Akzent5 3 2 3 4 4" xfId="7794"/>
    <cellStyle name="40% - Akzent5 3 2 2 2 4 4" xfId="7795"/>
    <cellStyle name="40% - Akzent5 3 3 2 4 4" xfId="7796"/>
    <cellStyle name="40% - Akzent6 2 4 4 4" xfId="7797"/>
    <cellStyle name="40% - Akzent6 2 2 3 4 4" xfId="7798"/>
    <cellStyle name="40% - Akzent6 2 2 2 2 4 4" xfId="7799"/>
    <cellStyle name="40% - Akzent6 2 3 2 4 4" xfId="7800"/>
    <cellStyle name="40% - Akzent6 3 4 4 4" xfId="7801"/>
    <cellStyle name="40% - Akzent6 3 2 3 4 4" xfId="7802"/>
    <cellStyle name="40% - Akzent6 3 2 2 2 4 4" xfId="7803"/>
    <cellStyle name="40% - Akzent6 3 3 2 4 4" xfId="7804"/>
    <cellStyle name="Notiz 2 2 3 2 4 4" xfId="7805"/>
    <cellStyle name="Notiz 3 2 3 2 4 4" xfId="7806"/>
    <cellStyle name="Notiz 7 3 4 4" xfId="7807"/>
    <cellStyle name="Notiz 7 2 2 4 4" xfId="7808"/>
    <cellStyle name="Prozent 5 3 4 4" xfId="7809"/>
    <cellStyle name="Prozent 5 2 2 4 4" xfId="7810"/>
    <cellStyle name="Standard 3 3 4 5" xfId="7811"/>
    <cellStyle name="Standard 6 3 4 4" xfId="7812"/>
    <cellStyle name="Standard 7 3 4 4" xfId="7813"/>
    <cellStyle name="Standard 7 2 2 4 4" xfId="7814"/>
    <cellStyle name="Dezimal 2 6 5" xfId="7815"/>
    <cellStyle name="Dezimal 2 3 3 4" xfId="7816"/>
    <cellStyle name="Notiz 9 2 5 4" xfId="7817"/>
    <cellStyle name="Komma 2 2 4" xfId="7818"/>
    <cellStyle name="Dezimal 2 5 2 4" xfId="7819"/>
    <cellStyle name="Dezimal 2 3 2 2 4" xfId="7820"/>
    <cellStyle name="Notiz 12 5" xfId="7821"/>
    <cellStyle name="Standard 15 3 4" xfId="7822"/>
    <cellStyle name="Prozent 16 4" xfId="7823"/>
    <cellStyle name="Währung [0] 9 2 4" xfId="7824"/>
    <cellStyle name="Dezimal 2 2 3 5" xfId="7825"/>
    <cellStyle name="Dezimal 2 2 2 2 4" xfId="7826"/>
    <cellStyle name="Dezimal 3 9" xfId="7827"/>
    <cellStyle name="Dezimal 3 2 7" xfId="7828"/>
    <cellStyle name="Dezimal 3 3 4" xfId="7829"/>
    <cellStyle name="Dezimal 4 6" xfId="7830"/>
    <cellStyle name="Dezimal 4 2 4" xfId="7831"/>
    <cellStyle name="Dezimal 4 3 4" xfId="7832"/>
    <cellStyle name="Dezimal 5 6" xfId="7833"/>
    <cellStyle name="Dezimal 5 2 4" xfId="7834"/>
    <cellStyle name="Dezimal 5 3 4" xfId="7835"/>
    <cellStyle name="Komma 6 4" xfId="7836"/>
    <cellStyle name="Komma 4 2 4" xfId="7837"/>
    <cellStyle name="Komma 5 5" xfId="7838"/>
    <cellStyle name="Komma 5 2 4" xfId="7839"/>
    <cellStyle name="Notiz 10 9" xfId="7840"/>
    <cellStyle name="Notiz 11 9" xfId="7841"/>
    <cellStyle name="Notiz 9 2 8" xfId="7842"/>
    <cellStyle name="Prozent 5 3 2 3 4" xfId="7843"/>
    <cellStyle name="Standard 19 7" xfId="7844"/>
    <cellStyle name="Standard 3 3 2 3 4" xfId="7845"/>
    <cellStyle name="Standard 6 3 2 3 4" xfId="7846"/>
    <cellStyle name="Standard 6 4 3 4" xfId="7847"/>
    <cellStyle name="Standard 7 3 2 3 4" xfId="7848"/>
    <cellStyle name="Standard 24 4" xfId="7849"/>
    <cellStyle name="Standard 25 4" xfId="7850"/>
    <cellStyle name="Notiz 13 5" xfId="7851"/>
    <cellStyle name="20 % - Akzent1 2 5" xfId="7852"/>
    <cellStyle name="40 % - Akzent1 2 5" xfId="7853"/>
    <cellStyle name="20 % - Akzent2 2 5" xfId="7854"/>
    <cellStyle name="40 % - Akzent2 2 5" xfId="7855"/>
    <cellStyle name="20 % - Akzent3 2 5" xfId="7856"/>
    <cellStyle name="40 % - Akzent3 2 5" xfId="7857"/>
    <cellStyle name="20 % - Akzent4 2 5" xfId="7858"/>
    <cellStyle name="40 % - Akzent4 2 5" xfId="7859"/>
    <cellStyle name="20 % - Akzent5 2 5" xfId="7860"/>
    <cellStyle name="40 % - Akzent5 2 5" xfId="7861"/>
    <cellStyle name="20 % - Akzent6 7 5" xfId="7862"/>
    <cellStyle name="40 % - Akzent6 2 5" xfId="7863"/>
    <cellStyle name="Standard 27 3" xfId="7864"/>
    <cellStyle name="20 % - Akzent1 5 3" xfId="7865"/>
    <cellStyle name="40 % - Akzent1 5 3" xfId="7866"/>
    <cellStyle name="20 % - Akzent2 5 3" xfId="7867"/>
    <cellStyle name="40 % - Akzent2 5 3" xfId="7868"/>
    <cellStyle name="20 % - Akzent3 5 3" xfId="7869"/>
    <cellStyle name="40 % - Akzent3 5 3" xfId="7870"/>
    <cellStyle name="20 % - Akzent4 5 3" xfId="7871"/>
    <cellStyle name="40 % - Akzent4 5 3" xfId="7872"/>
    <cellStyle name="20 % - Akzent5 5 3" xfId="7873"/>
    <cellStyle name="40 % - Akzent5 5 3" xfId="7874"/>
    <cellStyle name="20 % - Akzent6 8 3" xfId="7875"/>
    <cellStyle name="40 % - Akzent6 5 3" xfId="7876"/>
    <cellStyle name="20% - Akzent1 2 9 3" xfId="7877"/>
    <cellStyle name="20% - Akzent1 2 2 8 3" xfId="7878"/>
    <cellStyle name="20% - Akzent1 3 9 3" xfId="7879"/>
    <cellStyle name="20% - Akzent1 3 2 8 3" xfId="7880"/>
    <cellStyle name="20% - Akzent2 2 9 3" xfId="7881"/>
    <cellStyle name="20% - Akzent2 2 2 8 3" xfId="7882"/>
    <cellStyle name="20% - Akzent2 3 9 3" xfId="7883"/>
    <cellStyle name="20% - Akzent2 3 2 8 3" xfId="7884"/>
    <cellStyle name="20% - Akzent3 2 9 3" xfId="7885"/>
    <cellStyle name="20% - Akzent3 2 2 8 3" xfId="7886"/>
    <cellStyle name="20% - Akzent3 3 9 3" xfId="7887"/>
    <cellStyle name="20% - Akzent3 3 2 8 3" xfId="7888"/>
    <cellStyle name="20% - Akzent4 2 9 3" xfId="7889"/>
    <cellStyle name="20% - Akzent4 2 2 8 3" xfId="7890"/>
    <cellStyle name="20% - Akzent4 3 9 3" xfId="7891"/>
    <cellStyle name="20% - Akzent4 3 2 8 3" xfId="7892"/>
    <cellStyle name="20% - Akzent5 2 9 3" xfId="7893"/>
    <cellStyle name="20% - Akzent5 2 2 8 3" xfId="7894"/>
    <cellStyle name="20% - Akzent5 3 9 3" xfId="7895"/>
    <cellStyle name="20% - Akzent5 3 2 8 3" xfId="7896"/>
    <cellStyle name="20% - Akzent6 5 8 3" xfId="7897"/>
    <cellStyle name="20% - Akzent6 6 2 8 3" xfId="7898"/>
    <cellStyle name="20% - Akzent6 7 8 3" xfId="7899"/>
    <cellStyle name="20% - Akzent6 8 2 3" xfId="7900"/>
    <cellStyle name="40% - Akzent1 2 9 3" xfId="7901"/>
    <cellStyle name="40% - Akzent1 2 2 8 3" xfId="7902"/>
    <cellStyle name="40% - Akzent1 3 9 3" xfId="7903"/>
    <cellStyle name="40% - Akzent1 3 2 8 3" xfId="7904"/>
    <cellStyle name="40% - Akzent2 2 9 3" xfId="7905"/>
    <cellStyle name="40% - Akzent2 2 2 8 3" xfId="7906"/>
    <cellStyle name="40% - Akzent2 3 9 3" xfId="7907"/>
    <cellStyle name="40% - Akzent2 3 2 8 3" xfId="7908"/>
    <cellStyle name="40% - Akzent3 2 9 3" xfId="7909"/>
    <cellStyle name="40% - Akzent3 2 2 8 3" xfId="7910"/>
    <cellStyle name="40% - Akzent3 3 9 3" xfId="7911"/>
    <cellStyle name="40% - Akzent3 3 2 8 3" xfId="7912"/>
    <cellStyle name="40% - Akzent4 2 9 3" xfId="7913"/>
    <cellStyle name="40% - Akzent4 2 2 8 3" xfId="7914"/>
    <cellStyle name="40% - Akzent4 3 9 3" xfId="7915"/>
    <cellStyle name="40% - Akzent4 3 2 8 3" xfId="7916"/>
    <cellStyle name="40% - Akzent5 2 9 3" xfId="7917"/>
    <cellStyle name="40% - Akzent5 2 2 8 3" xfId="7918"/>
    <cellStyle name="40% - Akzent5 3 9 3" xfId="7919"/>
    <cellStyle name="40% - Akzent5 3 2 8 3" xfId="7920"/>
    <cellStyle name="40% - Akzent6 2 9 3" xfId="7921"/>
    <cellStyle name="40% - Akzent6 2 2 8 3" xfId="7922"/>
    <cellStyle name="40% - Akzent6 3 9 3" xfId="7923"/>
    <cellStyle name="40% - Akzent6 3 2 8 3" xfId="7924"/>
    <cellStyle name="Dezimal 2 7 3" xfId="7925"/>
    <cellStyle name="Dezimal 2 2 4 3" xfId="7926"/>
    <cellStyle name="Dezimal 2 3 4 3" xfId="7927"/>
    <cellStyle name="Dezimal 3 6 3" xfId="7928"/>
    <cellStyle name="Dezimal 3 2 4 3" xfId="7929"/>
    <cellStyle name="Dezimal 3 3 2 3" xfId="7930"/>
    <cellStyle name="Dezimal 4 4 3" xfId="7931"/>
    <cellStyle name="Dezimal 4 2 2 3" xfId="7932"/>
    <cellStyle name="Dezimal 4 3 2 3" xfId="7933"/>
    <cellStyle name="Dezimal 5 4 3" xfId="7934"/>
    <cellStyle name="Dezimal 5 2 2 3" xfId="7935"/>
    <cellStyle name="Dezimal 5 3 2 3" xfId="7936"/>
    <cellStyle name="Notiz 7 8 3" xfId="7937"/>
    <cellStyle name="Prozent 5 8 3" xfId="7938"/>
    <cellStyle name="Standard 19 4 3" xfId="7939"/>
    <cellStyle name="Standard 7 8 3" xfId="7940"/>
    <cellStyle name="40% - Akzent1 2 2 2 2 5 3" xfId="7941"/>
    <cellStyle name="40% - Akzent2 3 2 2 6 3" xfId="7942"/>
    <cellStyle name="Dezimal [0] 4 3" xfId="7943"/>
    <cellStyle name="Dezimal [0] 2 5" xfId="7944"/>
    <cellStyle name="Dezimal [0] 2 2 4" xfId="7945"/>
    <cellStyle name="Dezimal [0] 3 4" xfId="7946"/>
    <cellStyle name="Dezimal 2 5 4 3" xfId="7947"/>
    <cellStyle name="Dezimal 2 2 3 3 3" xfId="7948"/>
    <cellStyle name="Dezimal 3 5 3" xfId="7949"/>
    <cellStyle name="Dezimal 3 2 3 3" xfId="7950"/>
    <cellStyle name="Komma 3 3 3" xfId="7951"/>
    <cellStyle name="Komma 2 4 3" xfId="7952"/>
    <cellStyle name="Notiz 5 4 3" xfId="7953"/>
    <cellStyle name="Standard 3 6 3 3" xfId="7954"/>
    <cellStyle name="Standard 5 5 3 3" xfId="7955"/>
    <cellStyle name="Standard 5 2 3 3 3" xfId="7956"/>
    <cellStyle name="Standard 6 5 3 3" xfId="7957"/>
    <cellStyle name="Standard 6 2 3 3" xfId="7958"/>
    <cellStyle name="Dezimal 2 4 3 3" xfId="7959"/>
    <cellStyle name="Dezimal 2 2 2 3 3" xfId="7960"/>
    <cellStyle name="Dezimal 3 4 3" xfId="7961"/>
    <cellStyle name="Dezimal 3 2 2 3" xfId="7962"/>
    <cellStyle name="Standard 7 3 5 3" xfId="7963"/>
    <cellStyle name="Standard 7 2 2 5 3" xfId="7964"/>
    <cellStyle name="Standard 7 2 6 3" xfId="7965"/>
    <cellStyle name="Standard 6 3 5 3" xfId="7966"/>
    <cellStyle name="Prozent 5 3 5 3" xfId="7967"/>
    <cellStyle name="Prozent 5 2 2 5 3" xfId="7968"/>
    <cellStyle name="Prozent 5 2 6 3" xfId="7969"/>
    <cellStyle name="Notiz 7 3 5 3" xfId="7970"/>
    <cellStyle name="Notiz 7 2 2 5 3" xfId="7971"/>
    <cellStyle name="Notiz 7 2 6 3" xfId="7972"/>
    <cellStyle name="Notiz 3 2 3 2 5 3" xfId="7973"/>
    <cellStyle name="Notiz 3 2 3 6 3" xfId="7974"/>
    <cellStyle name="Dezimal 2 4 2 3" xfId="7975"/>
    <cellStyle name="40% - Akzent6 3 4 5 3" xfId="7976"/>
    <cellStyle name="40% - Akzent6 3 3 6 3" xfId="7977"/>
    <cellStyle name="40% - Akzent6 3 2 3 5 3" xfId="7978"/>
    <cellStyle name="40% - Akzent6 3 2 2 2 5 3" xfId="7979"/>
    <cellStyle name="40% - Akzent6 3 2 2 6 3" xfId="7980"/>
    <cellStyle name="40% - Akzent6 2 4 5 3" xfId="7981"/>
    <cellStyle name="40% - Akzent6 2 3 2 5 3" xfId="7982"/>
    <cellStyle name="40% - Akzent6 2 3 6 3" xfId="7983"/>
    <cellStyle name="40% - Akzent6 2 2 3 5 3" xfId="7984"/>
    <cellStyle name="40% - Akzent6 2 2 2 2 5 3" xfId="7985"/>
    <cellStyle name="40% - Akzent6 2 2 2 6 3" xfId="7986"/>
    <cellStyle name="40% - Akzent5 3 4 5 3" xfId="7987"/>
    <cellStyle name="40% - Akzent5 3 3 2 5 3" xfId="7988"/>
    <cellStyle name="40% - Akzent5 3 3 6 3" xfId="7989"/>
    <cellStyle name="40% - Akzent5 3 2 3 5 3" xfId="7990"/>
    <cellStyle name="40% - Akzent5 3 2 2 2 5 3" xfId="7991"/>
    <cellStyle name="40% - Akzent5 3 2 2 6 3" xfId="7992"/>
    <cellStyle name="40% - Akzent5 2 3 2 5 3" xfId="7993"/>
    <cellStyle name="40% - Akzent5 2 3 6 3" xfId="7994"/>
    <cellStyle name="40% - Akzent5 2 2 3 5 3" xfId="7995"/>
    <cellStyle name="40% - Akzent5 2 2 2 2 5 3" xfId="7996"/>
    <cellStyle name="40% - Akzent5 2 2 2 6 3" xfId="7997"/>
    <cellStyle name="40% - Akzent4 3 3 6 3" xfId="7998"/>
    <cellStyle name="40% - Akzent4 3 2 3 5 3" xfId="7999"/>
    <cellStyle name="40% - Akzent4 3 2 2 2 5 3" xfId="8000"/>
    <cellStyle name="40% - Akzent4 3 2 2 6 3" xfId="8001"/>
    <cellStyle name="40% - Akzent4 2 3 2 5 3" xfId="8002"/>
    <cellStyle name="40% - Akzent4 2 4 5 3" xfId="8003"/>
    <cellStyle name="40% - Akzent4 2 3 6 3" xfId="8004"/>
    <cellStyle name="40% - Akzent4 2 2 3 5 3" xfId="8005"/>
    <cellStyle name="40% - Akzent3 3 4 5 3" xfId="8006"/>
    <cellStyle name="40% - Akzent3 3 3 2 5 3" xfId="8007"/>
    <cellStyle name="40% - Akzent3 3 2 2 2 5 3" xfId="8008"/>
    <cellStyle name="40% - Akzent3 3 2 2 6 3" xfId="8009"/>
    <cellStyle name="40% - Akzent3 2 4 5 3" xfId="8010"/>
    <cellStyle name="40% - Akzent3 2 3 2 5 3" xfId="8011"/>
    <cellStyle name="40% - Akzent3 2 3 6 3" xfId="8012"/>
    <cellStyle name="40% - Akzent3 2 2 3 5 3" xfId="8013"/>
    <cellStyle name="40% - Akzent3 2 2 2 2 5 3" xfId="8014"/>
    <cellStyle name="40% - Akzent3 2 2 2 6 3" xfId="8015"/>
    <cellStyle name="40% - Akzent2 3 4 5 3" xfId="8016"/>
    <cellStyle name="40% - Akzent2 3 3 2 5 3" xfId="8017"/>
    <cellStyle name="40% - Akzent2 3 3 6 3" xfId="8018"/>
    <cellStyle name="40% - Akzent2 3 2 3 5 3" xfId="8019"/>
    <cellStyle name="40% - Akzent2 3 2 2 2 5 3" xfId="8020"/>
    <cellStyle name="40% - Akzent2 2 3 2 5 3" xfId="8021"/>
    <cellStyle name="40% - Akzent2 2 3 6 3" xfId="8022"/>
    <cellStyle name="40% - Akzent2 2 2 3 5 3" xfId="8023"/>
    <cellStyle name="40% - Akzent2 2 2 2 2 5 3" xfId="8024"/>
    <cellStyle name="40% - Akzent2 2 2 2 6 3" xfId="8025"/>
    <cellStyle name="40% - Akzent1 3 3 2 5 3" xfId="8026"/>
    <cellStyle name="40% - Akzent1 3 3 6 3" xfId="8027"/>
    <cellStyle name="40% - Akzent1 3 2 2 6 3" xfId="8028"/>
    <cellStyle name="40% - Akzent1 2 3 2 5 3" xfId="8029"/>
    <cellStyle name="40% - Akzent1 2 3 6 3" xfId="8030"/>
    <cellStyle name="40% - Akzent1 2 2 3 5 3" xfId="8031"/>
    <cellStyle name="40% - Akzent1 2 2 2 6 3" xfId="8032"/>
    <cellStyle name="20% - Akzent6 7 2 2 5 3" xfId="8033"/>
    <cellStyle name="20% - Akzent6 5 3 5 3" xfId="8034"/>
    <cellStyle name="20% - Akzent6 5 2 2 5 3" xfId="8035"/>
    <cellStyle name="20% - Akzent6 5 2 6 3" xfId="8036"/>
    <cellStyle name="20% - Akzent5 3 4 5 3" xfId="8037"/>
    <cellStyle name="20% - Akzent5 3 2 3 5 3" xfId="8038"/>
    <cellStyle name="20% - Akzent5 2 4 5 3" xfId="8039"/>
    <cellStyle name="20% - Akzent5 2 3 2 5 3" xfId="8040"/>
    <cellStyle name="20% - Akzent5 2 3 6 3" xfId="8041"/>
    <cellStyle name="20% - Akzent5 2 2 3 5 3" xfId="8042"/>
    <cellStyle name="20% - Akzent5 2 2 2 2 5 3" xfId="8043"/>
    <cellStyle name="20% - Akzent4 3 4 5 3" xfId="8044"/>
    <cellStyle name="20% - Akzent4 3 3 2 5 3" xfId="8045"/>
    <cellStyle name="20% - Akzent4 3 3 6 3" xfId="8046"/>
    <cellStyle name="20% - Akzent4 3 2 3 5 3" xfId="8047"/>
    <cellStyle name="20% - Akzent4 3 2 2 6 3" xfId="8048"/>
    <cellStyle name="20% - Akzent4 2 4 5 3" xfId="8049"/>
    <cellStyle name="20% - Akzent4 2 3 2 5 3" xfId="8050"/>
    <cellStyle name="20% - Akzent4 2 3 6 3" xfId="8051"/>
    <cellStyle name="20% - Akzent4 2 2 3 5 3" xfId="8052"/>
    <cellStyle name="20% - Akzent4 2 2 2 2 5 3" xfId="8053"/>
    <cellStyle name="20% - Akzent4 2 2 2 6 3" xfId="8054"/>
    <cellStyle name="20% - Akzent3 3 4 5 3" xfId="8055"/>
    <cellStyle name="20% - Akzent3 3 3 2 5 3" xfId="8056"/>
    <cellStyle name="20% - Akzent3 3 3 6 3" xfId="8057"/>
    <cellStyle name="20% - Akzent3 3 2 3 5 3" xfId="8058"/>
    <cellStyle name="20% - Akzent3 3 2 2 2 5 3" xfId="8059"/>
    <cellStyle name="20% - Akzent3 2 4 5 3" xfId="8060"/>
    <cellStyle name="20% - Akzent3 2 3 2 5 3" xfId="8061"/>
    <cellStyle name="20% - Akzent3 2 3 6 3" xfId="8062"/>
    <cellStyle name="20% - Akzent3 2 2 3 5 3" xfId="8063"/>
    <cellStyle name="20% - Akzent3 2 2 2 2 5 3" xfId="8064"/>
    <cellStyle name="20% - Akzent3 2 2 2 6 3" xfId="8065"/>
    <cellStyle name="40 % - Akzent6 3 4" xfId="8066"/>
    <cellStyle name="40 % - Akzent2 4 4" xfId="8067"/>
    <cellStyle name="20% - Akzent2 3 4 5 3" xfId="8068"/>
    <cellStyle name="20% - Akzent2 3 3 2 5 3" xfId="8069"/>
    <cellStyle name="20% - Akzent2 3 3 6 3" xfId="8070"/>
    <cellStyle name="20% - Akzent2 3 2 3 5 3" xfId="8071"/>
    <cellStyle name="20% - Akzent2 3 2 2 6 3" xfId="8072"/>
    <cellStyle name="40 % - Akzent5 4 4" xfId="8073"/>
    <cellStyle name="20% - Akzent2 2 4 5 3" xfId="8074"/>
    <cellStyle name="20% - Akzent2 2 3 2 5 3" xfId="8075"/>
    <cellStyle name="20% - Akzent2 2 3 6 3" xfId="8076"/>
    <cellStyle name="20% - Akzent2 2 2 3 5 3" xfId="8077"/>
    <cellStyle name="20% - Akzent2 2 2 2 2 5 3" xfId="8078"/>
    <cellStyle name="20% - Akzent2 2 2 2 6 3" xfId="8079"/>
    <cellStyle name="40 % - Akzent6 4 4" xfId="8080"/>
    <cellStyle name="20% - Akzent1 3 4 5 3" xfId="8081"/>
    <cellStyle name="20% - Akzent1 3 3 2 5 3" xfId="8082"/>
    <cellStyle name="20% - Akzent1 3 3 6 3" xfId="8083"/>
    <cellStyle name="20% - Akzent1 3 2 3 5 3" xfId="8084"/>
    <cellStyle name="20% - Akzent1 3 2 2 2 5 3" xfId="8085"/>
    <cellStyle name="20% - Akzent1 3 2 2 6 3" xfId="8086"/>
    <cellStyle name="20% - Akzent1 2 4 5 3" xfId="8087"/>
    <cellStyle name="20% - Akzent1 2 3 6 3" xfId="8088"/>
    <cellStyle name="20% - Akzent1 2 2 3 5 3" xfId="8089"/>
    <cellStyle name="20% - Akzent1 2 2 2 2 5 3" xfId="8090"/>
    <cellStyle name="20% - Akzent1 2 2 2 6 3" xfId="8091"/>
    <cellStyle name="20 % - Akzent6 3 5 3" xfId="8092"/>
    <cellStyle name="20 % - Akzent6 2 2 5 3" xfId="8093"/>
    <cellStyle name="20 % - Akzent6 2 6 3" xfId="8094"/>
    <cellStyle name="20% - Akzent5 2 2 2 6 3" xfId="8095"/>
    <cellStyle name="20% - Akzent4 3 2 2 2 5 3" xfId="8096"/>
    <cellStyle name="20% - Akzent3 3 2 2 6 3" xfId="8097"/>
    <cellStyle name="40% - Akzent6 3 3 2 5 3" xfId="8098"/>
    <cellStyle name="20% - Akzent2 3 2 2 2 5 3" xfId="8099"/>
    <cellStyle name="20% - Akzent1 2 3 2 5 3" xfId="8100"/>
    <cellStyle name="Notiz 2 2 3 2 5 3" xfId="8101"/>
    <cellStyle name="Notiz 2 2 3 6 3" xfId="8102"/>
    <cellStyle name="Standard 3 3 5 3" xfId="8103"/>
    <cellStyle name="40% - Akzent5 2 4 5 3" xfId="8104"/>
    <cellStyle name="40% - Akzent4 3 3 2 5 3" xfId="8105"/>
    <cellStyle name="40% - Akzent3 3 2 3 5 3" xfId="8106"/>
    <cellStyle name="40% - Akzent4 2 2 2 6 3" xfId="8107"/>
    <cellStyle name="40% - Akzent2 2 4 5 3" xfId="8108"/>
    <cellStyle name="40% - Akzent1 2 4 5 3" xfId="8109"/>
    <cellStyle name="40% - Akzent1 3 4 5 3" xfId="8110"/>
    <cellStyle name="40% - Akzent1 3 2 2 2 5 3" xfId="8111"/>
    <cellStyle name="20% - Akzent6 7 3 5 3" xfId="8112"/>
    <cellStyle name="20% - Akzent6 6 2 3 5 3" xfId="8113"/>
    <cellStyle name="20% - Akzent6 7 2 6 3" xfId="8114"/>
    <cellStyle name="20% - Akzent6 6 2 2 2 5 3" xfId="8115"/>
    <cellStyle name="20% - Akzent5 3 2 2 6 3" xfId="8116"/>
    <cellStyle name="20% - Akzent5 3 3 6 3" xfId="8117"/>
    <cellStyle name="40% - Akzent4 3 4 5 3" xfId="8118"/>
    <cellStyle name="40% - Akzent4 2 2 2 2 5 3" xfId="8119"/>
    <cellStyle name="40% - Akzent3 3 3 6 3" xfId="8120"/>
    <cellStyle name="40% - Akzent1 3 2 3 5 3" xfId="8121"/>
    <cellStyle name="20% - Akzent6 6 2 2 6 3" xfId="8122"/>
    <cellStyle name="20% - Akzent5 3 2 2 2 5 3" xfId="8123"/>
    <cellStyle name="20% - Akzent5 3 3 2 5 3" xfId="8124"/>
    <cellStyle name="Komma 7 3" xfId="8125"/>
    <cellStyle name="Dezimal 2 5 3 3" xfId="8126"/>
    <cellStyle name="Dezimal 2 3 2 3 3" xfId="8127"/>
    <cellStyle name="Komma 2 3 3" xfId="8128"/>
    <cellStyle name="Standard 13 5 3" xfId="8129"/>
    <cellStyle name="20 % - Akzent6 4 3 3" xfId="8130"/>
    <cellStyle name="20 % - Akzent6 2 3 3 3" xfId="8131"/>
    <cellStyle name="20 % - Akzent6 2 2 2 3 3" xfId="8132"/>
    <cellStyle name="20 % - Akzent6 3 2 3 3" xfId="8133"/>
    <cellStyle name="20% - Akzent1 2 5 3 3" xfId="8134"/>
    <cellStyle name="20% - Akzent1 2 2 4 3 3" xfId="8135"/>
    <cellStyle name="20% - Akzent1 2 2 2 3 3 3" xfId="8136"/>
    <cellStyle name="20% - Akzent1 2 2 2 2 2 3 3" xfId="8137"/>
    <cellStyle name="20% - Akzent1 2 2 3 2 3 3" xfId="8138"/>
    <cellStyle name="20% - Akzent1 2 3 3 3 3" xfId="8139"/>
    <cellStyle name="20% - Akzent1 2 3 2 2 3 3" xfId="8140"/>
    <cellStyle name="20% - Akzent1 2 4 2 3 3" xfId="8141"/>
    <cellStyle name="20% - Akzent1 3 5 3 3" xfId="8142"/>
    <cellStyle name="20% - Akzent1 3 2 4 3 3" xfId="8143"/>
    <cellStyle name="20% - Akzent1 3 2 2 3 3 3" xfId="8144"/>
    <cellStyle name="20% - Akzent1 3 2 2 2 2 3 3" xfId="8145"/>
    <cellStyle name="20% - Akzent1 3 2 3 2 3 3" xfId="8146"/>
    <cellStyle name="20% - Akzent1 3 3 3 3 3" xfId="8147"/>
    <cellStyle name="20% - Akzent1 3 3 2 2 3 3" xfId="8148"/>
    <cellStyle name="20% - Akzent1 3 4 2 3 3" xfId="8149"/>
    <cellStyle name="20% - Akzent2 2 5 3 3" xfId="8150"/>
    <cellStyle name="20% - Akzent2 2 2 4 3 3" xfId="8151"/>
    <cellStyle name="20% - Akzent2 2 2 2 3 3 3" xfId="8152"/>
    <cellStyle name="20% - Akzent2 2 2 2 2 2 3 3" xfId="8153"/>
    <cellStyle name="20% - Akzent2 2 2 3 2 3 3" xfId="8154"/>
    <cellStyle name="20% - Akzent2 2 3 3 3 3" xfId="8155"/>
    <cellStyle name="20% - Akzent2 2 3 2 2 3 3" xfId="8156"/>
    <cellStyle name="20% - Akzent2 2 4 2 3 3" xfId="8157"/>
    <cellStyle name="20% - Akzent2 3 5 3 3" xfId="8158"/>
    <cellStyle name="20% - Akzent2 3 2 4 3 3" xfId="8159"/>
    <cellStyle name="20% - Akzent2 3 2 2 3 3 3" xfId="8160"/>
    <cellStyle name="20% - Akzent2 3 2 2 2 2 3 3" xfId="8161"/>
    <cellStyle name="20% - Akzent2 3 2 3 2 3 3" xfId="8162"/>
    <cellStyle name="20% - Akzent2 3 3 3 3 3" xfId="8163"/>
    <cellStyle name="20% - Akzent2 3 3 2 2 3 3" xfId="8164"/>
    <cellStyle name="20% - Akzent2 3 4 2 3 3" xfId="8165"/>
    <cellStyle name="20% - Akzent3 2 5 3 3" xfId="8166"/>
    <cellStyle name="20% - Akzent3 2 2 4 3 3" xfId="8167"/>
    <cellStyle name="20% - Akzent3 2 2 2 3 3 3" xfId="8168"/>
    <cellStyle name="20% - Akzent3 2 2 2 2 2 3 3" xfId="8169"/>
    <cellStyle name="20% - Akzent3 2 2 3 2 3 3" xfId="8170"/>
    <cellStyle name="20% - Akzent3 2 3 3 3 3" xfId="8171"/>
    <cellStyle name="20% - Akzent3 2 3 2 2 3 3" xfId="8172"/>
    <cellStyle name="20% - Akzent3 2 4 2 3 3" xfId="8173"/>
    <cellStyle name="20% - Akzent3 3 5 3 3" xfId="8174"/>
    <cellStyle name="20% - Akzent3 3 2 4 3 3" xfId="8175"/>
    <cellStyle name="20% - Akzent3 3 2 2 3 3 3" xfId="8176"/>
    <cellStyle name="20% - Akzent3 3 2 2 2 2 3 3" xfId="8177"/>
    <cellStyle name="20% - Akzent3 3 2 3 2 3 3" xfId="8178"/>
    <cellStyle name="20% - Akzent3 3 3 3 3 3" xfId="8179"/>
    <cellStyle name="20% - Akzent3 3 3 2 2 3 3" xfId="8180"/>
    <cellStyle name="20% - Akzent3 3 4 2 3 3" xfId="8181"/>
    <cellStyle name="20% - Akzent4 2 5 3 3" xfId="8182"/>
    <cellStyle name="20% - Akzent4 2 2 4 3 3" xfId="8183"/>
    <cellStyle name="20% - Akzent4 2 2 2 3 3 3" xfId="8184"/>
    <cellStyle name="20% - Akzent4 2 2 2 2 2 3 3" xfId="8185"/>
    <cellStyle name="20% - Akzent4 2 2 3 2 3 3" xfId="8186"/>
    <cellStyle name="20% - Akzent4 2 3 3 3 3" xfId="8187"/>
    <cellStyle name="20% - Akzent4 2 3 2 2 3 3" xfId="8188"/>
    <cellStyle name="20% - Akzent4 2 4 2 3 3" xfId="8189"/>
    <cellStyle name="20% - Akzent4 3 5 3 3" xfId="8190"/>
    <cellStyle name="20% - Akzent4 3 2 4 3 3" xfId="8191"/>
    <cellStyle name="20% - Akzent4 3 2 2 3 3 3" xfId="8192"/>
    <cellStyle name="20% - Akzent4 3 2 2 2 2 3 3" xfId="8193"/>
    <cellStyle name="20% - Akzent4 3 2 3 2 3 3" xfId="8194"/>
    <cellStyle name="20% - Akzent4 3 3 3 3 3" xfId="8195"/>
    <cellStyle name="20% - Akzent4 3 3 2 2 3 3" xfId="8196"/>
    <cellStyle name="20% - Akzent4 3 4 2 3 3" xfId="8197"/>
    <cellStyle name="20% - Akzent5 2 5 3 3" xfId="8198"/>
    <cellStyle name="20% - Akzent5 2 2 4 3 3" xfId="8199"/>
    <cellStyle name="20% - Akzent5 2 2 2 3 3 3" xfId="8200"/>
    <cellStyle name="20% - Akzent5 2 2 2 2 2 3 3" xfId="8201"/>
    <cellStyle name="20% - Akzent5 2 2 3 2 3 3" xfId="8202"/>
    <cellStyle name="20% - Akzent5 2 3 3 3 3" xfId="8203"/>
    <cellStyle name="20% - Akzent5 2 3 2 2 3 3" xfId="8204"/>
    <cellStyle name="20% - Akzent5 2 4 2 3 3" xfId="8205"/>
    <cellStyle name="20% - Akzent5 3 5 3 3" xfId="8206"/>
    <cellStyle name="20% - Akzent5 3 2 4 3 3" xfId="8207"/>
    <cellStyle name="20% - Akzent5 3 2 2 3 3 3" xfId="8208"/>
    <cellStyle name="20% - Akzent5 3 2 2 2 2 3 3" xfId="8209"/>
    <cellStyle name="20% - Akzent5 3 2 3 2 3 3" xfId="8210"/>
    <cellStyle name="20% - Akzent5 3 3 3 3 3" xfId="8211"/>
    <cellStyle name="20% - Akzent5 3 3 2 2 3 3" xfId="8212"/>
    <cellStyle name="20% - Akzent5 3 4 2 3 3" xfId="8213"/>
    <cellStyle name="20% - Akzent6 5 4 3 3" xfId="8214"/>
    <cellStyle name="20% - Akzent6 5 2 3 3 3" xfId="8215"/>
    <cellStyle name="20% - Akzent6 5 2 2 2 3 3" xfId="8216"/>
    <cellStyle name="20% - Akzent6 5 3 2 3 3" xfId="8217"/>
    <cellStyle name="20% - Akzent6 6 2 4 3 3" xfId="8218"/>
    <cellStyle name="20% - Akzent6 6 2 2 3 3 3" xfId="8219"/>
    <cellStyle name="20% - Akzent6 6 2 2 2 2 3 3" xfId="8220"/>
    <cellStyle name="20% - Akzent6 6 2 3 2 3 3" xfId="8221"/>
    <cellStyle name="20% - Akzent6 7 4 3 3" xfId="8222"/>
    <cellStyle name="20% - Akzent6 7 2 3 3 3" xfId="8223"/>
    <cellStyle name="20% - Akzent6 7 2 2 2 3 3" xfId="8224"/>
    <cellStyle name="20% - Akzent6 7 3 2 3 3" xfId="8225"/>
    <cellStyle name="40% - Akzent1 2 5 3 3" xfId="8226"/>
    <cellStyle name="40% - Akzent1 2 2 4 3 3" xfId="8227"/>
    <cellStyle name="40% - Akzent1 2 2 2 3 3 3" xfId="8228"/>
    <cellStyle name="40% - Akzent1 2 2 2 2 2 3 3" xfId="8229"/>
    <cellStyle name="40% - Akzent1 2 2 3 2 3 3" xfId="8230"/>
    <cellStyle name="40% - Akzent1 2 3 3 3 3" xfId="8231"/>
    <cellStyle name="40% - Akzent1 2 3 2 2 3 3" xfId="8232"/>
    <cellStyle name="40% - Akzent1 2 4 2 3 3" xfId="8233"/>
    <cellStyle name="40% - Akzent1 3 5 3 3" xfId="8234"/>
    <cellStyle name="40% - Akzent1 3 2 4 3 3" xfId="8235"/>
    <cellStyle name="40% - Akzent1 3 2 2 3 3 3" xfId="8236"/>
    <cellStyle name="40% - Akzent1 3 2 2 2 2 3 3" xfId="8237"/>
    <cellStyle name="40% - Akzent1 3 2 3 2 3 3" xfId="8238"/>
    <cellStyle name="40% - Akzent1 3 3 3 3 3" xfId="8239"/>
    <cellStyle name="40% - Akzent1 3 3 2 2 3 3" xfId="8240"/>
    <cellStyle name="40% - Akzent1 3 4 2 3 3" xfId="8241"/>
    <cellStyle name="40% - Akzent2 2 5 3 3" xfId="8242"/>
    <cellStyle name="40% - Akzent2 2 2 4 3 3" xfId="8243"/>
    <cellStyle name="40% - Akzent2 2 2 2 3 3 3" xfId="8244"/>
    <cellStyle name="40% - Akzent2 2 2 2 2 2 3 3" xfId="8245"/>
    <cellStyle name="40% - Akzent2 2 2 3 2 3 3" xfId="8246"/>
    <cellStyle name="40% - Akzent2 2 3 3 3 3" xfId="8247"/>
    <cellStyle name="40% - Akzent2 2 3 2 2 3 3" xfId="8248"/>
    <cellStyle name="40% - Akzent2 2 4 2 3 3" xfId="8249"/>
    <cellStyle name="40% - Akzent2 3 5 3 3" xfId="8250"/>
    <cellStyle name="40% - Akzent2 3 2 4 3 3" xfId="8251"/>
    <cellStyle name="40% - Akzent2 3 2 2 3 3 3" xfId="8252"/>
    <cellStyle name="40% - Akzent2 3 2 2 2 2 3 3" xfId="8253"/>
    <cellStyle name="40% - Akzent2 3 2 3 2 3 3" xfId="8254"/>
    <cellStyle name="40% - Akzent2 3 3 3 3 3" xfId="8255"/>
    <cellStyle name="40% - Akzent2 3 3 2 2 3 3" xfId="8256"/>
    <cellStyle name="40% - Akzent2 3 4 2 3 3" xfId="8257"/>
    <cellStyle name="40% - Akzent3 2 5 3 3" xfId="8258"/>
    <cellStyle name="40% - Akzent3 2 2 4 3 3" xfId="8259"/>
    <cellStyle name="40% - Akzent3 2 2 2 3 3 3" xfId="8260"/>
    <cellStyle name="40% - Akzent3 2 2 2 2 2 3 3" xfId="8261"/>
    <cellStyle name="40% - Akzent3 2 2 3 2 3 3" xfId="8262"/>
    <cellStyle name="40% - Akzent3 2 3 3 3 3" xfId="8263"/>
    <cellStyle name="40% - Akzent3 2 3 2 2 3 3" xfId="8264"/>
    <cellStyle name="40% - Akzent3 2 4 2 3 3" xfId="8265"/>
    <cellStyle name="40% - Akzent3 3 5 3 3" xfId="8266"/>
    <cellStyle name="40% - Akzent3 3 2 4 3 3" xfId="8267"/>
    <cellStyle name="40% - Akzent3 3 2 2 3 3 3" xfId="8268"/>
    <cellStyle name="40% - Akzent3 3 2 2 2 2 3 3" xfId="8269"/>
    <cellStyle name="40% - Akzent3 3 2 3 2 3 3" xfId="8270"/>
    <cellStyle name="40% - Akzent3 3 3 3 3 3" xfId="8271"/>
    <cellStyle name="40% - Akzent3 3 3 2 2 3 3" xfId="8272"/>
    <cellStyle name="40% - Akzent3 3 4 2 3 3" xfId="8273"/>
    <cellStyle name="40% - Akzent4 2 5 3 3" xfId="8274"/>
    <cellStyle name="40% - Akzent4 2 2 4 3 3" xfId="8275"/>
    <cellStyle name="40% - Akzent4 2 2 2 3 3 3" xfId="8276"/>
    <cellStyle name="40% - Akzent4 2 2 2 2 2 3 3" xfId="8277"/>
    <cellStyle name="40% - Akzent4 2 2 3 2 3 3" xfId="8278"/>
    <cellStyle name="40% - Akzent4 2 3 3 3 3" xfId="8279"/>
    <cellStyle name="40% - Akzent4 2 3 2 2 3 3" xfId="8280"/>
    <cellStyle name="40% - Akzent4 2 4 2 3 3" xfId="8281"/>
    <cellStyle name="40% - Akzent4 3 5 3 3" xfId="8282"/>
    <cellStyle name="40% - Akzent4 3 2 4 3 3" xfId="8283"/>
    <cellStyle name="40% - Akzent4 3 2 2 3 3 3" xfId="8284"/>
    <cellStyle name="40% - Akzent4 3 2 2 2 2 3 3" xfId="8285"/>
    <cellStyle name="40% - Akzent4 3 2 3 2 3 3" xfId="8286"/>
    <cellStyle name="40% - Akzent4 3 3 3 3 3" xfId="8287"/>
    <cellStyle name="40% - Akzent4 3 3 2 2 3 3" xfId="8288"/>
    <cellStyle name="40% - Akzent4 3 4 2 3 3" xfId="8289"/>
    <cellStyle name="40% - Akzent5 2 5 3 3" xfId="8290"/>
    <cellStyle name="40% - Akzent5 2 2 4 3 3" xfId="8291"/>
    <cellStyle name="40% - Akzent5 2 2 2 3 3 3" xfId="8292"/>
    <cellStyle name="40% - Akzent5 2 2 2 2 2 3 3" xfId="8293"/>
    <cellStyle name="40% - Akzent5 2 2 3 2 3 3" xfId="8294"/>
    <cellStyle name="40% - Akzent5 2 3 3 3 3" xfId="8295"/>
    <cellStyle name="40% - Akzent5 2 3 2 2 3 3" xfId="8296"/>
    <cellStyle name="40% - Akzent5 2 4 2 3 3" xfId="8297"/>
    <cellStyle name="40% - Akzent5 3 5 3 3" xfId="8298"/>
    <cellStyle name="40% - Akzent5 3 2 4 3 3" xfId="8299"/>
    <cellStyle name="40% - Akzent5 3 2 2 3 3 3" xfId="8300"/>
    <cellStyle name="40% - Akzent5 3 2 2 2 2 3 3" xfId="8301"/>
    <cellStyle name="40% - Akzent5 3 2 3 2 3 3" xfId="8302"/>
    <cellStyle name="40% - Akzent5 3 3 3 3 3" xfId="8303"/>
    <cellStyle name="40% - Akzent5 3 3 2 2 3 3" xfId="8304"/>
    <cellStyle name="40% - Akzent5 3 4 2 3 3" xfId="8305"/>
    <cellStyle name="40% - Akzent6 2 5 3 3" xfId="8306"/>
    <cellStyle name="40% - Akzent6 2 2 4 3 3" xfId="8307"/>
    <cellStyle name="40% - Akzent6 2 2 2 3 3 3" xfId="8308"/>
    <cellStyle name="40% - Akzent6 2 2 2 2 2 3 3" xfId="8309"/>
    <cellStyle name="40% - Akzent6 2 2 3 2 3 3" xfId="8310"/>
    <cellStyle name="40% - Akzent6 2 3 3 3 3" xfId="8311"/>
    <cellStyle name="40% - Akzent6 2 3 2 2 3 3" xfId="8312"/>
    <cellStyle name="40% - Akzent6 2 4 2 3 3" xfId="8313"/>
    <cellStyle name="40% - Akzent6 3 5 3 3" xfId="8314"/>
    <cellStyle name="40% - Akzent6 3 2 4 3 3" xfId="8315"/>
    <cellStyle name="40% - Akzent6 3 2 2 3 3 3" xfId="8316"/>
    <cellStyle name="40% - Akzent6 3 2 2 2 2 3 3" xfId="8317"/>
    <cellStyle name="40% - Akzent6 3 2 3 2 3 3" xfId="8318"/>
    <cellStyle name="40% - Akzent6 3 3 3 3 3" xfId="8319"/>
    <cellStyle name="40% - Akzent6 3 3 2 2 3 3" xfId="8320"/>
    <cellStyle name="40% - Akzent6 3 4 2 3 3" xfId="8321"/>
    <cellStyle name="Notiz 2 2 3 3 3 3" xfId="8322"/>
    <cellStyle name="Notiz 2 2 3 2 2 3 3" xfId="8323"/>
    <cellStyle name="Notiz 3 2 3 3 3 3" xfId="8324"/>
    <cellStyle name="Notiz 3 2 3 2 2 3 3" xfId="8325"/>
    <cellStyle name="Notiz 7 4 3 3" xfId="8326"/>
    <cellStyle name="Notiz 7 2 3 3 3" xfId="8327"/>
    <cellStyle name="Notiz 7 2 2 2 3 3" xfId="8328"/>
    <cellStyle name="Notiz 7 3 2 3 3" xfId="8329"/>
    <cellStyle name="Prozent 5 4 3 3" xfId="8330"/>
    <cellStyle name="Prozent 5 2 3 4 3" xfId="8331"/>
    <cellStyle name="Prozent 5 2 2 2 3 3" xfId="8332"/>
    <cellStyle name="Prozent 5 3 2 4 3" xfId="8333"/>
    <cellStyle name="Standard 3 3 2 4 3" xfId="8334"/>
    <cellStyle name="Standard 6 3 2 4 3" xfId="8335"/>
    <cellStyle name="Standard 7 4 3 3" xfId="8336"/>
    <cellStyle name="Standard 7 2 3 4 3" xfId="8337"/>
    <cellStyle name="Standard 7 2 2 2 3 3" xfId="8338"/>
    <cellStyle name="Standard 7 3 2 4 3" xfId="8339"/>
    <cellStyle name="Komma 3 2 3" xfId="8340"/>
    <cellStyle name="Standard 6 4 4 3" xfId="8341"/>
    <cellStyle name="Standard 3 4 4 3" xfId="8342"/>
    <cellStyle name="Normal 2 4 3" xfId="8343"/>
    <cellStyle name="Normal 3 2 3" xfId="8344"/>
    <cellStyle name="Pourcentage 3 2 3" xfId="8345"/>
    <cellStyle name="Normal 2 3 2 3" xfId="8346"/>
    <cellStyle name="Milliers 2 2 3" xfId="8347"/>
    <cellStyle name="20 % - Akzent6 5 2 3" xfId="8348"/>
    <cellStyle name="20 % - Akzent6 2 4 2 3" xfId="8349"/>
    <cellStyle name="20 % - Akzent6 2 2 3 2 3" xfId="8350"/>
    <cellStyle name="20 % - Akzent6 3 3 2 3" xfId="8351"/>
    <cellStyle name="20% - Akzent1 2 6 2 3" xfId="8352"/>
    <cellStyle name="20% - Akzent1 2 2 5 2 3" xfId="8353"/>
    <cellStyle name="20% - Akzent1 2 2 2 4 2 3" xfId="8354"/>
    <cellStyle name="20% - Akzent1 2 2 2 2 3 2 3" xfId="8355"/>
    <cellStyle name="20% - Akzent1 2 2 3 3 2 3" xfId="8356"/>
    <cellStyle name="20% - Akzent1 2 3 4 2 3" xfId="8357"/>
    <cellStyle name="20% - Akzent1 2 3 2 3 2 3" xfId="8358"/>
    <cellStyle name="20% - Akzent1 2 4 3 2 3" xfId="8359"/>
    <cellStyle name="20% - Akzent1 3 6 2 3" xfId="8360"/>
    <cellStyle name="20% - Akzent1 3 2 5 2 3" xfId="8361"/>
    <cellStyle name="20% - Akzent1 3 2 2 4 2 3" xfId="8362"/>
    <cellStyle name="20% - Akzent1 3 2 2 2 3 2 3" xfId="8363"/>
    <cellStyle name="20% - Akzent1 3 2 3 3 2 3" xfId="8364"/>
    <cellStyle name="20% - Akzent1 3 3 4 2 3" xfId="8365"/>
    <cellStyle name="20% - Akzent1 3 3 2 3 2 3" xfId="8366"/>
    <cellStyle name="20% - Akzent1 3 4 3 2 3" xfId="8367"/>
    <cellStyle name="20% - Akzent2 2 6 2 3" xfId="8368"/>
    <cellStyle name="20% - Akzent2 2 2 5 2 3" xfId="8369"/>
    <cellStyle name="20% - Akzent2 2 2 2 4 2 3" xfId="8370"/>
    <cellStyle name="20% - Akzent2 2 2 2 2 3 2 3" xfId="8371"/>
    <cellStyle name="20% - Akzent2 2 2 3 3 2 3" xfId="8372"/>
    <cellStyle name="20% - Akzent2 2 3 4 2 3" xfId="8373"/>
    <cellStyle name="20% - Akzent2 2 3 2 3 2 3" xfId="8374"/>
    <cellStyle name="20% - Akzent2 2 4 3 2 3" xfId="8375"/>
    <cellStyle name="20% - Akzent2 3 6 2 3" xfId="8376"/>
    <cellStyle name="20% - Akzent2 3 2 5 2 3" xfId="8377"/>
    <cellStyle name="20% - Akzent2 3 2 2 4 2 3" xfId="8378"/>
    <cellStyle name="20% - Akzent2 3 2 2 2 3 2 3" xfId="8379"/>
    <cellStyle name="20% - Akzent2 3 2 3 3 2 3" xfId="8380"/>
    <cellStyle name="20% - Akzent2 3 3 4 2 3" xfId="8381"/>
    <cellStyle name="20% - Akzent2 3 3 2 3 2 3" xfId="8382"/>
    <cellStyle name="20% - Akzent2 3 4 3 2 3" xfId="8383"/>
    <cellStyle name="20% - Akzent3 2 6 2 3" xfId="8384"/>
    <cellStyle name="20% - Akzent3 2 2 5 2 3" xfId="8385"/>
    <cellStyle name="20% - Akzent3 2 2 2 4 2 3" xfId="8386"/>
    <cellStyle name="20% - Akzent3 2 2 2 2 3 2 3" xfId="8387"/>
    <cellStyle name="20% - Akzent3 2 2 3 3 2 3" xfId="8388"/>
    <cellStyle name="20% - Akzent3 2 3 4 2 3" xfId="8389"/>
    <cellStyle name="20% - Akzent3 2 3 2 3 2 3" xfId="8390"/>
    <cellStyle name="20% - Akzent3 2 4 3 2 3" xfId="8391"/>
    <cellStyle name="20% - Akzent3 3 6 2 3" xfId="8392"/>
    <cellStyle name="20% - Akzent3 3 2 5 2 3" xfId="8393"/>
    <cellStyle name="20% - Akzent3 3 2 2 4 2 3" xfId="8394"/>
    <cellStyle name="20% - Akzent3 3 2 2 2 3 2 3" xfId="8395"/>
    <cellStyle name="20% - Akzent3 3 2 3 3 2 3" xfId="8396"/>
    <cellStyle name="20% - Akzent3 3 3 4 2 3" xfId="8397"/>
    <cellStyle name="20% - Akzent3 3 3 2 3 2 3" xfId="8398"/>
    <cellStyle name="20% - Akzent3 3 4 3 2 3" xfId="8399"/>
    <cellStyle name="20% - Akzent4 2 6 2 3" xfId="8400"/>
    <cellStyle name="20% - Akzent4 2 2 5 2 3" xfId="8401"/>
    <cellStyle name="20% - Akzent4 2 2 2 4 2 3" xfId="8402"/>
    <cellStyle name="20% - Akzent4 2 2 2 2 3 2 3" xfId="8403"/>
    <cellStyle name="20% - Akzent4 2 2 3 3 2 3" xfId="8404"/>
    <cellStyle name="20% - Akzent4 2 3 4 2 3" xfId="8405"/>
    <cellStyle name="20% - Akzent4 2 3 2 3 2 3" xfId="8406"/>
    <cellStyle name="20% - Akzent4 2 4 3 2 3" xfId="8407"/>
    <cellStyle name="20% - Akzent4 3 6 2 3" xfId="8408"/>
    <cellStyle name="20% - Akzent4 3 2 5 2 3" xfId="8409"/>
    <cellStyle name="20% - Akzent4 3 2 2 4 2 3" xfId="8410"/>
    <cellStyle name="20% - Akzent4 3 2 2 2 3 2 3" xfId="8411"/>
    <cellStyle name="20% - Akzent4 3 2 3 3 2 3" xfId="8412"/>
    <cellStyle name="20% - Akzent4 3 3 4 2 3" xfId="8413"/>
    <cellStyle name="20% - Akzent4 3 3 2 3 2 3" xfId="8414"/>
    <cellStyle name="20% - Akzent4 3 4 3 2 3" xfId="8415"/>
    <cellStyle name="20% - Akzent5 2 6 2 3" xfId="8416"/>
    <cellStyle name="20% - Akzent5 2 2 5 2 3" xfId="8417"/>
    <cellStyle name="20% - Akzent5 2 2 2 4 2 3" xfId="8418"/>
    <cellStyle name="20% - Akzent5 2 2 2 2 3 2 3" xfId="8419"/>
    <cellStyle name="20% - Akzent5 2 2 3 3 2 3" xfId="8420"/>
    <cellStyle name="20% - Akzent5 2 3 4 2 3" xfId="8421"/>
    <cellStyle name="20% - Akzent5 2 3 2 3 2 3" xfId="8422"/>
    <cellStyle name="20% - Akzent5 2 4 3 2 3" xfId="8423"/>
    <cellStyle name="20% - Akzent5 3 6 2 3" xfId="8424"/>
    <cellStyle name="20% - Akzent5 3 2 5 2 3" xfId="8425"/>
    <cellStyle name="20% - Akzent5 3 2 2 4 2 3" xfId="8426"/>
    <cellStyle name="20% - Akzent5 3 2 2 2 3 2 3" xfId="8427"/>
    <cellStyle name="20% - Akzent5 3 2 3 3 2 3" xfId="8428"/>
    <cellStyle name="20% - Akzent5 3 3 4 2 3" xfId="8429"/>
    <cellStyle name="20% - Akzent5 3 3 2 3 2 3" xfId="8430"/>
    <cellStyle name="20% - Akzent5 3 4 3 2 3" xfId="8431"/>
    <cellStyle name="20% - Akzent6 5 5 2 3" xfId="8432"/>
    <cellStyle name="20% - Akzent6 5 2 4 2 3" xfId="8433"/>
    <cellStyle name="20% - Akzent6 5 2 2 3 2 3" xfId="8434"/>
    <cellStyle name="20% - Akzent6 5 3 3 2 3" xfId="8435"/>
    <cellStyle name="20% - Akzent6 6 2 5 2 3" xfId="8436"/>
    <cellStyle name="20% - Akzent6 6 2 2 4 2 3" xfId="8437"/>
    <cellStyle name="20% - Akzent6 6 2 2 2 3 2 3" xfId="8438"/>
    <cellStyle name="20% - Akzent6 6 2 3 3 2 3" xfId="8439"/>
    <cellStyle name="20% - Akzent6 7 5 2 3" xfId="8440"/>
    <cellStyle name="20% - Akzent6 7 2 4 2 3" xfId="8441"/>
    <cellStyle name="20% - Akzent6 7 2 2 3 2 3" xfId="8442"/>
    <cellStyle name="20% - Akzent6 7 3 3 2 3" xfId="8443"/>
    <cellStyle name="40% - Akzent1 2 6 2 3" xfId="8444"/>
    <cellStyle name="40% - Akzent1 2 2 5 2 3" xfId="8445"/>
    <cellStyle name="40% - Akzent1 2 2 2 4 2 3" xfId="8446"/>
    <cellStyle name="40% - Akzent1 2 2 2 2 3 2 3" xfId="8447"/>
    <cellStyle name="40% - Akzent1 2 2 3 3 2 3" xfId="8448"/>
    <cellStyle name="40% - Akzent1 2 3 4 2 3" xfId="8449"/>
    <cellStyle name="40% - Akzent1 2 3 2 3 2 3" xfId="8450"/>
    <cellStyle name="40% - Akzent1 2 4 3 2 3" xfId="8451"/>
    <cellStyle name="40% - Akzent1 3 6 2 3" xfId="8452"/>
    <cellStyle name="40% - Akzent1 3 2 5 2 3" xfId="8453"/>
    <cellStyle name="40% - Akzent1 3 2 2 4 2 3" xfId="8454"/>
    <cellStyle name="40% - Akzent1 3 2 2 2 3 2 3" xfId="8455"/>
    <cellStyle name="40% - Akzent1 3 2 3 3 2 3" xfId="8456"/>
    <cellStyle name="40% - Akzent1 3 3 4 2 3" xfId="8457"/>
    <cellStyle name="40% - Akzent1 3 3 2 3 2 3" xfId="8458"/>
    <cellStyle name="40% - Akzent1 3 4 3 2 3" xfId="8459"/>
    <cellStyle name="40% - Akzent2 2 6 2 3" xfId="8460"/>
    <cellStyle name="40% - Akzent2 2 2 5 2 3" xfId="8461"/>
    <cellStyle name="40% - Akzent2 2 2 2 4 2 3" xfId="8462"/>
    <cellStyle name="40% - Akzent2 2 2 2 2 3 2 3" xfId="8463"/>
    <cellStyle name="40% - Akzent2 2 2 3 3 2 3" xfId="8464"/>
    <cellStyle name="40% - Akzent2 2 3 4 2 3" xfId="8465"/>
    <cellStyle name="40% - Akzent2 2 3 2 3 2 3" xfId="8466"/>
    <cellStyle name="40% - Akzent2 2 4 3 2 3" xfId="8467"/>
    <cellStyle name="40% - Akzent2 3 6 2 3" xfId="8468"/>
    <cellStyle name="40% - Akzent2 3 2 5 2 3" xfId="8469"/>
    <cellStyle name="40% - Akzent2 3 2 2 4 2 3" xfId="8470"/>
    <cellStyle name="40% - Akzent2 3 2 2 2 3 2 3" xfId="8471"/>
    <cellStyle name="40% - Akzent2 3 2 3 3 2 3" xfId="8472"/>
    <cellStyle name="40% - Akzent2 3 3 4 2 3" xfId="8473"/>
    <cellStyle name="40% - Akzent2 3 3 2 3 2 3" xfId="8474"/>
    <cellStyle name="40% - Akzent2 3 4 3 2 3" xfId="8475"/>
    <cellStyle name="40% - Akzent3 2 6 2 3" xfId="8476"/>
    <cellStyle name="40% - Akzent3 2 2 5 2 3" xfId="8477"/>
    <cellStyle name="40% - Akzent3 2 2 2 4 2 3" xfId="8478"/>
    <cellStyle name="40% - Akzent3 2 2 2 2 3 2 3" xfId="8479"/>
    <cellStyle name="40% - Akzent3 2 2 3 3 2 3" xfId="8480"/>
    <cellStyle name="40% - Akzent3 2 3 4 2 3" xfId="8481"/>
    <cellStyle name="40% - Akzent3 2 3 2 3 2 3" xfId="8482"/>
    <cellStyle name="40% - Akzent3 2 4 3 2 3" xfId="8483"/>
    <cellStyle name="40% - Akzent3 3 6 2 3" xfId="8484"/>
    <cellStyle name="40% - Akzent3 3 2 5 2 3" xfId="8485"/>
    <cellStyle name="40% - Akzent3 3 2 2 4 2 3" xfId="8486"/>
    <cellStyle name="40% - Akzent3 3 2 2 2 3 2 3" xfId="8487"/>
    <cellStyle name="40% - Akzent3 3 2 3 3 2 3" xfId="8488"/>
    <cellStyle name="40% - Akzent3 3 3 4 2 3" xfId="8489"/>
    <cellStyle name="40% - Akzent3 3 3 2 3 2 3" xfId="8490"/>
    <cellStyle name="40% - Akzent3 3 4 3 2 3" xfId="8491"/>
    <cellStyle name="40% - Akzent4 2 6 2 3" xfId="8492"/>
    <cellStyle name="40% - Akzent4 2 2 5 2 3" xfId="8493"/>
    <cellStyle name="40% - Akzent4 2 2 2 4 2 3" xfId="8494"/>
    <cellStyle name="40% - Akzent4 2 2 2 2 3 2 3" xfId="8495"/>
    <cellStyle name="40% - Akzent4 2 2 3 3 2 3" xfId="8496"/>
    <cellStyle name="40% - Akzent4 2 3 4 2 3" xfId="8497"/>
    <cellStyle name="40% - Akzent4 2 3 2 3 2 3" xfId="8498"/>
    <cellStyle name="40% - Akzent4 2 4 3 2 3" xfId="8499"/>
    <cellStyle name="40% - Akzent4 3 6 2 3" xfId="8500"/>
    <cellStyle name="40% - Akzent4 3 2 5 2 3" xfId="8501"/>
    <cellStyle name="40% - Akzent4 3 2 2 4 2 3" xfId="8502"/>
    <cellStyle name="40% - Akzent4 3 2 2 2 3 2 3" xfId="8503"/>
    <cellStyle name="40% - Akzent4 3 2 3 3 2 3" xfId="8504"/>
    <cellStyle name="40% - Akzent4 3 3 4 2 3" xfId="8505"/>
    <cellStyle name="40% - Akzent4 3 3 2 3 2 3" xfId="8506"/>
    <cellStyle name="40% - Akzent4 3 4 3 2 3" xfId="8507"/>
    <cellStyle name="40% - Akzent5 2 6 2 3" xfId="8508"/>
    <cellStyle name="40% - Akzent5 2 2 5 2 3" xfId="8509"/>
    <cellStyle name="40% - Akzent5 2 2 2 4 2 3" xfId="8510"/>
    <cellStyle name="40% - Akzent5 2 2 2 2 3 2 3" xfId="8511"/>
    <cellStyle name="40% - Akzent5 2 2 3 3 2 3" xfId="8512"/>
    <cellStyle name="40% - Akzent5 2 3 4 2 3" xfId="8513"/>
    <cellStyle name="40% - Akzent5 2 3 2 3 2 3" xfId="8514"/>
    <cellStyle name="40% - Akzent5 2 4 3 2 3" xfId="8515"/>
    <cellStyle name="40% - Akzent5 3 6 2 3" xfId="8516"/>
    <cellStyle name="40% - Akzent5 3 2 5 2 3" xfId="8517"/>
    <cellStyle name="40% - Akzent5 3 2 2 4 2 3" xfId="8518"/>
    <cellStyle name="40% - Akzent5 3 2 2 2 3 2 3" xfId="8519"/>
    <cellStyle name="40% - Akzent5 3 2 3 3 2 3" xfId="8520"/>
    <cellStyle name="40% - Akzent5 3 3 4 2 3" xfId="8521"/>
    <cellStyle name="40% - Akzent5 3 3 2 3 2 3" xfId="8522"/>
    <cellStyle name="40% - Akzent5 3 4 3 2 3" xfId="8523"/>
    <cellStyle name="40% - Akzent6 2 6 2 3" xfId="8524"/>
    <cellStyle name="40% - Akzent6 2 2 5 2 3" xfId="8525"/>
    <cellStyle name="40% - Akzent6 2 2 2 4 2 3" xfId="8526"/>
    <cellStyle name="40% - Akzent6 2 2 2 2 3 2 3" xfId="8527"/>
    <cellStyle name="40% - Akzent6 2 2 3 3 2 3" xfId="8528"/>
    <cellStyle name="40% - Akzent6 2 3 4 2 3" xfId="8529"/>
    <cellStyle name="40% - Akzent6 2 3 2 3 2 3" xfId="8530"/>
    <cellStyle name="40% - Akzent6 2 4 3 2 3" xfId="8531"/>
    <cellStyle name="40% - Akzent6 3 6 2 3" xfId="8532"/>
    <cellStyle name="40% - Akzent6 3 2 5 2 3" xfId="8533"/>
    <cellStyle name="40% - Akzent6 3 2 2 4 2 3" xfId="8534"/>
    <cellStyle name="40% - Akzent6 3 2 2 2 3 2 3" xfId="8535"/>
    <cellStyle name="40% - Akzent6 3 2 3 3 2 3" xfId="8536"/>
    <cellStyle name="40% - Akzent6 3 3 4 2 3" xfId="8537"/>
    <cellStyle name="40% - Akzent6 3 3 2 3 2 3" xfId="8538"/>
    <cellStyle name="40% - Akzent6 3 4 3 2 3" xfId="8539"/>
    <cellStyle name="Notiz 2 2 3 4 2 3" xfId="8540"/>
    <cellStyle name="Notiz 2 2 3 2 3 2 3" xfId="8541"/>
    <cellStyle name="Notiz 3 2 3 4 2 3" xfId="8542"/>
    <cellStyle name="Notiz 3 2 3 2 3 2 3" xfId="8543"/>
    <cellStyle name="Notiz 7 5 2 3" xfId="8544"/>
    <cellStyle name="Notiz 7 2 4 2 3" xfId="8545"/>
    <cellStyle name="Notiz 7 2 2 3 2 3" xfId="8546"/>
    <cellStyle name="Notiz 7 3 3 2 3" xfId="8547"/>
    <cellStyle name="Prozent 5 5 2 3" xfId="8548"/>
    <cellStyle name="Prozent 5 2 4 2 3" xfId="8549"/>
    <cellStyle name="Prozent 5 2 2 3 2 3" xfId="8550"/>
    <cellStyle name="Prozent 5 3 3 3 3" xfId="8551"/>
    <cellStyle name="Standard 3 3 3 3 3" xfId="8552"/>
    <cellStyle name="Standard 6 3 3 3 3" xfId="8553"/>
    <cellStyle name="Standard 7 5 2 3" xfId="8554"/>
    <cellStyle name="Standard 7 2 4 2 3" xfId="8555"/>
    <cellStyle name="Standard 7 2 2 3 2 3" xfId="8556"/>
    <cellStyle name="Standard 7 3 3 3 3" xfId="8557"/>
    <cellStyle name="Komma 4 3 3" xfId="8558"/>
    <cellStyle name="Standard 3 5 2 3" xfId="8559"/>
    <cellStyle name="Standard 13 2 4 3" xfId="8560"/>
    <cellStyle name="20 % - Akzent6 4 2 2 3" xfId="8561"/>
    <cellStyle name="20 % - Akzent6 2 3 2 2 3" xfId="8562"/>
    <cellStyle name="20 % - Akzent6 2 2 2 2 2 3" xfId="8563"/>
    <cellStyle name="20 % - Akzent6 3 2 2 2 3" xfId="8564"/>
    <cellStyle name="20% - Akzent1 2 5 2 2 3" xfId="8565"/>
    <cellStyle name="20% - Akzent1 2 2 4 2 2 3" xfId="8566"/>
    <cellStyle name="20% - Akzent1 2 2 2 3 2 2 3" xfId="8567"/>
    <cellStyle name="20% - Akzent1 2 2 2 2 2 2 2 3" xfId="8568"/>
    <cellStyle name="20% - Akzent1 2 2 3 2 2 2 3" xfId="8569"/>
    <cellStyle name="20% - Akzent1 2 3 3 2 2 3" xfId="8570"/>
    <cellStyle name="20% - Akzent1 2 3 2 2 2 2 3" xfId="8571"/>
    <cellStyle name="20% - Akzent1 2 4 2 2 2 3" xfId="8572"/>
    <cellStyle name="20% - Akzent1 3 5 2 2 3" xfId="8573"/>
    <cellStyle name="20% - Akzent1 3 2 4 2 2 3" xfId="8574"/>
    <cellStyle name="20% - Akzent1 3 2 2 3 2 2 3" xfId="8575"/>
    <cellStyle name="20% - Akzent1 3 2 2 2 2 2 2 3" xfId="8576"/>
    <cellStyle name="20% - Akzent1 3 2 3 2 2 2 3" xfId="8577"/>
    <cellStyle name="20% - Akzent1 3 3 3 2 2 3" xfId="8578"/>
    <cellStyle name="20% - Akzent1 3 3 2 2 2 2 3" xfId="8579"/>
    <cellStyle name="20% - Akzent1 3 4 2 2 2 3" xfId="8580"/>
    <cellStyle name="20% - Akzent2 2 5 2 2 3" xfId="8581"/>
    <cellStyle name="20% - Akzent2 2 2 4 2 2 3" xfId="8582"/>
    <cellStyle name="20% - Akzent2 2 2 2 3 2 2 3" xfId="8583"/>
    <cellStyle name="20% - Akzent2 2 2 2 2 2 2 2 3" xfId="8584"/>
    <cellStyle name="20% - Akzent2 2 2 3 2 2 2 3" xfId="8585"/>
    <cellStyle name="20% - Akzent2 2 3 3 2 2 3" xfId="8586"/>
    <cellStyle name="20% - Akzent2 2 3 2 2 2 2 3" xfId="8587"/>
    <cellStyle name="20% - Akzent2 2 4 2 2 2 3" xfId="8588"/>
    <cellStyle name="20% - Akzent2 3 5 2 2 3" xfId="8589"/>
    <cellStyle name="20% - Akzent2 3 2 4 2 2 3" xfId="8590"/>
    <cellStyle name="20% - Akzent2 3 2 2 3 2 2 3" xfId="8591"/>
    <cellStyle name="20% - Akzent2 3 2 2 2 2 2 2 3" xfId="8592"/>
    <cellStyle name="20% - Akzent2 3 2 3 2 2 2 3" xfId="8593"/>
    <cellStyle name="20% - Akzent2 3 3 3 2 2 3" xfId="8594"/>
    <cellStyle name="20% - Akzent2 3 3 2 2 2 2 3" xfId="8595"/>
    <cellStyle name="20% - Akzent2 3 4 2 2 2 3" xfId="8596"/>
    <cellStyle name="20% - Akzent3 2 5 2 2 3" xfId="8597"/>
    <cellStyle name="20% - Akzent3 2 2 4 2 2 3" xfId="8598"/>
    <cellStyle name="20% - Akzent3 2 2 2 3 2 2 3" xfId="8599"/>
    <cellStyle name="20% - Akzent3 2 2 2 2 2 2 2 3" xfId="8600"/>
    <cellStyle name="20% - Akzent3 2 2 3 2 2 2 3" xfId="8601"/>
    <cellStyle name="20% - Akzent3 2 3 3 2 2 3" xfId="8602"/>
    <cellStyle name="20% - Akzent3 2 3 2 2 2 2 3" xfId="8603"/>
    <cellStyle name="20% - Akzent3 2 4 2 2 2 3" xfId="8604"/>
    <cellStyle name="20% - Akzent3 3 5 2 2 3" xfId="8605"/>
    <cellStyle name="20% - Akzent3 3 2 4 2 2 3" xfId="8606"/>
    <cellStyle name="20% - Akzent3 3 2 2 3 2 2 3" xfId="8607"/>
    <cellStyle name="20% - Akzent3 3 2 2 2 2 2 2 3" xfId="8608"/>
    <cellStyle name="20% - Akzent3 3 2 3 2 2 2 3" xfId="8609"/>
    <cellStyle name="20% - Akzent3 3 3 3 2 2 3" xfId="8610"/>
    <cellStyle name="20% - Akzent3 3 3 2 2 2 2 3" xfId="8611"/>
    <cellStyle name="20% - Akzent3 3 4 2 2 2 3" xfId="8612"/>
    <cellStyle name="20% - Akzent4 2 5 2 2 3" xfId="8613"/>
    <cellStyle name="20% - Akzent4 2 2 4 2 2 3" xfId="8614"/>
    <cellStyle name="20% - Akzent4 2 2 2 3 2 2 3" xfId="8615"/>
    <cellStyle name="20% - Akzent4 2 2 2 2 2 2 2 3" xfId="8616"/>
    <cellStyle name="20% - Akzent4 2 2 3 2 2 2 3" xfId="8617"/>
    <cellStyle name="20% - Akzent4 2 3 3 2 2 3" xfId="8618"/>
    <cellStyle name="20% - Akzent4 2 3 2 2 2 2 3" xfId="8619"/>
    <cellStyle name="20% - Akzent4 2 4 2 2 2 3" xfId="8620"/>
    <cellStyle name="20% - Akzent4 3 5 2 2 3" xfId="8621"/>
    <cellStyle name="20% - Akzent4 3 2 4 2 2 3" xfId="8622"/>
    <cellStyle name="20% - Akzent4 3 2 2 3 2 2 3" xfId="8623"/>
    <cellStyle name="20% - Akzent4 3 2 2 2 2 2 2 3" xfId="8624"/>
    <cellStyle name="20% - Akzent4 3 2 3 2 2 2 3" xfId="8625"/>
    <cellStyle name="20% - Akzent4 3 3 3 2 2 3" xfId="8626"/>
    <cellStyle name="20% - Akzent4 3 3 2 2 2 2 3" xfId="8627"/>
    <cellStyle name="20% - Akzent4 3 4 2 2 2 3" xfId="8628"/>
    <cellStyle name="20% - Akzent5 2 5 2 2 3" xfId="8629"/>
    <cellStyle name="20% - Akzent5 2 2 4 2 2 3" xfId="8630"/>
    <cellStyle name="20% - Akzent5 2 2 2 3 2 2 3" xfId="8631"/>
    <cellStyle name="20% - Akzent5 2 2 2 2 2 2 2 3" xfId="8632"/>
    <cellStyle name="20% - Akzent5 2 2 3 2 2 2 3" xfId="8633"/>
    <cellStyle name="20% - Akzent5 2 3 3 2 2 3" xfId="8634"/>
    <cellStyle name="20% - Akzent5 2 3 2 2 2 2 3" xfId="8635"/>
    <cellStyle name="20% - Akzent5 2 4 2 2 2 3" xfId="8636"/>
    <cellStyle name="20% - Akzent5 3 5 2 2 3" xfId="8637"/>
    <cellStyle name="20% - Akzent5 3 2 4 2 2 3" xfId="8638"/>
    <cellStyle name="20% - Akzent5 3 2 2 3 2 2 3" xfId="8639"/>
    <cellStyle name="20% - Akzent5 3 2 2 2 2 2 2 3" xfId="8640"/>
    <cellStyle name="20% - Akzent5 3 2 3 2 2 2 3" xfId="8641"/>
    <cellStyle name="20% - Akzent5 3 3 3 2 2 3" xfId="8642"/>
    <cellStyle name="20% - Akzent5 3 3 2 2 2 2 3" xfId="8643"/>
    <cellStyle name="20% - Akzent5 3 4 2 2 2 3" xfId="8644"/>
    <cellStyle name="20% - Akzent6 5 4 2 2 3" xfId="8645"/>
    <cellStyle name="20% - Akzent6 5 2 3 2 2 3" xfId="8646"/>
    <cellStyle name="20% - Akzent6 5 2 2 2 2 2 3" xfId="8647"/>
    <cellStyle name="20% - Akzent6 5 3 2 2 2 3" xfId="8648"/>
    <cellStyle name="20% - Akzent6 6 2 4 2 2 3" xfId="8649"/>
    <cellStyle name="20% - Akzent6 6 2 2 3 2 2 3" xfId="8650"/>
    <cellStyle name="20% - Akzent6 6 2 2 2 2 2 2 3" xfId="8651"/>
    <cellStyle name="20% - Akzent6 6 2 3 2 2 2 3" xfId="8652"/>
    <cellStyle name="20% - Akzent6 7 4 2 2 3" xfId="8653"/>
    <cellStyle name="20% - Akzent6 7 2 3 2 2 3" xfId="8654"/>
    <cellStyle name="20% - Akzent6 7 2 2 2 2 2 3" xfId="8655"/>
    <cellStyle name="20% - Akzent6 7 3 2 2 2 3" xfId="8656"/>
    <cellStyle name="40% - Akzent1 2 5 2 2 3" xfId="8657"/>
    <cellStyle name="40% - Akzent1 2 2 4 2 2 3" xfId="8658"/>
    <cellStyle name="40% - Akzent1 2 2 2 3 2 2 3" xfId="8659"/>
    <cellStyle name="40% - Akzent1 2 2 2 2 2 2 2 3" xfId="8660"/>
    <cellStyle name="40% - Akzent1 2 2 3 2 2 2 3" xfId="8661"/>
    <cellStyle name="40% - Akzent1 2 3 3 2 2 3" xfId="8662"/>
    <cellStyle name="40% - Akzent1 2 3 2 2 2 2 3" xfId="8663"/>
    <cellStyle name="40% - Akzent1 2 4 2 2 2 3" xfId="8664"/>
    <cellStyle name="40% - Akzent1 3 5 2 2 3" xfId="8665"/>
    <cellStyle name="40% - Akzent1 3 2 4 2 2 3" xfId="8666"/>
    <cellStyle name="40% - Akzent1 3 2 2 3 2 2 3" xfId="8667"/>
    <cellStyle name="40% - Akzent1 3 2 2 2 2 2 2 3" xfId="8668"/>
    <cellStyle name="40% - Akzent1 3 2 3 2 2 2 3" xfId="8669"/>
    <cellStyle name="40% - Akzent1 3 3 3 2 2 3" xfId="8670"/>
    <cellStyle name="40% - Akzent1 3 3 2 2 2 2 3" xfId="8671"/>
    <cellStyle name="40% - Akzent1 3 4 2 2 2 3" xfId="8672"/>
    <cellStyle name="40% - Akzent2 2 5 2 2 3" xfId="8673"/>
    <cellStyle name="40% - Akzent2 2 2 4 2 2 3" xfId="8674"/>
    <cellStyle name="40% - Akzent2 2 2 2 3 2 2 3" xfId="8675"/>
    <cellStyle name="40% - Akzent2 2 2 2 2 2 2 2 3" xfId="8676"/>
    <cellStyle name="40% - Akzent2 2 2 3 2 2 2 3" xfId="8677"/>
    <cellStyle name="40% - Akzent2 2 3 3 2 2 3" xfId="8678"/>
    <cellStyle name="40% - Akzent2 2 3 2 2 2 2 3" xfId="8679"/>
    <cellStyle name="40% - Akzent2 2 4 2 2 2 3" xfId="8680"/>
    <cellStyle name="40% - Akzent2 3 5 2 2 3" xfId="8681"/>
    <cellStyle name="40% - Akzent2 3 2 4 2 2 3" xfId="8682"/>
    <cellStyle name="40% - Akzent2 3 2 2 3 2 2 3" xfId="8683"/>
    <cellStyle name="40% - Akzent2 3 2 2 2 2 2 2 3" xfId="8684"/>
    <cellStyle name="40% - Akzent2 3 2 3 2 2 2 3" xfId="8685"/>
    <cellStyle name="40% - Akzent2 3 3 3 2 2 3" xfId="8686"/>
    <cellStyle name="40% - Akzent2 3 3 2 2 2 2 3" xfId="8687"/>
    <cellStyle name="40% - Akzent2 3 4 2 2 2 3" xfId="8688"/>
    <cellStyle name="40% - Akzent3 2 5 2 2 3" xfId="8689"/>
    <cellStyle name="40% - Akzent3 2 2 4 2 2 3" xfId="8690"/>
    <cellStyle name="40% - Akzent3 2 2 2 3 2 2 3" xfId="8691"/>
    <cellStyle name="40% - Akzent3 2 2 2 2 2 2 2 3" xfId="8692"/>
    <cellStyle name="40% - Akzent3 2 2 3 2 2 2 3" xfId="8693"/>
    <cellStyle name="40% - Akzent3 2 3 3 2 2 3" xfId="8694"/>
    <cellStyle name="40% - Akzent3 2 3 2 2 2 2 3" xfId="8695"/>
    <cellStyle name="40% - Akzent3 2 4 2 2 2 3" xfId="8696"/>
    <cellStyle name="40% - Akzent3 3 5 2 2 3" xfId="8697"/>
    <cellStyle name="40% - Akzent3 3 2 4 2 2 3" xfId="8698"/>
    <cellStyle name="40% - Akzent3 3 2 2 3 2 2 3" xfId="8699"/>
    <cellStyle name="40% - Akzent3 3 2 2 2 2 2 2 3" xfId="8700"/>
    <cellStyle name="40% - Akzent3 3 2 3 2 2 2 3" xfId="8701"/>
    <cellStyle name="40% - Akzent3 3 3 3 2 2 3" xfId="8702"/>
    <cellStyle name="40% - Akzent3 3 3 2 2 2 2 3" xfId="8703"/>
    <cellStyle name="40% - Akzent3 3 4 2 2 2 3" xfId="8704"/>
    <cellStyle name="40% - Akzent4 2 5 2 2 3" xfId="8705"/>
    <cellStyle name="40% - Akzent4 2 2 4 2 2 3" xfId="8706"/>
    <cellStyle name="40% - Akzent4 2 2 2 3 2 2 3" xfId="8707"/>
    <cellStyle name="40% - Akzent4 2 2 2 2 2 2 2 3" xfId="8708"/>
    <cellStyle name="40% - Akzent4 2 2 3 2 2 2 3" xfId="8709"/>
    <cellStyle name="40% - Akzent4 2 3 3 2 2 3" xfId="8710"/>
    <cellStyle name="40% - Akzent4 2 3 2 2 2 2 3" xfId="8711"/>
    <cellStyle name="40% - Akzent4 2 4 2 2 2 3" xfId="8712"/>
    <cellStyle name="40% - Akzent4 3 5 2 2 3" xfId="8713"/>
    <cellStyle name="40% - Akzent4 3 2 4 2 2 3" xfId="8714"/>
    <cellStyle name="40% - Akzent4 3 2 2 3 2 2 3" xfId="8715"/>
    <cellStyle name="40% - Akzent4 3 2 2 2 2 2 2 3" xfId="8716"/>
    <cellStyle name="40% - Akzent4 3 2 3 2 2 2 3" xfId="8717"/>
    <cellStyle name="40% - Akzent4 3 3 3 2 2 3" xfId="8718"/>
    <cellStyle name="40% - Akzent4 3 3 2 2 2 2 3" xfId="8719"/>
    <cellStyle name="40% - Akzent4 3 4 2 2 2 3" xfId="8720"/>
    <cellStyle name="40% - Akzent5 2 5 2 2 3" xfId="8721"/>
    <cellStyle name="40% - Akzent5 2 2 4 2 2 3" xfId="8722"/>
    <cellStyle name="40% - Akzent5 2 2 2 3 2 2 3" xfId="8723"/>
    <cellStyle name="40% - Akzent5 2 2 2 2 2 2 2 3" xfId="8724"/>
    <cellStyle name="40% - Akzent5 2 2 3 2 2 2 3" xfId="8725"/>
    <cellStyle name="40% - Akzent5 2 3 3 2 2 3" xfId="8726"/>
    <cellStyle name="40% - Akzent5 2 3 2 2 2 2 3" xfId="8727"/>
    <cellStyle name="40% - Akzent5 2 4 2 2 2 3" xfId="8728"/>
    <cellStyle name="40% - Akzent5 3 5 2 2 3" xfId="8729"/>
    <cellStyle name="40% - Akzent5 3 2 4 2 2 3" xfId="8730"/>
    <cellStyle name="40% - Akzent5 3 2 2 3 2 2 3" xfId="8731"/>
    <cellStyle name="40% - Akzent5 3 2 2 2 2 2 2 3" xfId="8732"/>
    <cellStyle name="40% - Akzent5 3 2 3 2 2 2 3" xfId="8733"/>
    <cellStyle name="40% - Akzent5 3 3 3 2 2 3" xfId="8734"/>
    <cellStyle name="40% - Akzent5 3 3 2 2 2 2 3" xfId="8735"/>
    <cellStyle name="40% - Akzent5 3 4 2 2 2 3" xfId="8736"/>
    <cellStyle name="40% - Akzent6 2 5 2 2 3" xfId="8737"/>
    <cellStyle name="40% - Akzent6 2 2 4 2 2 3" xfId="8738"/>
    <cellStyle name="40% - Akzent6 2 2 2 3 2 2 3" xfId="8739"/>
    <cellStyle name="40% - Akzent6 2 2 2 2 2 2 2 3" xfId="8740"/>
    <cellStyle name="40% - Akzent6 2 2 3 2 2 2 3" xfId="8741"/>
    <cellStyle name="40% - Akzent6 2 3 3 2 2 3" xfId="8742"/>
    <cellStyle name="40% - Akzent6 2 3 2 2 2 2 3" xfId="8743"/>
    <cellStyle name="40% - Akzent6 2 4 2 2 2 3" xfId="8744"/>
    <cellStyle name="40% - Akzent6 3 5 2 2 3" xfId="8745"/>
    <cellStyle name="40% - Akzent6 3 2 4 2 2 3" xfId="8746"/>
    <cellStyle name="40% - Akzent6 3 2 2 3 2 2 3" xfId="8747"/>
    <cellStyle name="40% - Akzent6 3 2 2 2 2 2 2 3" xfId="8748"/>
    <cellStyle name="40% - Akzent6 3 2 3 2 2 2 3" xfId="8749"/>
    <cellStyle name="40% - Akzent6 3 3 3 2 2 3" xfId="8750"/>
    <cellStyle name="40% - Akzent6 3 3 2 2 2 2 3" xfId="8751"/>
    <cellStyle name="40% - Akzent6 3 4 2 2 2 3" xfId="8752"/>
    <cellStyle name="Notiz 2 2 3 3 2 2 3" xfId="8753"/>
    <cellStyle name="Notiz 2 2 3 2 2 2 2 3" xfId="8754"/>
    <cellStyle name="Notiz 3 2 3 3 2 2 3" xfId="8755"/>
    <cellStyle name="Notiz 3 2 3 2 2 2 2 3" xfId="8756"/>
    <cellStyle name="Notiz 7 4 2 2 3" xfId="8757"/>
    <cellStyle name="Notiz 7 2 3 2 2 3" xfId="8758"/>
    <cellStyle name="Notiz 7 2 2 2 2 2 3" xfId="8759"/>
    <cellStyle name="Notiz 7 3 2 2 2 3" xfId="8760"/>
    <cellStyle name="Prozent 5 4 2 2 3" xfId="8761"/>
    <cellStyle name="Prozent 5 2 3 2 2 3" xfId="8762"/>
    <cellStyle name="Prozent 5 2 2 2 2 2 3" xfId="8763"/>
    <cellStyle name="Prozent 5 3 2 2 2 3" xfId="8764"/>
    <cellStyle name="Standard 3 3 2 2 2 3" xfId="8765"/>
    <cellStyle name="Standard 6 3 2 2 2 3" xfId="8766"/>
    <cellStyle name="Standard 7 4 2 2 3" xfId="8767"/>
    <cellStyle name="Standard 7 2 3 2 2 3" xfId="8768"/>
    <cellStyle name="Standard 7 2 2 2 2 2 3" xfId="8769"/>
    <cellStyle name="Standard 7 3 2 2 2 3" xfId="8770"/>
    <cellStyle name="Standard 6 4 2 2 3" xfId="8771"/>
    <cellStyle name="Standard 3 4 2 3 3" xfId="8772"/>
    <cellStyle name="Standard 16 3 3" xfId="8773"/>
    <cellStyle name="Prozent 15 5 3" xfId="8774"/>
    <cellStyle name="20% - Akzent1 2 7 2 3" xfId="8775"/>
    <cellStyle name="20% - Akzent1 2 2 6 2 3" xfId="8776"/>
    <cellStyle name="20% - Akzent1 3 7 2 3" xfId="8777"/>
    <cellStyle name="20% - Akzent1 3 2 6 2 3" xfId="8778"/>
    <cellStyle name="20% - Akzent2 2 7 2 3" xfId="8779"/>
    <cellStyle name="20% - Akzent2 2 2 6 2 3" xfId="8780"/>
    <cellStyle name="20% - Akzent2 3 7 2 3" xfId="8781"/>
    <cellStyle name="20% - Akzent2 3 2 6 2 3" xfId="8782"/>
    <cellStyle name="20% - Akzent3 2 7 2 3" xfId="8783"/>
    <cellStyle name="20% - Akzent3 2 2 6 2 3" xfId="8784"/>
    <cellStyle name="20% - Akzent3 3 7 2 3" xfId="8785"/>
    <cellStyle name="20% - Akzent3 3 2 6 2 3" xfId="8786"/>
    <cellStyle name="20% - Akzent4 2 7 2 3" xfId="8787"/>
    <cellStyle name="20% - Akzent4 2 2 6 2 3" xfId="8788"/>
    <cellStyle name="20% - Akzent4 3 7 2 3" xfId="8789"/>
    <cellStyle name="20% - Akzent4 3 2 6 2 3" xfId="8790"/>
    <cellStyle name="20% - Akzent5 2 7 2 3" xfId="8791"/>
    <cellStyle name="20% - Akzent5 2 2 6 2 3" xfId="8792"/>
    <cellStyle name="20% - Akzent5 3 7 2 3" xfId="8793"/>
    <cellStyle name="20% - Akzent5 3 2 6 2 3" xfId="8794"/>
    <cellStyle name="20% - Akzent6 5 6 2 3" xfId="8795"/>
    <cellStyle name="20% - Akzent6 6 2 6 2 3" xfId="8796"/>
    <cellStyle name="20% - Akzent6 7 6 2 3" xfId="8797"/>
    <cellStyle name="40% - Akzent1 2 7 2 3" xfId="8798"/>
    <cellStyle name="40% - Akzent1 2 2 6 2 3" xfId="8799"/>
    <cellStyle name="40% - Akzent1 3 7 2 3" xfId="8800"/>
    <cellStyle name="40% - Akzent1 3 2 6 2 3" xfId="8801"/>
    <cellStyle name="40% - Akzent2 2 7 2 3" xfId="8802"/>
    <cellStyle name="40% - Akzent2 2 2 6 2 3" xfId="8803"/>
    <cellStyle name="40% - Akzent2 3 7 2 3" xfId="8804"/>
    <cellStyle name="40% - Akzent2 3 2 6 2 3" xfId="8805"/>
    <cellStyle name="40% - Akzent3 2 7 2 3" xfId="8806"/>
    <cellStyle name="40% - Akzent3 2 2 6 2 3" xfId="8807"/>
    <cellStyle name="40% - Akzent3 3 7 2 3" xfId="8808"/>
    <cellStyle name="40% - Akzent3 3 2 6 2 3" xfId="8809"/>
    <cellStyle name="40% - Akzent4 2 7 2 3" xfId="8810"/>
    <cellStyle name="40% - Akzent4 2 2 6 2 3" xfId="8811"/>
    <cellStyle name="40% - Akzent4 3 7 2 3" xfId="8812"/>
    <cellStyle name="40% - Akzent4 3 2 6 2 3" xfId="8813"/>
    <cellStyle name="40% - Akzent5 2 7 2 3" xfId="8814"/>
    <cellStyle name="40% - Akzent5 2 2 6 2 3" xfId="8815"/>
    <cellStyle name="40% - Akzent5 3 7 2 3" xfId="8816"/>
    <cellStyle name="40% - Akzent5 3 2 6 2 3" xfId="8817"/>
    <cellStyle name="40% - Akzent6 2 7 2 3" xfId="8818"/>
    <cellStyle name="40% - Akzent6 2 2 6 2 3" xfId="8819"/>
    <cellStyle name="40% - Akzent6 3 7 2 3" xfId="8820"/>
    <cellStyle name="40% - Akzent6 3 2 6 2 3" xfId="8821"/>
    <cellStyle name="Notiz 7 6 2 3" xfId="8822"/>
    <cellStyle name="Prozent 5 6 2 3" xfId="8823"/>
    <cellStyle name="Standard 7 6 2 3" xfId="8824"/>
    <cellStyle name="Standard 23 2 3" xfId="8825"/>
    <cellStyle name="Prozent 18 2 3" xfId="8826"/>
    <cellStyle name="20 % - Akzent6 6 2 3" xfId="8827"/>
    <cellStyle name="20% - Akzent1 2 8 2 3" xfId="8828"/>
    <cellStyle name="20% - Akzent1 2 2 7 2 3" xfId="8829"/>
    <cellStyle name="20% - Akzent1 3 8 2 3" xfId="8830"/>
    <cellStyle name="20% - Akzent1 3 2 7 2 3" xfId="8831"/>
    <cellStyle name="20% - Akzent2 2 8 2 3" xfId="8832"/>
    <cellStyle name="20% - Akzent2 2 2 7 2 3" xfId="8833"/>
    <cellStyle name="20% - Akzent2 3 8 2 3" xfId="8834"/>
    <cellStyle name="20% - Akzent2 3 2 7 2 3" xfId="8835"/>
    <cellStyle name="20% - Akzent3 2 8 2 3" xfId="8836"/>
    <cellStyle name="20% - Akzent3 2 2 7 2 3" xfId="8837"/>
    <cellStyle name="20% - Akzent3 3 8 2 3" xfId="8838"/>
    <cellStyle name="20% - Akzent3 3 2 7 2 3" xfId="8839"/>
    <cellStyle name="20% - Akzent4 2 8 2 3" xfId="8840"/>
    <cellStyle name="20% - Akzent4 2 2 7 2 3" xfId="8841"/>
    <cellStyle name="20% - Akzent4 3 8 2 3" xfId="8842"/>
    <cellStyle name="20% - Akzent4 3 2 7 2 3" xfId="8843"/>
    <cellStyle name="20% - Akzent5 2 8 2 3" xfId="8844"/>
    <cellStyle name="20% - Akzent5 2 2 7 2 3" xfId="8845"/>
    <cellStyle name="20% - Akzent5 3 8 2 3" xfId="8846"/>
    <cellStyle name="20% - Akzent5 3 2 7 2 3" xfId="8847"/>
    <cellStyle name="20% - Akzent6 5 7 2 3" xfId="8848"/>
    <cellStyle name="20% - Akzent6 6 2 7 2 3" xfId="8849"/>
    <cellStyle name="20% - Akzent6 7 7 2 3" xfId="8850"/>
    <cellStyle name="40% - Akzent1 2 8 2 3" xfId="8851"/>
    <cellStyle name="40% - Akzent1 2 2 7 2 3" xfId="8852"/>
    <cellStyle name="40% - Akzent1 3 8 2 3" xfId="8853"/>
    <cellStyle name="40% - Akzent1 3 2 7 2 3" xfId="8854"/>
    <cellStyle name="40% - Akzent2 2 8 2 3" xfId="8855"/>
    <cellStyle name="40% - Akzent2 2 2 7 2 3" xfId="8856"/>
    <cellStyle name="40% - Akzent2 3 8 2 3" xfId="8857"/>
    <cellStyle name="40% - Akzent2 3 2 7 2 3" xfId="8858"/>
    <cellStyle name="40% - Akzent3 2 8 2 3" xfId="8859"/>
    <cellStyle name="40% - Akzent3 2 2 7 2 3" xfId="8860"/>
    <cellStyle name="40% - Akzent3 3 8 2 3" xfId="8861"/>
    <cellStyle name="40% - Akzent3 3 2 7 2 3" xfId="8862"/>
    <cellStyle name="40% - Akzent4 2 8 2 3" xfId="8863"/>
    <cellStyle name="40% - Akzent4 2 2 7 2 3" xfId="8864"/>
    <cellStyle name="40% - Akzent4 3 8 2 3" xfId="8865"/>
    <cellStyle name="40% - Akzent4 3 2 7 2 3" xfId="8866"/>
    <cellStyle name="40% - Akzent5 2 8 2 3" xfId="8867"/>
    <cellStyle name="40% - Akzent5 2 2 7 2 3" xfId="8868"/>
    <cellStyle name="40% - Akzent5 3 8 2 3" xfId="8869"/>
    <cellStyle name="40% - Akzent5 3 2 7 2 3" xfId="8870"/>
    <cellStyle name="40% - Akzent6 2 8 2 3" xfId="8871"/>
    <cellStyle name="40% - Akzent6 2 2 7 2 3" xfId="8872"/>
    <cellStyle name="40% - Akzent6 3 8 2 3" xfId="8873"/>
    <cellStyle name="40% - Akzent6 3 2 7 2 3" xfId="8874"/>
    <cellStyle name="Notiz 7 7 2 3" xfId="8875"/>
    <cellStyle name="Prozent 5 7 2 3" xfId="8876"/>
    <cellStyle name="Standard 7 7 2 3" xfId="8877"/>
    <cellStyle name="Standard 6 7 2 3" xfId="8878"/>
    <cellStyle name="20 % - Akzent6 2 5 2 3" xfId="8879"/>
    <cellStyle name="Notiz 2 2 3 5 2 3" xfId="8880"/>
    <cellStyle name="Notiz 3 2 3 5 2 3" xfId="8881"/>
    <cellStyle name="Standard 3 4 3 2 3" xfId="8882"/>
    <cellStyle name="20% - Akzent1 2 3 5 2 3" xfId="8883"/>
    <cellStyle name="20% - Akzent1 2 2 2 5 2 3" xfId="8884"/>
    <cellStyle name="20% - Akzent1 3 3 5 2 3" xfId="8885"/>
    <cellStyle name="20% - Akzent1 3 2 2 5 2 3" xfId="8886"/>
    <cellStyle name="20% - Akzent2 2 3 5 2 3" xfId="8887"/>
    <cellStyle name="20% - Akzent2 2 2 2 5 2 3" xfId="8888"/>
    <cellStyle name="20% - Akzent2 3 3 5 2 3" xfId="8889"/>
    <cellStyle name="20% - Akzent2 3 2 2 5 2 3" xfId="8890"/>
    <cellStyle name="20% - Akzent3 2 3 5 2 3" xfId="8891"/>
    <cellStyle name="20% - Akzent3 2 2 2 5 2 3" xfId="8892"/>
    <cellStyle name="20% - Akzent3 3 3 5 2 3" xfId="8893"/>
    <cellStyle name="20% - Akzent3 3 2 2 5 2 3" xfId="8894"/>
    <cellStyle name="20% - Akzent4 2 3 5 2 3" xfId="8895"/>
    <cellStyle name="20% - Akzent4 2 2 2 5 2 3" xfId="8896"/>
    <cellStyle name="20% - Akzent4 3 3 5 2 3" xfId="8897"/>
    <cellStyle name="20% - Akzent4 3 2 2 5 2 3" xfId="8898"/>
    <cellStyle name="20% - Akzent5 2 3 5 2 3" xfId="8899"/>
    <cellStyle name="20% - Akzent5 2 2 2 5 2 3" xfId="8900"/>
    <cellStyle name="20% - Akzent5 3 3 5 2 3" xfId="8901"/>
    <cellStyle name="20% - Akzent5 3 2 2 5 2 3" xfId="8902"/>
    <cellStyle name="20% - Akzent6 5 2 5 2 3" xfId="8903"/>
    <cellStyle name="20% - Akzent6 6 2 2 5 2 3" xfId="8904"/>
    <cellStyle name="20% - Akzent6 7 2 5 2 3" xfId="8905"/>
    <cellStyle name="40% - Akzent1 2 3 5 2 3" xfId="8906"/>
    <cellStyle name="40% - Akzent1 2 2 2 5 2 3" xfId="8907"/>
    <cellStyle name="40% - Akzent1 3 3 5 2 3" xfId="8908"/>
    <cellStyle name="40% - Akzent1 3 2 2 5 2 3" xfId="8909"/>
    <cellStyle name="40% - Akzent2 2 3 5 2 3" xfId="8910"/>
    <cellStyle name="40% - Akzent2 2 2 2 5 2 3" xfId="8911"/>
    <cellStyle name="40% - Akzent2 3 3 5 2 3" xfId="8912"/>
    <cellStyle name="40% - Akzent2 3 2 2 5 2 3" xfId="8913"/>
    <cellStyle name="40% - Akzent3 2 3 5 2 3" xfId="8914"/>
    <cellStyle name="40% - Akzent3 2 2 2 5 2 3" xfId="8915"/>
    <cellStyle name="40% - Akzent3 3 3 5 2 3" xfId="8916"/>
    <cellStyle name="40% - Akzent3 3 2 2 5 2 3" xfId="8917"/>
    <cellStyle name="40% - Akzent4 2 3 5 2 3" xfId="8918"/>
    <cellStyle name="40% - Akzent4 2 2 2 5 2 3" xfId="8919"/>
    <cellStyle name="40% - Akzent4 3 3 5 2 3" xfId="8920"/>
    <cellStyle name="40% - Akzent4 3 2 2 5 2 3" xfId="8921"/>
    <cellStyle name="40% - Akzent5 2 3 5 2 3" xfId="8922"/>
    <cellStyle name="40% - Akzent5 2 2 2 5 2 3" xfId="8923"/>
    <cellStyle name="40% - Akzent5 3 3 5 2 3" xfId="8924"/>
    <cellStyle name="40% - Akzent5 3 2 2 5 2 3" xfId="8925"/>
    <cellStyle name="40% - Akzent6 2 3 5 2 3" xfId="8926"/>
    <cellStyle name="40% - Akzent6 2 2 2 5 2 3" xfId="8927"/>
    <cellStyle name="40% - Akzent6 3 3 5 2 3" xfId="8928"/>
    <cellStyle name="40% - Akzent6 3 2 2 5 2 3" xfId="8929"/>
    <cellStyle name="Notiz 7 2 5 2 3" xfId="8930"/>
    <cellStyle name="Prozent 5 2 5 2 3" xfId="8931"/>
    <cellStyle name="Standard 7 2 5 2 3" xfId="8932"/>
    <cellStyle name="20 % - Akzent6 3 4 2 3" xfId="8933"/>
    <cellStyle name="20 % - Akzent6 2 2 4 2 3" xfId="8934"/>
    <cellStyle name="20% - Akzent1 2 4 4 2 3" xfId="8935"/>
    <cellStyle name="20% - Akzent1 2 2 3 4 2 3" xfId="8936"/>
    <cellStyle name="20% - Akzent1 2 2 2 2 4 2 3" xfId="8937"/>
    <cellStyle name="20% - Akzent1 2 3 2 4 2 3" xfId="8938"/>
    <cellStyle name="20% - Akzent1 3 4 4 2 3" xfId="8939"/>
    <cellStyle name="20% - Akzent1 3 2 3 4 2 3" xfId="8940"/>
    <cellStyle name="20% - Akzent1 3 2 2 2 4 2 3" xfId="8941"/>
    <cellStyle name="20% - Akzent1 3 3 2 4 2 3" xfId="8942"/>
    <cellStyle name="20% - Akzent2 2 4 4 2 3" xfId="8943"/>
    <cellStyle name="20% - Akzent2 2 2 3 4 2 3" xfId="8944"/>
    <cellStyle name="20% - Akzent2 2 2 2 2 4 2 3" xfId="8945"/>
    <cellStyle name="20% - Akzent2 2 3 2 4 2 3" xfId="8946"/>
    <cellStyle name="20% - Akzent2 3 4 4 2 3" xfId="8947"/>
    <cellStyle name="20% - Akzent2 3 2 3 4 2 3" xfId="8948"/>
    <cellStyle name="20% - Akzent2 3 2 2 2 4 2 3" xfId="8949"/>
    <cellStyle name="20% - Akzent2 3 3 2 4 2 3" xfId="8950"/>
    <cellStyle name="20% - Akzent3 2 4 4 2 3" xfId="8951"/>
    <cellStyle name="20% - Akzent3 2 2 3 4 2 3" xfId="8952"/>
    <cellStyle name="20% - Akzent3 2 2 2 2 4 2 3" xfId="8953"/>
    <cellStyle name="20% - Akzent3 2 3 2 4 2 3" xfId="8954"/>
    <cellStyle name="20% - Akzent3 3 4 4 2 3" xfId="8955"/>
    <cellStyle name="20% - Akzent3 3 2 3 4 2 3" xfId="8956"/>
    <cellStyle name="20% - Akzent3 3 2 2 2 4 2 3" xfId="8957"/>
    <cellStyle name="20% - Akzent3 3 3 2 4 2 3" xfId="8958"/>
    <cellStyle name="20% - Akzent4 2 4 4 2 3" xfId="8959"/>
    <cellStyle name="20% - Akzent4 2 2 3 4 2 3" xfId="8960"/>
    <cellStyle name="20% - Akzent4 2 2 2 2 4 2 3" xfId="8961"/>
    <cellStyle name="20% - Akzent4 2 3 2 4 2 3" xfId="8962"/>
    <cellStyle name="20% - Akzent4 3 4 4 2 3" xfId="8963"/>
    <cellStyle name="20% - Akzent4 3 2 3 4 2 3" xfId="8964"/>
    <cellStyle name="20% - Akzent4 3 2 2 2 4 2 3" xfId="8965"/>
    <cellStyle name="20% - Akzent4 3 3 2 4 2 3" xfId="8966"/>
    <cellStyle name="20% - Akzent5 2 4 4 2 3" xfId="8967"/>
    <cellStyle name="20% - Akzent5 2 2 3 4 2 3" xfId="8968"/>
    <cellStyle name="20% - Akzent5 2 2 2 2 4 2 3" xfId="8969"/>
    <cellStyle name="20% - Akzent5 2 3 2 4 2 3" xfId="8970"/>
    <cellStyle name="20% - Akzent5 3 4 4 2 3" xfId="8971"/>
    <cellStyle name="20% - Akzent5 3 2 3 4 2 3" xfId="8972"/>
    <cellStyle name="20% - Akzent5 3 2 2 2 4 2 3" xfId="8973"/>
    <cellStyle name="20% - Akzent5 3 3 2 4 2 3" xfId="8974"/>
    <cellStyle name="20% - Akzent6 5 3 4 2 3" xfId="8975"/>
    <cellStyle name="20% - Akzent6 5 2 2 4 2 3" xfId="8976"/>
    <cellStyle name="20% - Akzent6 6 2 3 4 2 3" xfId="8977"/>
    <cellStyle name="20% - Akzent6 6 2 2 2 4 2 3" xfId="8978"/>
    <cellStyle name="20% - Akzent6 7 3 4 2 3" xfId="8979"/>
    <cellStyle name="20% - Akzent6 7 2 2 4 2 3" xfId="8980"/>
    <cellStyle name="40% - Akzent1 2 4 4 2 3" xfId="8981"/>
    <cellStyle name="40% - Akzent1 2 2 3 4 2 3" xfId="8982"/>
    <cellStyle name="40% - Akzent1 2 2 2 2 4 2 3" xfId="8983"/>
    <cellStyle name="40% - Akzent1 2 3 2 4 2 3" xfId="8984"/>
    <cellStyle name="40% - Akzent1 3 4 4 2 3" xfId="8985"/>
    <cellStyle name="40% - Akzent1 3 2 3 4 2 3" xfId="8986"/>
    <cellStyle name="40% - Akzent1 3 2 2 2 4 2 3" xfId="8987"/>
    <cellStyle name="40% - Akzent1 3 3 2 4 2 3" xfId="8988"/>
    <cellStyle name="40% - Akzent2 2 4 4 2 3" xfId="8989"/>
    <cellStyle name="40% - Akzent2 2 2 3 4 2 3" xfId="8990"/>
    <cellStyle name="40% - Akzent2 2 2 2 2 4 2 3" xfId="8991"/>
    <cellStyle name="40% - Akzent2 2 3 2 4 2 3" xfId="8992"/>
    <cellStyle name="40% - Akzent2 3 4 4 2 3" xfId="8993"/>
    <cellStyle name="40% - Akzent2 3 2 3 4 2 3" xfId="8994"/>
    <cellStyle name="40% - Akzent2 3 2 2 2 4 2 3" xfId="8995"/>
    <cellStyle name="40% - Akzent2 3 3 2 4 2 3" xfId="8996"/>
    <cellStyle name="40% - Akzent3 2 4 4 2 3" xfId="8997"/>
    <cellStyle name="40% - Akzent3 2 2 3 4 2 3" xfId="8998"/>
    <cellStyle name="40% - Akzent3 2 2 2 2 4 2 3" xfId="8999"/>
    <cellStyle name="40% - Akzent3 2 3 2 4 2 3" xfId="9000"/>
    <cellStyle name="40% - Akzent3 3 4 4 2 3" xfId="9001"/>
    <cellStyle name="40% - Akzent3 3 2 3 4 2 3" xfId="9002"/>
    <cellStyle name="40% - Akzent3 3 2 2 2 4 2 3" xfId="9003"/>
    <cellStyle name="40% - Akzent3 3 3 2 4 2 3" xfId="9004"/>
    <cellStyle name="40% - Akzent4 2 4 4 2 3" xfId="9005"/>
    <cellStyle name="40% - Akzent4 2 2 3 4 2 3" xfId="9006"/>
    <cellStyle name="40% - Akzent4 2 2 2 2 4 2 3" xfId="9007"/>
    <cellStyle name="40% - Akzent4 2 3 2 4 2 3" xfId="9008"/>
    <cellStyle name="40% - Akzent4 3 4 4 2 3" xfId="9009"/>
    <cellStyle name="40% - Akzent4 3 2 3 4 2 3" xfId="9010"/>
    <cellStyle name="40% - Akzent4 3 2 2 2 4 2 3" xfId="9011"/>
    <cellStyle name="40% - Akzent4 3 3 2 4 2 3" xfId="9012"/>
    <cellStyle name="40% - Akzent5 2 4 4 2 3" xfId="9013"/>
    <cellStyle name="40% - Akzent5 2 2 3 4 2 3" xfId="9014"/>
    <cellStyle name="40% - Akzent5 2 2 2 2 4 2 3" xfId="9015"/>
    <cellStyle name="40% - Akzent5 2 3 2 4 2 3" xfId="9016"/>
    <cellStyle name="40% - Akzent5 3 4 4 2 3" xfId="9017"/>
    <cellStyle name="40% - Akzent5 3 2 3 4 2 3" xfId="9018"/>
    <cellStyle name="40% - Akzent5 3 2 2 2 4 2 3" xfId="9019"/>
    <cellStyle name="40% - Akzent5 3 3 2 4 2 3" xfId="9020"/>
    <cellStyle name="40% - Akzent6 2 4 4 2 3" xfId="9021"/>
    <cellStyle name="40% - Akzent6 2 2 3 4 2 3" xfId="9022"/>
    <cellStyle name="40% - Akzent6 2 2 2 2 4 2 3" xfId="9023"/>
    <cellStyle name="40% - Akzent6 2 3 2 4 2 3" xfId="9024"/>
    <cellStyle name="40% - Akzent6 3 4 4 2 3" xfId="9025"/>
    <cellStyle name="40% - Akzent6 3 2 3 4 2 3" xfId="9026"/>
    <cellStyle name="40% - Akzent6 3 2 2 2 4 2 3" xfId="9027"/>
    <cellStyle name="40% - Akzent6 3 3 2 4 2 3" xfId="9028"/>
    <cellStyle name="Notiz 2 2 3 2 4 2 3" xfId="9029"/>
    <cellStyle name="Notiz 3 2 3 2 4 2 3" xfId="9030"/>
    <cellStyle name="Notiz 7 3 4 2 3" xfId="9031"/>
    <cellStyle name="Notiz 7 2 2 4 2 3" xfId="9032"/>
    <cellStyle name="Prozent 5 3 4 2 3" xfId="9033"/>
    <cellStyle name="Prozent 5 2 2 4 2 3" xfId="9034"/>
    <cellStyle name="Standard 3 3 4 2 3" xfId="9035"/>
    <cellStyle name="Standard 6 3 4 2 3" xfId="9036"/>
    <cellStyle name="Standard 7 3 4 2 3" xfId="9037"/>
    <cellStyle name="Standard 7 2 2 4 2 3" xfId="9038"/>
    <cellStyle name="Dezimal 2 6 2 3" xfId="9039"/>
    <cellStyle name="Dezimal 2 3 3 2 3" xfId="9040"/>
    <cellStyle name="Komma 2 2 2 3" xfId="9041"/>
    <cellStyle name="Dezimal 2 5 2 2 3" xfId="9042"/>
    <cellStyle name="Dezimal 2 3 2 2 2 3" xfId="9043"/>
    <cellStyle name="Notiz 12 2 4" xfId="9044"/>
    <cellStyle name="Standard 15 3 2 3" xfId="9045"/>
    <cellStyle name="Prozent 16 2 3" xfId="9046"/>
    <cellStyle name="Währung [0] 9 2 2 3" xfId="9047"/>
    <cellStyle name="Dezimal 2 2 3 2 3" xfId="9048"/>
    <cellStyle name="Dezimal 2 2 2 2 2 3" xfId="9049"/>
    <cellStyle name="Komma 6 2 3" xfId="9050"/>
    <cellStyle name="Komma 4 2 2 3" xfId="9051"/>
    <cellStyle name="Komma 5 3 3" xfId="9052"/>
    <cellStyle name="Komma 5 2 2 3" xfId="9053"/>
    <cellStyle name="Prozent 5 3 2 3 2 3" xfId="9054"/>
    <cellStyle name="Standard 3 3 2 3 2 3" xfId="9055"/>
    <cellStyle name="Standard 6 3 2 3 2 3" xfId="9056"/>
    <cellStyle name="Standard 6 4 3 2 3" xfId="9057"/>
    <cellStyle name="Standard 7 3 2 3 2 3" xfId="9058"/>
    <cellStyle name="Standard 24 2 3" xfId="9059"/>
    <cellStyle name="Standard 25 2 3" xfId="9060"/>
    <cellStyle name="Notiz 13 2 3" xfId="9061"/>
    <cellStyle name="20 % - Akzent1 2 2 3" xfId="9062"/>
    <cellStyle name="40 % - Akzent1 2 2 3" xfId="9063"/>
    <cellStyle name="20 % - Akzent2 2 2 3" xfId="9064"/>
    <cellStyle name="40 % - Akzent2 2 2 3" xfId="9065"/>
    <cellStyle name="20 % - Akzent3 2 2 3" xfId="9066"/>
    <cellStyle name="40 % - Akzent3 2 2 3" xfId="9067"/>
    <cellStyle name="20 % - Akzent4 2 2 3" xfId="9068"/>
    <cellStyle name="40 % - Akzent4 2 2 3" xfId="9069"/>
    <cellStyle name="20 % - Akzent5 2 2 3" xfId="9070"/>
    <cellStyle name="40 % - Akzent5 2 2 3" xfId="9071"/>
    <cellStyle name="20 % - Akzent6 7 2 3" xfId="9072"/>
    <cellStyle name="40 % - Akzent6 2 2 3" xfId="9073"/>
    <cellStyle name="20 % - Akzent3 4 4" xfId="9074"/>
    <cellStyle name="20 % - Akzent4 3 4" xfId="9075"/>
    <cellStyle name="Notiz 11 3 5" xfId="9076"/>
    <cellStyle name="20 % - Akzent1 4 4" xfId="9077"/>
    <cellStyle name="Notiz 9 4 3" xfId="9078"/>
    <cellStyle name="Notiz 10 4 3" xfId="9079"/>
    <cellStyle name="Notiz 10 3 5" xfId="9080"/>
    <cellStyle name="Notiz 11 4 3" xfId="9081"/>
    <cellStyle name="20 % - Akzent5 4 4" xfId="9082"/>
    <cellStyle name="20 % - Akzent4 4 4" xfId="9083"/>
    <cellStyle name="Notiz 9 2 3 5" xfId="9084"/>
    <cellStyle name="20 % - Akzent2 3 4" xfId="9085"/>
    <cellStyle name="Standard 34 5" xfId="9086"/>
    <cellStyle name="40 % - Akzent4 4 4" xfId="9087"/>
    <cellStyle name="20 % - Akzent2 4 4" xfId="9088"/>
    <cellStyle name="40 % - Akzent3 4 4" xfId="9089"/>
    <cellStyle name="40 % - Akzent1 4 4" xfId="9090"/>
    <cellStyle name="40 % - Akzent4 3 4" xfId="9091"/>
    <cellStyle name="40 % - Akzent5 3 4" xfId="9092"/>
    <cellStyle name="20 % - Akzent5 3 4" xfId="9093"/>
    <cellStyle name="Notiz 10 2 6" xfId="9094"/>
    <cellStyle name="Notiz 11 2 6" xfId="9095"/>
    <cellStyle name="Notiz 9 2 2 5" xfId="9096"/>
    <cellStyle name="Standard 14 5 3" xfId="9097"/>
    <cellStyle name="Standard 17 4 3" xfId="9098"/>
    <cellStyle name="20 % - Akzent1 3 4" xfId="9099"/>
    <cellStyle name="40 % - Akzent1 3 4" xfId="9100"/>
    <cellStyle name="40 % - Akzent2 3 4" xfId="9101"/>
    <cellStyle name="20 % - Akzent3 3 4" xfId="9102"/>
    <cellStyle name="40 % - Akzent3 3 4" xfId="9103"/>
    <cellStyle name="Standard 7 9 3" xfId="9104"/>
    <cellStyle name="Standard 7 10 3" xfId="9105"/>
    <cellStyle name="Standard 7 11 3" xfId="9106"/>
    <cellStyle name="Standard 34 2 4" xfId="9107"/>
    <cellStyle name="Standard 28 2" xfId="9108"/>
    <cellStyle name="20 % - Akzent6 9 2" xfId="9109"/>
    <cellStyle name="20 % - Akzent6 2 2 6 2" xfId="9110"/>
    <cellStyle name="20 % - Akzent6 2 7 2" xfId="9111"/>
    <cellStyle name="20 % - Akzent6 3 6 2" xfId="9112"/>
    <cellStyle name="20% - Akzent1 2 10 2" xfId="9113"/>
    <cellStyle name="20% - Akzent1 2 2 9 2" xfId="9114"/>
    <cellStyle name="20% - Akzent1 2 2 2 7 2" xfId="9115"/>
    <cellStyle name="20% - Akzent1 2 2 2 2 6 2" xfId="9116"/>
    <cellStyle name="20% - Akzent1 2 2 3 6 2" xfId="9117"/>
    <cellStyle name="20% - Akzent1 2 3 7 2" xfId="9118"/>
    <cellStyle name="20% - Akzent1 2 3 2 6 2" xfId="9119"/>
    <cellStyle name="20% - Akzent1 2 4 6 2" xfId="9120"/>
    <cellStyle name="20% - Akzent1 3 10 2" xfId="9121"/>
    <cellStyle name="20% - Akzent1 3 2 9 2" xfId="9122"/>
    <cellStyle name="20% - Akzent1 3 2 2 7 2" xfId="9123"/>
    <cellStyle name="20% - Akzent1 3 2 2 2 6 2" xfId="9124"/>
    <cellStyle name="20% - Akzent1 3 2 3 6 2" xfId="9125"/>
    <cellStyle name="20% - Akzent1 3 3 7 2" xfId="9126"/>
    <cellStyle name="20% - Akzent1 3 3 2 6 2" xfId="9127"/>
    <cellStyle name="20% - Akzent1 3 4 6 2" xfId="9128"/>
    <cellStyle name="20% - Akzent2 2 10 2" xfId="9129"/>
    <cellStyle name="20% - Akzent2 2 2 9 2" xfId="9130"/>
    <cellStyle name="20% - Akzent2 2 2 2 7 2" xfId="9131"/>
    <cellStyle name="20% - Akzent2 2 2 2 2 6 2" xfId="9132"/>
    <cellStyle name="20% - Akzent2 2 2 3 6 2" xfId="9133"/>
    <cellStyle name="20% - Akzent2 2 3 7 2" xfId="9134"/>
    <cellStyle name="20% - Akzent2 2 3 2 6 2" xfId="9135"/>
    <cellStyle name="20% - Akzent2 2 4 6 2" xfId="9136"/>
    <cellStyle name="20% - Akzent2 3 10 2" xfId="9137"/>
    <cellStyle name="20% - Akzent2 3 2 9 2" xfId="9138"/>
    <cellStyle name="20% - Akzent2 3 2 2 7 2" xfId="9139"/>
    <cellStyle name="20% - Akzent2 3 2 2 2 6 2" xfId="9140"/>
    <cellStyle name="20% - Akzent2 3 2 3 6 2" xfId="9141"/>
    <cellStyle name="20% - Akzent2 3 3 7 2" xfId="9142"/>
    <cellStyle name="20% - Akzent2 3 3 2 6 2" xfId="9143"/>
    <cellStyle name="20% - Akzent2 3 4 6 2" xfId="9144"/>
    <cellStyle name="20% - Akzent3 2 10 2" xfId="9145"/>
    <cellStyle name="20% - Akzent3 2 2 9 2" xfId="9146"/>
    <cellStyle name="20% - Akzent3 2 2 2 7 2" xfId="9147"/>
    <cellStyle name="20% - Akzent3 2 2 2 2 6 2" xfId="9148"/>
    <cellStyle name="20% - Akzent3 2 2 3 6 2" xfId="9149"/>
    <cellStyle name="20% - Akzent3 2 3 7 2" xfId="9150"/>
    <cellStyle name="20% - Akzent3 2 3 2 6 2" xfId="9151"/>
    <cellStyle name="20% - Akzent3 2 4 6 2" xfId="9152"/>
    <cellStyle name="20% - Akzent3 3 10 2" xfId="9153"/>
    <cellStyle name="20% - Akzent3 3 2 9 2" xfId="9154"/>
    <cellStyle name="20% - Akzent3 3 2 2 7 2" xfId="9155"/>
    <cellStyle name="20% - Akzent3 3 2 2 2 6 2" xfId="9156"/>
    <cellStyle name="20% - Akzent3 3 2 3 6 2" xfId="9157"/>
    <cellStyle name="20% - Akzent3 3 3 7 2" xfId="9158"/>
    <cellStyle name="20% - Akzent3 3 3 2 6 2" xfId="9159"/>
    <cellStyle name="20% - Akzent3 3 4 6 2" xfId="9160"/>
    <cellStyle name="20% - Akzent4 2 10 2" xfId="9161"/>
    <cellStyle name="20% - Akzent4 2 2 9 2" xfId="9162"/>
    <cellStyle name="20% - Akzent4 2 2 2 7 2" xfId="9163"/>
    <cellStyle name="20% - Akzent4 2 2 2 2 6 2" xfId="9164"/>
    <cellStyle name="20% - Akzent4 2 2 3 6 2" xfId="9165"/>
    <cellStyle name="20% - Akzent4 2 3 7 2" xfId="9166"/>
    <cellStyle name="20% - Akzent4 2 3 2 6 2" xfId="9167"/>
    <cellStyle name="20% - Akzent4 2 4 6 2" xfId="9168"/>
    <cellStyle name="20% - Akzent4 3 10 2" xfId="9169"/>
    <cellStyle name="20% - Akzent4 3 2 9 2" xfId="9170"/>
    <cellStyle name="20% - Akzent4 3 2 2 7 2" xfId="9171"/>
    <cellStyle name="20% - Akzent4 3 2 2 2 6 2" xfId="9172"/>
    <cellStyle name="20% - Akzent4 3 2 3 6 2" xfId="9173"/>
    <cellStyle name="20% - Akzent4 3 3 7 2" xfId="9174"/>
    <cellStyle name="20% - Akzent4 3 3 2 6 2" xfId="9175"/>
    <cellStyle name="20% - Akzent4 3 4 6 2" xfId="9176"/>
    <cellStyle name="20% - Akzent5 2 10 2" xfId="9177"/>
    <cellStyle name="20% - Akzent5 2 2 9 2" xfId="9178"/>
    <cellStyle name="20% - Akzent5 2 2 2 7 2" xfId="9179"/>
    <cellStyle name="20% - Akzent5 2 2 2 2 6 2" xfId="9180"/>
    <cellStyle name="20% - Akzent5 2 2 3 6 2" xfId="9181"/>
    <cellStyle name="20% - Akzent5 2 3 7 2" xfId="9182"/>
    <cellStyle name="20% - Akzent5 2 3 2 6 2" xfId="9183"/>
    <cellStyle name="20% - Akzent5 2 4 6 2" xfId="9184"/>
    <cellStyle name="20% - Akzent5 3 10 2" xfId="9185"/>
    <cellStyle name="20% - Akzent5 3 2 9 2" xfId="9186"/>
    <cellStyle name="20% - Akzent5 3 2 2 7 2" xfId="9187"/>
    <cellStyle name="20% - Akzent5 3 2 2 2 6 2" xfId="9188"/>
    <cellStyle name="20% - Akzent5 3 2 3 6 2" xfId="9189"/>
    <cellStyle name="20% - Akzent5 3 3 7 2" xfId="9190"/>
    <cellStyle name="20% - Akzent5 3 3 2 6 2" xfId="9191"/>
    <cellStyle name="20% - Akzent5 3 4 6 2" xfId="9192"/>
    <cellStyle name="20% - Akzent6 5 9 2" xfId="9193"/>
    <cellStyle name="20% - Akzent6 5 2 7 2" xfId="9194"/>
    <cellStyle name="20% - Akzent6 5 2 2 6 2" xfId="9195"/>
    <cellStyle name="20% - Akzent6 5 3 6 2" xfId="9196"/>
    <cellStyle name="20% - Akzent6 6 2 9 2" xfId="9197"/>
    <cellStyle name="20% - Akzent6 6 2 2 7 2" xfId="9198"/>
    <cellStyle name="20% - Akzent6 6 2 2 2 6 2" xfId="9199"/>
    <cellStyle name="20% - Akzent6 6 2 3 6 2" xfId="9200"/>
    <cellStyle name="20% - Akzent6 7 9 2" xfId="9201"/>
    <cellStyle name="20% - Akzent6 7 2 7 2" xfId="9202"/>
    <cellStyle name="20% - Akzent6 7 2 2 6 2" xfId="9203"/>
    <cellStyle name="20% - Akzent6 7 3 6 2" xfId="9204"/>
    <cellStyle name="40% - Akzent1 2 10 2" xfId="9205"/>
    <cellStyle name="40% - Akzent1 2 2 9 2" xfId="9206"/>
    <cellStyle name="40% - Akzent1 2 2 2 7 2" xfId="9207"/>
    <cellStyle name="40% - Akzent1 2 2 2 2 6 2" xfId="9208"/>
    <cellStyle name="40% - Akzent1 2 2 3 6 2" xfId="9209"/>
    <cellStyle name="40% - Akzent1 2 3 7 2" xfId="9210"/>
    <cellStyle name="40% - Akzent1 2 3 2 6 2" xfId="9211"/>
    <cellStyle name="40% - Akzent1 2 4 6 2" xfId="9212"/>
    <cellStyle name="40% - Akzent1 3 10 2" xfId="9213"/>
    <cellStyle name="40% - Akzent1 3 2 9 2" xfId="9214"/>
    <cellStyle name="40% - Akzent1 3 2 2 7 2" xfId="9215"/>
    <cellStyle name="40% - Akzent1 3 2 2 2 6 2" xfId="9216"/>
    <cellStyle name="40% - Akzent1 3 2 3 6 2" xfId="9217"/>
    <cellStyle name="40% - Akzent1 3 3 7 2" xfId="9218"/>
    <cellStyle name="40% - Akzent1 3 3 2 6 2" xfId="9219"/>
    <cellStyle name="40% - Akzent1 3 4 6 2" xfId="9220"/>
    <cellStyle name="40% - Akzent2 2 10 2" xfId="9221"/>
    <cellStyle name="40% - Akzent2 2 2 9 2" xfId="9222"/>
    <cellStyle name="40% - Akzent2 2 2 2 7 2" xfId="9223"/>
    <cellStyle name="40% - Akzent2 2 2 2 2 6 2" xfId="9224"/>
    <cellStyle name="40% - Akzent2 2 2 3 6 2" xfId="9225"/>
    <cellStyle name="40% - Akzent2 2 3 7 2" xfId="9226"/>
    <cellStyle name="40% - Akzent2 2 3 2 6 2" xfId="9227"/>
    <cellStyle name="40% - Akzent2 2 4 6 2" xfId="9228"/>
    <cellStyle name="40% - Akzent2 3 10 2" xfId="9229"/>
    <cellStyle name="40% - Akzent2 3 2 9 2" xfId="9230"/>
    <cellStyle name="40% - Akzent2 3 2 2 7 2" xfId="9231"/>
    <cellStyle name="40% - Akzent2 3 2 2 2 6 2" xfId="9232"/>
    <cellStyle name="40% - Akzent2 3 2 3 6 2" xfId="9233"/>
    <cellStyle name="40% - Akzent2 3 3 7 2" xfId="9234"/>
    <cellStyle name="40% - Akzent2 3 3 2 6 2" xfId="9235"/>
    <cellStyle name="40% - Akzent2 3 4 6 2" xfId="9236"/>
    <cellStyle name="40% - Akzent3 2 10 2" xfId="9237"/>
    <cellStyle name="40% - Akzent3 2 2 9 2" xfId="9238"/>
    <cellStyle name="40% - Akzent3 2 2 2 7 2" xfId="9239"/>
    <cellStyle name="40% - Akzent3 2 2 2 2 6 2" xfId="9240"/>
    <cellStyle name="40% - Akzent3 2 2 3 6 2" xfId="9241"/>
    <cellStyle name="40% - Akzent3 2 3 7 2" xfId="9242"/>
    <cellStyle name="40% - Akzent3 2 3 2 6 2" xfId="9243"/>
    <cellStyle name="40% - Akzent3 2 4 6 2" xfId="9244"/>
    <cellStyle name="40% - Akzent3 3 10 2" xfId="9245"/>
    <cellStyle name="40% - Akzent3 3 2 9 2" xfId="9246"/>
    <cellStyle name="40% - Akzent3 3 2 2 7 2" xfId="9247"/>
    <cellStyle name="40% - Akzent3 3 2 2 2 6 2" xfId="9248"/>
    <cellStyle name="40% - Akzent3 3 2 3 6 2" xfId="9249"/>
    <cellStyle name="40% - Akzent3 3 3 7 2" xfId="9250"/>
    <cellStyle name="40% - Akzent3 3 3 2 6 2" xfId="9251"/>
    <cellStyle name="40% - Akzent3 3 4 6 2" xfId="9252"/>
    <cellStyle name="40% - Akzent4 2 10 2" xfId="9253"/>
    <cellStyle name="40% - Akzent4 2 2 9 2" xfId="9254"/>
    <cellStyle name="40% - Akzent4 2 2 2 7 2" xfId="9255"/>
    <cellStyle name="40% - Akzent4 2 2 2 2 6 2" xfId="9256"/>
    <cellStyle name="40% - Akzent4 2 2 3 6 2" xfId="9257"/>
    <cellStyle name="40% - Akzent4 2 3 7 2" xfId="9258"/>
    <cellStyle name="40% - Akzent4 2 3 2 6 2" xfId="9259"/>
    <cellStyle name="40% - Akzent4 2 4 6 2" xfId="9260"/>
    <cellStyle name="40% - Akzent4 3 10 2" xfId="9261"/>
    <cellStyle name="40% - Akzent4 3 2 9 2" xfId="9262"/>
    <cellStyle name="40% - Akzent4 3 2 2 7 2" xfId="9263"/>
    <cellStyle name="40% - Akzent4 3 2 2 2 6 2" xfId="9264"/>
    <cellStyle name="40% - Akzent4 3 2 3 6 2" xfId="9265"/>
    <cellStyle name="40% - Akzent4 3 3 7 2" xfId="9266"/>
    <cellStyle name="40% - Akzent4 3 3 2 6 2" xfId="9267"/>
    <cellStyle name="40% - Akzent4 3 4 6 2" xfId="9268"/>
    <cellStyle name="40% - Akzent5 2 10 2" xfId="9269"/>
    <cellStyle name="40% - Akzent5 2 2 9 2" xfId="9270"/>
    <cellStyle name="40% - Akzent5 2 2 2 7 2" xfId="9271"/>
    <cellStyle name="40% - Akzent5 2 2 2 2 6 2" xfId="9272"/>
    <cellStyle name="40% - Akzent5 2 2 3 6 2" xfId="9273"/>
    <cellStyle name="40% - Akzent5 2 3 7 2" xfId="9274"/>
    <cellStyle name="40% - Akzent5 2 3 2 6 2" xfId="9275"/>
    <cellStyle name="40% - Akzent5 2 4 6 2" xfId="9276"/>
    <cellStyle name="40% - Akzent5 3 10 2" xfId="9277"/>
    <cellStyle name="40% - Akzent5 3 2 9 2" xfId="9278"/>
    <cellStyle name="40% - Akzent5 3 2 2 7 2" xfId="9279"/>
    <cellStyle name="40% - Akzent5 3 2 2 2 6 2" xfId="9280"/>
    <cellStyle name="40% - Akzent5 3 2 3 6 2" xfId="9281"/>
    <cellStyle name="40% - Akzent5 3 3 7 2" xfId="9282"/>
    <cellStyle name="40% - Akzent5 3 3 2 6 2" xfId="9283"/>
    <cellStyle name="40% - Akzent5 3 4 6 2" xfId="9284"/>
    <cellStyle name="40% - Akzent6 2 10 2" xfId="9285"/>
    <cellStyle name="40% - Akzent6 2 2 9 2" xfId="9286"/>
    <cellStyle name="40% - Akzent6 2 2 2 7 2" xfId="9287"/>
    <cellStyle name="40% - Akzent6 2 2 2 2 6 2" xfId="9288"/>
    <cellStyle name="40% - Akzent6 2 2 3 6 2" xfId="9289"/>
    <cellStyle name="40% - Akzent6 2 3 7 2" xfId="9290"/>
    <cellStyle name="40% - Akzent6 2 3 2 6 2" xfId="9291"/>
    <cellStyle name="40% - Akzent6 2 4 6 2" xfId="9292"/>
    <cellStyle name="40% - Akzent6 3 10 2" xfId="9293"/>
    <cellStyle name="40% - Akzent6 3 2 9 2" xfId="9294"/>
    <cellStyle name="40% - Akzent6 3 2 2 7 2" xfId="9295"/>
    <cellStyle name="40% - Akzent6 3 2 2 2 6 2" xfId="9296"/>
    <cellStyle name="40% - Akzent6 3 2 3 6 2" xfId="9297"/>
    <cellStyle name="40% - Akzent6 3 3 7 2" xfId="9298"/>
    <cellStyle name="40% - Akzent6 3 3 2 6 2" xfId="9299"/>
    <cellStyle name="40% - Akzent6 3 4 6 2" xfId="9300"/>
    <cellStyle name="Dezimal 2 8 2" xfId="9301"/>
    <cellStyle name="Dezimal 2 2 5 2" xfId="9302"/>
    <cellStyle name="Dezimal 2 3 5 2" xfId="9303"/>
    <cellStyle name="Dezimal 2 4 4 2" xfId="9304"/>
    <cellStyle name="Notiz 2 2 3 7 2" xfId="9305"/>
    <cellStyle name="Notiz 2 2 3 2 6 2" xfId="9306"/>
    <cellStyle name="Notiz 3 2 3 7 2" xfId="9307"/>
    <cellStyle name="Notiz 3 2 3 2 6 2" xfId="9308"/>
    <cellStyle name="Notiz 7 9 2" xfId="9309"/>
    <cellStyle name="Notiz 7 2 7 2" xfId="9310"/>
    <cellStyle name="Notiz 7 2 2 6 2" xfId="9311"/>
    <cellStyle name="Notiz 7 3 6 2" xfId="9312"/>
    <cellStyle name="Prozent 5 9 2" xfId="9313"/>
    <cellStyle name="Prozent 5 2 7 2" xfId="9314"/>
    <cellStyle name="Prozent 5 2 2 6 2" xfId="9315"/>
    <cellStyle name="Prozent 5 3 6 2" xfId="9316"/>
    <cellStyle name="Standard 3 3 6 2" xfId="9317"/>
    <cellStyle name="Standard 6 3 6 2" xfId="9318"/>
    <cellStyle name="Standard 7 12 2" xfId="9319"/>
    <cellStyle name="Standard 7 2 7 2" xfId="9320"/>
    <cellStyle name="Standard 7 2 2 6 2" xfId="9321"/>
    <cellStyle name="Standard 7 3 6 2" xfId="9322"/>
    <cellStyle name="Komma 8 2" xfId="9323"/>
    <cellStyle name="Dezimal 2 5 5 2" xfId="9324"/>
    <cellStyle name="Standard 6 8 2" xfId="9325"/>
    <cellStyle name="Standard 3 8 2" xfId="9326"/>
    <cellStyle name="Dezimal 2 3 2 4 2" xfId="9327"/>
    <cellStyle name="Komma 2 5 2" xfId="9328"/>
    <cellStyle name="Standard 13 6 2" xfId="9329"/>
    <cellStyle name="20 % - Akzent6 4 4 2" xfId="9330"/>
    <cellStyle name="20 % - Akzent6 2 3 4 2" xfId="9331"/>
    <cellStyle name="20 % - Akzent6 2 2 2 4 2" xfId="9332"/>
    <cellStyle name="20 % - Akzent6 3 2 4 2" xfId="9333"/>
    <cellStyle name="20% - Akzent1 2 5 4 2" xfId="9334"/>
    <cellStyle name="20% - Akzent1 2 2 4 4 2" xfId="9335"/>
    <cellStyle name="20% - Akzent1 2 2 2 3 4 2" xfId="9336"/>
    <cellStyle name="20% - Akzent1 2 2 2 2 2 4 2" xfId="9337"/>
    <cellStyle name="20% - Akzent1 2 2 3 2 4 2" xfId="9338"/>
    <cellStyle name="20% - Akzent1 2 3 3 4 2" xfId="9339"/>
    <cellStyle name="20% - Akzent1 2 3 2 2 4 2" xfId="9340"/>
    <cellStyle name="20% - Akzent1 2 4 2 4 2" xfId="9341"/>
    <cellStyle name="20% - Akzent1 3 5 4 2" xfId="9342"/>
    <cellStyle name="20% - Akzent1 3 2 4 4 2" xfId="9343"/>
    <cellStyle name="20% - Akzent1 3 2 2 3 4 2" xfId="9344"/>
    <cellStyle name="20% - Akzent1 3 2 2 2 2 4 2" xfId="9345"/>
    <cellStyle name="20% - Akzent1 3 2 3 2 4 2" xfId="9346"/>
    <cellStyle name="20% - Akzent1 3 3 3 4 2" xfId="9347"/>
    <cellStyle name="20% - Akzent1 3 3 2 2 4 2" xfId="9348"/>
    <cellStyle name="20% - Akzent1 3 4 2 4 2" xfId="9349"/>
    <cellStyle name="20% - Akzent2 2 5 4 2" xfId="9350"/>
    <cellStyle name="20% - Akzent2 2 2 4 4 2" xfId="9351"/>
    <cellStyle name="20% - Akzent2 2 2 2 3 4 2" xfId="9352"/>
    <cellStyle name="20% - Akzent2 2 2 2 2 2 4 2" xfId="9353"/>
    <cellStyle name="20% - Akzent2 2 2 3 2 4 2" xfId="9354"/>
    <cellStyle name="20% - Akzent2 2 3 3 4 2" xfId="9355"/>
    <cellStyle name="20% - Akzent2 2 3 2 2 4 2" xfId="9356"/>
    <cellStyle name="20% - Akzent2 2 4 2 4 2" xfId="9357"/>
    <cellStyle name="20% - Akzent2 3 5 4 2" xfId="9358"/>
    <cellStyle name="20% - Akzent2 3 2 4 4 2" xfId="9359"/>
    <cellStyle name="20% - Akzent2 3 2 2 3 4 2" xfId="9360"/>
    <cellStyle name="20% - Akzent2 3 2 2 2 2 4 2" xfId="9361"/>
    <cellStyle name="20% - Akzent2 3 2 3 2 4 2" xfId="9362"/>
    <cellStyle name="20% - Akzent2 3 3 3 4 2" xfId="9363"/>
    <cellStyle name="20% - Akzent2 3 3 2 2 4 2" xfId="9364"/>
    <cellStyle name="20% - Akzent2 3 4 2 4 2" xfId="9365"/>
    <cellStyle name="20% - Akzent3 2 5 4 2" xfId="9366"/>
    <cellStyle name="20% - Akzent3 2 2 4 4 2" xfId="9367"/>
    <cellStyle name="20% - Akzent3 2 2 2 3 4 2" xfId="9368"/>
    <cellStyle name="20% - Akzent3 2 2 2 2 2 4 2" xfId="9369"/>
    <cellStyle name="20% - Akzent3 2 2 3 2 4 2" xfId="9370"/>
    <cellStyle name="20% - Akzent3 2 3 3 4 2" xfId="9371"/>
    <cellStyle name="20% - Akzent3 2 3 2 2 4 2" xfId="9372"/>
    <cellStyle name="20% - Akzent3 2 4 2 4 2" xfId="9373"/>
    <cellStyle name="20% - Akzent3 3 5 4 2" xfId="9374"/>
    <cellStyle name="20% - Akzent3 3 2 4 4 2" xfId="9375"/>
    <cellStyle name="20% - Akzent3 3 2 2 3 4 2" xfId="9376"/>
    <cellStyle name="20% - Akzent3 3 2 2 2 2 4 2" xfId="9377"/>
    <cellStyle name="20% - Akzent3 3 2 3 2 4 2" xfId="9378"/>
    <cellStyle name="20% - Akzent3 3 3 3 4 2" xfId="9379"/>
    <cellStyle name="20% - Akzent3 3 3 2 2 4 2" xfId="9380"/>
    <cellStyle name="20% - Akzent3 3 4 2 4 2" xfId="9381"/>
    <cellStyle name="20% - Akzent4 2 5 4 2" xfId="9382"/>
    <cellStyle name="20% - Akzent4 2 2 4 4 2" xfId="9383"/>
    <cellStyle name="20% - Akzent4 2 2 2 3 4 2" xfId="9384"/>
    <cellStyle name="20% - Akzent4 2 2 2 2 2 4 2" xfId="9385"/>
    <cellStyle name="20% - Akzent4 2 2 3 2 4 2" xfId="9386"/>
    <cellStyle name="20% - Akzent4 2 3 3 4 2" xfId="9387"/>
    <cellStyle name="20% - Akzent4 2 3 2 2 4 2" xfId="9388"/>
    <cellStyle name="20% - Akzent4 2 4 2 4 2" xfId="9389"/>
    <cellStyle name="20% - Akzent4 3 5 4 2" xfId="9390"/>
    <cellStyle name="20% - Akzent4 3 2 4 4 2" xfId="9391"/>
    <cellStyle name="20% - Akzent4 3 2 2 3 4 2" xfId="9392"/>
    <cellStyle name="20% - Akzent4 3 2 2 2 2 4 2" xfId="9393"/>
    <cellStyle name="20% - Akzent4 3 2 3 2 4 2" xfId="9394"/>
    <cellStyle name="20% - Akzent4 3 3 3 4 2" xfId="9395"/>
    <cellStyle name="20% - Akzent4 3 3 2 2 4 2" xfId="9396"/>
    <cellStyle name="20% - Akzent4 3 4 2 4 2" xfId="9397"/>
    <cellStyle name="20% - Akzent5 2 5 4 2" xfId="9398"/>
    <cellStyle name="20% - Akzent5 2 2 4 4 2" xfId="9399"/>
    <cellStyle name="20% - Akzent5 2 2 2 3 4 2" xfId="9400"/>
    <cellStyle name="20% - Akzent5 2 2 2 2 2 4 2" xfId="9401"/>
    <cellStyle name="20% - Akzent5 2 2 3 2 4 2" xfId="9402"/>
    <cellStyle name="20% - Akzent5 2 3 3 4 2" xfId="9403"/>
    <cellStyle name="20% - Akzent5 2 3 2 2 4 2" xfId="9404"/>
    <cellStyle name="20% - Akzent5 2 4 2 4 2" xfId="9405"/>
    <cellStyle name="20% - Akzent5 3 5 4 2" xfId="9406"/>
    <cellStyle name="20% - Akzent5 3 2 4 4 2" xfId="9407"/>
    <cellStyle name="20% - Akzent5 3 2 2 3 4 2" xfId="9408"/>
    <cellStyle name="20% - Akzent5 3 2 2 2 2 4 2" xfId="9409"/>
    <cellStyle name="20% - Akzent5 3 2 3 2 4 2" xfId="9410"/>
    <cellStyle name="20% - Akzent5 3 3 3 4 2" xfId="9411"/>
    <cellStyle name="20% - Akzent5 3 3 2 2 4 2" xfId="9412"/>
    <cellStyle name="20% - Akzent5 3 4 2 4 2" xfId="9413"/>
    <cellStyle name="20% - Akzent6 5 4 4 2" xfId="9414"/>
    <cellStyle name="20% - Akzent6 5 2 3 4 2" xfId="9415"/>
    <cellStyle name="20% - Akzent6 5 2 2 2 4 2" xfId="9416"/>
    <cellStyle name="20% - Akzent6 5 3 2 4 2" xfId="9417"/>
    <cellStyle name="20% - Akzent6 6 2 4 4 2" xfId="9418"/>
    <cellStyle name="20% - Akzent6 6 2 2 3 4 2" xfId="9419"/>
    <cellStyle name="20% - Akzent6 6 2 2 2 2 4 2" xfId="9420"/>
    <cellStyle name="20% - Akzent6 6 2 3 2 4 2" xfId="9421"/>
    <cellStyle name="20% - Akzent6 7 4 4 2" xfId="9422"/>
    <cellStyle name="20% - Akzent6 7 2 3 4 2" xfId="9423"/>
    <cellStyle name="20% - Akzent6 7 2 2 2 4 2" xfId="9424"/>
    <cellStyle name="20% - Akzent6 7 3 2 4 2" xfId="9425"/>
    <cellStyle name="40% - Akzent1 2 5 4 2" xfId="9426"/>
    <cellStyle name="40% - Akzent1 2 2 4 4 2" xfId="9427"/>
    <cellStyle name="40% - Akzent1 2 2 2 3 4 2" xfId="9428"/>
    <cellStyle name="40% - Akzent1 2 2 2 2 2 4 2" xfId="9429"/>
    <cellStyle name="40% - Akzent1 2 2 3 2 4 2" xfId="9430"/>
    <cellStyle name="40% - Akzent1 2 3 3 4 2" xfId="9431"/>
    <cellStyle name="40% - Akzent1 2 3 2 2 4 2" xfId="9432"/>
    <cellStyle name="40% - Akzent1 2 4 2 4 2" xfId="9433"/>
    <cellStyle name="40% - Akzent1 3 5 4 2" xfId="9434"/>
    <cellStyle name="40% - Akzent1 3 2 4 4 2" xfId="9435"/>
    <cellStyle name="40% - Akzent1 3 2 2 3 4 2" xfId="9436"/>
    <cellStyle name="40% - Akzent1 3 2 2 2 2 4 2" xfId="9437"/>
    <cellStyle name="40% - Akzent1 3 2 3 2 4 2" xfId="9438"/>
    <cellStyle name="40% - Akzent1 3 3 3 4 2" xfId="9439"/>
    <cellStyle name="40% - Akzent1 3 3 2 2 4 2" xfId="9440"/>
    <cellStyle name="40% - Akzent1 3 4 2 4 2" xfId="9441"/>
    <cellStyle name="40% - Akzent2 2 5 4 2" xfId="9442"/>
    <cellStyle name="40% - Akzent2 2 2 4 4 2" xfId="9443"/>
    <cellStyle name="40% - Akzent2 2 2 2 3 4 2" xfId="9444"/>
    <cellStyle name="40% - Akzent2 2 2 2 2 2 4 2" xfId="9445"/>
    <cellStyle name="40% - Akzent2 2 2 3 2 4 2" xfId="9446"/>
    <cellStyle name="40% - Akzent2 2 3 3 4 2" xfId="9447"/>
    <cellStyle name="40% - Akzent2 2 3 2 2 4 2" xfId="9448"/>
    <cellStyle name="40% - Akzent2 2 4 2 4 2" xfId="9449"/>
    <cellStyle name="40% - Akzent2 3 5 4 2" xfId="9450"/>
    <cellStyle name="40% - Akzent2 3 2 4 4 2" xfId="9451"/>
    <cellStyle name="40% - Akzent2 3 2 2 3 4 2" xfId="9452"/>
    <cellStyle name="40% - Akzent2 3 2 2 2 2 4 2" xfId="9453"/>
    <cellStyle name="40% - Akzent2 3 2 3 2 4 2" xfId="9454"/>
    <cellStyle name="40% - Akzent2 3 3 3 4 2" xfId="9455"/>
    <cellStyle name="40% - Akzent2 3 3 2 2 4 2" xfId="9456"/>
    <cellStyle name="40% - Akzent2 3 4 2 4 2" xfId="9457"/>
    <cellStyle name="40% - Akzent3 2 5 4 2" xfId="9458"/>
    <cellStyle name="40% - Akzent3 2 2 4 4 2" xfId="9459"/>
    <cellStyle name="40% - Akzent3 2 2 2 3 4 2" xfId="9460"/>
    <cellStyle name="40% - Akzent3 2 2 2 2 2 4 2" xfId="9461"/>
    <cellStyle name="40% - Akzent3 2 2 3 2 4 2" xfId="9462"/>
    <cellStyle name="40% - Akzent3 2 3 3 4 2" xfId="9463"/>
    <cellStyle name="40% - Akzent3 2 3 2 2 4 2" xfId="9464"/>
    <cellStyle name="40% - Akzent3 2 4 2 4 2" xfId="9465"/>
    <cellStyle name="40% - Akzent3 3 5 4 2" xfId="9466"/>
    <cellStyle name="40% - Akzent3 3 2 4 4 2" xfId="9467"/>
    <cellStyle name="40% - Akzent3 3 2 2 3 4 2" xfId="9468"/>
    <cellStyle name="40% - Akzent3 3 2 2 2 2 4 2" xfId="9469"/>
    <cellStyle name="40% - Akzent3 3 2 3 2 4 2" xfId="9470"/>
    <cellStyle name="40% - Akzent3 3 3 3 4 2" xfId="9471"/>
    <cellStyle name="40% - Akzent3 3 3 2 2 4 2" xfId="9472"/>
    <cellStyle name="40% - Akzent3 3 4 2 4 2" xfId="9473"/>
    <cellStyle name="40% - Akzent4 2 5 4 2" xfId="9474"/>
    <cellStyle name="40% - Akzent4 2 2 4 4 2" xfId="9475"/>
    <cellStyle name="40% - Akzent4 2 2 2 3 4 2" xfId="9476"/>
    <cellStyle name="40% - Akzent4 2 2 2 2 2 4 2" xfId="9477"/>
    <cellStyle name="40% - Akzent4 2 2 3 2 4 2" xfId="9478"/>
    <cellStyle name="40% - Akzent4 2 3 3 4 2" xfId="9479"/>
    <cellStyle name="40% - Akzent4 2 3 2 2 4 2" xfId="9480"/>
    <cellStyle name="40% - Akzent4 2 4 2 4 2" xfId="9481"/>
    <cellStyle name="40% - Akzent4 3 5 4 2" xfId="9482"/>
    <cellStyle name="40% - Akzent4 3 2 4 4 2" xfId="9483"/>
    <cellStyle name="40% - Akzent4 3 2 2 3 4 2" xfId="9484"/>
    <cellStyle name="40% - Akzent4 3 2 2 2 2 4 2" xfId="9485"/>
    <cellStyle name="40% - Akzent4 3 2 3 2 4 2" xfId="9486"/>
    <cellStyle name="40% - Akzent4 3 3 3 4 2" xfId="9487"/>
    <cellStyle name="40% - Akzent4 3 3 2 2 4 2" xfId="9488"/>
    <cellStyle name="40% - Akzent4 3 4 2 4 2" xfId="9489"/>
    <cellStyle name="40% - Akzent5 2 5 4 2" xfId="9490"/>
    <cellStyle name="40% - Akzent5 2 2 4 4 2" xfId="9491"/>
    <cellStyle name="40% - Akzent5 2 2 2 3 4 2" xfId="9492"/>
    <cellStyle name="40% - Akzent5 2 2 2 2 2 4 2" xfId="9493"/>
    <cellStyle name="40% - Akzent5 2 2 3 2 4 2" xfId="9494"/>
    <cellStyle name="40% - Akzent5 2 3 3 4 2" xfId="9495"/>
    <cellStyle name="40% - Akzent5 2 3 2 2 4 2" xfId="9496"/>
    <cellStyle name="40% - Akzent5 2 4 2 4 2" xfId="9497"/>
    <cellStyle name="40% - Akzent5 3 5 4 2" xfId="9498"/>
    <cellStyle name="40% - Akzent5 3 2 4 4 2" xfId="9499"/>
    <cellStyle name="40% - Akzent5 3 2 2 3 4 2" xfId="9500"/>
    <cellStyle name="40% - Akzent5 3 2 2 2 2 4 2" xfId="9501"/>
    <cellStyle name="40% - Akzent5 3 2 3 2 4 2" xfId="9502"/>
    <cellStyle name="40% - Akzent5 3 3 3 4 2" xfId="9503"/>
    <cellStyle name="40% - Akzent5 3 3 2 2 4 2" xfId="9504"/>
    <cellStyle name="40% - Akzent5 3 4 2 4 2" xfId="9505"/>
    <cellStyle name="40% - Akzent6 2 5 4 2" xfId="9506"/>
    <cellStyle name="40% - Akzent6 2 2 4 4 2" xfId="9507"/>
    <cellStyle name="40% - Akzent6 2 2 2 3 4 2" xfId="9508"/>
    <cellStyle name="40% - Akzent6 2 2 2 2 2 4 2" xfId="9509"/>
    <cellStyle name="40% - Akzent6 2 2 3 2 4 2" xfId="9510"/>
    <cellStyle name="40% - Akzent6 2 3 3 4 2" xfId="9511"/>
    <cellStyle name="40% - Akzent6 2 3 2 2 4 2" xfId="9512"/>
    <cellStyle name="40% - Akzent6 2 4 2 4 2" xfId="9513"/>
    <cellStyle name="40% - Akzent6 3 5 4 2" xfId="9514"/>
    <cellStyle name="40% - Akzent6 3 2 4 4 2" xfId="9515"/>
    <cellStyle name="40% - Akzent6 3 2 2 3 4 2" xfId="9516"/>
    <cellStyle name="40% - Akzent6 3 2 2 2 2 4 2" xfId="9517"/>
    <cellStyle name="40% - Akzent6 3 2 3 2 4 2" xfId="9518"/>
    <cellStyle name="40% - Akzent6 3 3 3 4 2" xfId="9519"/>
    <cellStyle name="40% - Akzent6 3 3 2 2 4 2" xfId="9520"/>
    <cellStyle name="40% - Akzent6 3 4 2 4 2" xfId="9521"/>
    <cellStyle name="Notiz 2 2 3 3 4 2" xfId="9522"/>
    <cellStyle name="Notiz 2 2 3 2 2 4 2" xfId="9523"/>
    <cellStyle name="Notiz 3 2 3 3 4 2" xfId="9524"/>
    <cellStyle name="Notiz 3 2 3 2 2 4 2" xfId="9525"/>
    <cellStyle name="Notiz 7 4 4 2" xfId="9526"/>
    <cellStyle name="Notiz 7 2 3 4 2" xfId="9527"/>
    <cellStyle name="Notiz 7 2 2 2 4 2" xfId="9528"/>
    <cellStyle name="Notiz 7 3 2 4 2" xfId="9529"/>
    <cellStyle name="Prozent 5 4 4 2" xfId="9530"/>
    <cellStyle name="Prozent 5 2 3 5 2" xfId="9531"/>
    <cellStyle name="Prozent 5 2 2 2 4 2" xfId="9532"/>
    <cellStyle name="Prozent 5 3 2 5 2" xfId="9533"/>
    <cellStyle name="Standard 3 3 2 6 2" xfId="9534"/>
    <cellStyle name="Standard 6 3 2 5 2" xfId="9535"/>
    <cellStyle name="Standard 7 4 4 2" xfId="9536"/>
    <cellStyle name="Standard 7 2 3 5 2" xfId="9537"/>
    <cellStyle name="Standard 7 2 2 2 4 2" xfId="9538"/>
    <cellStyle name="Standard 7 3 2 5 2" xfId="9539"/>
    <cellStyle name="Komma 3 4 2" xfId="9540"/>
    <cellStyle name="Standard 6 4 6 2" xfId="9541"/>
    <cellStyle name="Standard 3 4 6 2" xfId="9542"/>
    <cellStyle name="Normal 2 5 2" xfId="9543"/>
    <cellStyle name="Normal 3 3 2" xfId="9544"/>
    <cellStyle name="Pourcentage 3 3 2" xfId="9545"/>
    <cellStyle name="Normal 2 3 3 2" xfId="9546"/>
    <cellStyle name="Milliers 2 3 2" xfId="9547"/>
    <cellStyle name="20 % - Akzent6 5 3 2" xfId="9548"/>
    <cellStyle name="20 % - Akzent6 2 4 3 2" xfId="9549"/>
    <cellStyle name="20 % - Akzent6 2 2 3 3 2" xfId="9550"/>
    <cellStyle name="20 % - Akzent6 3 3 3 2" xfId="9551"/>
    <cellStyle name="20% - Akzent1 2 6 3 2" xfId="9552"/>
    <cellStyle name="20% - Akzent1 2 2 5 3 2" xfId="9553"/>
    <cellStyle name="20% - Akzent1 2 2 2 4 3 2" xfId="9554"/>
    <cellStyle name="20% - Akzent1 2 2 2 2 3 3 2" xfId="9555"/>
    <cellStyle name="20% - Akzent1 2 2 3 3 3 2" xfId="9556"/>
    <cellStyle name="20% - Akzent1 2 3 4 3 2" xfId="9557"/>
    <cellStyle name="20% - Akzent1 2 3 2 3 3 2" xfId="9558"/>
    <cellStyle name="20% - Akzent1 2 4 3 3 2" xfId="9559"/>
    <cellStyle name="20% - Akzent1 3 6 3 2" xfId="9560"/>
    <cellStyle name="20% - Akzent1 3 2 5 3 2" xfId="9561"/>
    <cellStyle name="20% - Akzent1 3 2 2 4 3 2" xfId="9562"/>
    <cellStyle name="20% - Akzent1 3 2 2 2 3 3 2" xfId="9563"/>
    <cellStyle name="20% - Akzent1 3 2 3 3 3 2" xfId="9564"/>
    <cellStyle name="20% - Akzent1 3 3 4 3 2" xfId="9565"/>
    <cellStyle name="20% - Akzent1 3 3 2 3 3 2" xfId="9566"/>
    <cellStyle name="20% - Akzent1 3 4 3 3 2" xfId="9567"/>
    <cellStyle name="20% - Akzent2 2 6 3 2" xfId="9568"/>
    <cellStyle name="20% - Akzent2 2 2 5 3 2" xfId="9569"/>
    <cellStyle name="20% - Akzent2 2 2 2 4 3 2" xfId="9570"/>
    <cellStyle name="20% - Akzent2 2 2 2 2 3 3 2" xfId="9571"/>
    <cellStyle name="20% - Akzent2 2 2 3 3 3 2" xfId="9572"/>
    <cellStyle name="20% - Akzent2 2 3 4 3 2" xfId="9573"/>
    <cellStyle name="20% - Akzent2 2 3 2 3 3 2" xfId="9574"/>
    <cellStyle name="20% - Akzent2 2 4 3 3 2" xfId="9575"/>
    <cellStyle name="20% - Akzent2 3 6 3 2" xfId="9576"/>
    <cellStyle name="20% - Akzent2 3 2 5 3 2" xfId="9577"/>
    <cellStyle name="20% - Akzent2 3 2 2 4 3 2" xfId="9578"/>
    <cellStyle name="20% - Akzent2 3 2 2 2 3 3 2" xfId="9579"/>
    <cellStyle name="20% - Akzent2 3 2 3 3 3 2" xfId="9580"/>
    <cellStyle name="20% - Akzent2 3 3 4 3 2" xfId="9581"/>
    <cellStyle name="20% - Akzent2 3 3 2 3 3 2" xfId="9582"/>
    <cellStyle name="20% - Akzent2 3 4 3 3 2" xfId="9583"/>
    <cellStyle name="20% - Akzent3 2 6 3 2" xfId="9584"/>
    <cellStyle name="20% - Akzent3 2 2 5 3 2" xfId="9585"/>
    <cellStyle name="20% - Akzent3 2 2 2 4 3 2" xfId="9586"/>
    <cellStyle name="20% - Akzent3 2 2 2 2 3 3 2" xfId="9587"/>
    <cellStyle name="20% - Akzent3 2 2 3 3 3 2" xfId="9588"/>
    <cellStyle name="20% - Akzent3 2 3 4 3 2" xfId="9589"/>
    <cellStyle name="20% - Akzent3 2 3 2 3 3 2" xfId="9590"/>
    <cellStyle name="20% - Akzent3 2 4 3 3 2" xfId="9591"/>
    <cellStyle name="20% - Akzent3 3 6 3 2" xfId="9592"/>
    <cellStyle name="20% - Akzent3 3 2 5 3 2" xfId="9593"/>
    <cellStyle name="20% - Akzent3 3 2 2 4 3 2" xfId="9594"/>
    <cellStyle name="20% - Akzent3 3 2 2 2 3 3 2" xfId="9595"/>
    <cellStyle name="20% - Akzent3 3 2 3 3 3 2" xfId="9596"/>
    <cellStyle name="20% - Akzent3 3 3 4 3 2" xfId="9597"/>
    <cellStyle name="20% - Akzent3 3 3 2 3 3 2" xfId="9598"/>
    <cellStyle name="20% - Akzent3 3 4 3 3 2" xfId="9599"/>
    <cellStyle name="20% - Akzent4 2 6 3 2" xfId="9600"/>
    <cellStyle name="20% - Akzent4 2 2 5 3 2" xfId="9601"/>
    <cellStyle name="20% - Akzent4 2 2 2 4 3 2" xfId="9602"/>
    <cellStyle name="20% - Akzent4 2 2 2 2 3 3 2" xfId="9603"/>
    <cellStyle name="20% - Akzent4 2 2 3 3 3 2" xfId="9604"/>
    <cellStyle name="20% - Akzent4 2 3 4 3 2" xfId="9605"/>
    <cellStyle name="20% - Akzent4 2 3 2 3 3 2" xfId="9606"/>
    <cellStyle name="20% - Akzent4 2 4 3 3 2" xfId="9607"/>
    <cellStyle name="20% - Akzent4 3 6 3 2" xfId="9608"/>
    <cellStyle name="20% - Akzent4 3 2 5 3 2" xfId="9609"/>
    <cellStyle name="20% - Akzent4 3 2 2 4 3 2" xfId="9610"/>
    <cellStyle name="20% - Akzent4 3 2 2 2 3 3 2" xfId="9611"/>
    <cellStyle name="20% - Akzent4 3 2 3 3 3 2" xfId="9612"/>
    <cellStyle name="20% - Akzent4 3 3 4 3 2" xfId="9613"/>
    <cellStyle name="20% - Akzent4 3 3 2 3 3 2" xfId="9614"/>
    <cellStyle name="20% - Akzent4 3 4 3 3 2" xfId="9615"/>
    <cellStyle name="20% - Akzent5 2 6 3 2" xfId="9616"/>
    <cellStyle name="20% - Akzent5 2 2 5 3 2" xfId="9617"/>
    <cellStyle name="20% - Akzent5 2 2 2 4 3 2" xfId="9618"/>
    <cellStyle name="20% - Akzent5 2 2 2 2 3 3 2" xfId="9619"/>
    <cellStyle name="20% - Akzent5 2 2 3 3 3 2" xfId="9620"/>
    <cellStyle name="20% - Akzent5 2 3 4 3 2" xfId="9621"/>
    <cellStyle name="20% - Akzent5 2 3 2 3 3 2" xfId="9622"/>
    <cellStyle name="20% - Akzent5 2 4 3 3 2" xfId="9623"/>
    <cellStyle name="20% - Akzent5 3 6 3 2" xfId="9624"/>
    <cellStyle name="20% - Akzent5 3 2 5 3 2" xfId="9625"/>
    <cellStyle name="20% - Akzent5 3 2 2 4 3 2" xfId="9626"/>
    <cellStyle name="20% - Akzent5 3 2 2 2 3 3 2" xfId="9627"/>
    <cellStyle name="20% - Akzent5 3 2 3 3 3 2" xfId="9628"/>
    <cellStyle name="20% - Akzent5 3 3 4 3 2" xfId="9629"/>
    <cellStyle name="20% - Akzent5 3 3 2 3 3 2" xfId="9630"/>
    <cellStyle name="20% - Akzent5 3 4 3 3 2" xfId="9631"/>
    <cellStyle name="20% - Akzent6 5 5 3 2" xfId="9632"/>
    <cellStyle name="20% - Akzent6 5 2 4 3 2" xfId="9633"/>
    <cellStyle name="20% - Akzent6 5 2 2 3 3 2" xfId="9634"/>
    <cellStyle name="20% - Akzent6 5 3 3 3 2" xfId="9635"/>
    <cellStyle name="20% - Akzent6 6 2 5 3 2" xfId="9636"/>
    <cellStyle name="20% - Akzent6 6 2 2 4 3 2" xfId="9637"/>
    <cellStyle name="20% - Akzent6 6 2 2 2 3 3 2" xfId="9638"/>
    <cellStyle name="20% - Akzent6 6 2 3 3 3 2" xfId="9639"/>
    <cellStyle name="20% - Akzent6 7 5 3 2" xfId="9640"/>
    <cellStyle name="20% - Akzent6 7 2 4 3 2" xfId="9641"/>
    <cellStyle name="20% - Akzent6 7 2 2 3 3 2" xfId="9642"/>
    <cellStyle name="20% - Akzent6 7 3 3 3 2" xfId="9643"/>
    <cellStyle name="40% - Akzent1 2 6 3 2" xfId="9644"/>
    <cellStyle name="40% - Akzent1 2 2 5 3 2" xfId="9645"/>
    <cellStyle name="40% - Akzent1 2 2 2 4 3 2" xfId="9646"/>
    <cellStyle name="40% - Akzent1 2 2 2 2 3 3 2" xfId="9647"/>
    <cellStyle name="40% - Akzent1 2 2 3 3 3 2" xfId="9648"/>
    <cellStyle name="40% - Akzent1 2 3 4 3 2" xfId="9649"/>
    <cellStyle name="40% - Akzent1 2 3 2 3 3 2" xfId="9650"/>
    <cellStyle name="40% - Akzent1 2 4 3 3 2" xfId="9651"/>
    <cellStyle name="40% - Akzent1 3 6 3 2" xfId="9652"/>
    <cellStyle name="40% - Akzent1 3 2 5 3 2" xfId="9653"/>
    <cellStyle name="40% - Akzent1 3 2 2 4 3 2" xfId="9654"/>
    <cellStyle name="40% - Akzent1 3 2 2 2 3 3 2" xfId="9655"/>
    <cellStyle name="40% - Akzent1 3 2 3 3 3 2" xfId="9656"/>
    <cellStyle name="40% - Akzent1 3 3 4 3 2" xfId="9657"/>
    <cellStyle name="40% - Akzent1 3 3 2 3 3 2" xfId="9658"/>
    <cellStyle name="40% - Akzent1 3 4 3 3 2" xfId="9659"/>
    <cellStyle name="40% - Akzent2 2 6 3 2" xfId="9660"/>
    <cellStyle name="40% - Akzent2 2 2 5 3 2" xfId="9661"/>
    <cellStyle name="40% - Akzent2 2 2 2 4 3 2" xfId="9662"/>
    <cellStyle name="40% - Akzent2 2 2 2 2 3 3 2" xfId="9663"/>
    <cellStyle name="40% - Akzent2 2 2 3 3 3 2" xfId="9664"/>
    <cellStyle name="40% - Akzent2 2 3 4 3 2" xfId="9665"/>
    <cellStyle name="40% - Akzent2 2 3 2 3 3 2" xfId="9666"/>
    <cellStyle name="40% - Akzent2 2 4 3 3 2" xfId="9667"/>
    <cellStyle name="40% - Akzent2 3 6 3 2" xfId="9668"/>
    <cellStyle name="40% - Akzent2 3 2 5 3 2" xfId="9669"/>
    <cellStyle name="40% - Akzent2 3 2 2 4 3 2" xfId="9670"/>
    <cellStyle name="40% - Akzent2 3 2 2 2 3 3 2" xfId="9671"/>
    <cellStyle name="40% - Akzent2 3 2 3 3 3 2" xfId="9672"/>
    <cellStyle name="40% - Akzent2 3 3 4 3 2" xfId="9673"/>
    <cellStyle name="40% - Akzent2 3 3 2 3 3 2" xfId="9674"/>
    <cellStyle name="40% - Akzent2 3 4 3 3 2" xfId="9675"/>
    <cellStyle name="40% - Akzent3 2 6 3 2" xfId="9676"/>
    <cellStyle name="40% - Akzent3 2 2 5 3 2" xfId="9677"/>
    <cellStyle name="40% - Akzent3 2 2 2 4 3 2" xfId="9678"/>
    <cellStyle name="40% - Akzent3 2 2 2 2 3 3 2" xfId="9679"/>
    <cellStyle name="40% - Akzent3 2 2 3 3 3 2" xfId="9680"/>
    <cellStyle name="40% - Akzent3 2 3 4 3 2" xfId="9681"/>
    <cellStyle name="40% - Akzent3 2 3 2 3 3 2" xfId="9682"/>
    <cellStyle name="40% - Akzent3 2 4 3 3 2" xfId="9683"/>
    <cellStyle name="40% - Akzent3 3 6 3 2" xfId="9684"/>
    <cellStyle name="40% - Akzent3 3 2 5 3 2" xfId="9685"/>
    <cellStyle name="40% - Akzent3 3 2 2 4 3 2" xfId="9686"/>
    <cellStyle name="40% - Akzent3 3 2 2 2 3 3 2" xfId="9687"/>
    <cellStyle name="40% - Akzent3 3 2 3 3 3 2" xfId="9688"/>
    <cellStyle name="40% - Akzent3 3 3 4 3 2" xfId="9689"/>
    <cellStyle name="40% - Akzent3 3 3 2 3 3 2" xfId="9690"/>
    <cellStyle name="40% - Akzent3 3 4 3 3 2" xfId="9691"/>
    <cellStyle name="40% - Akzent4 2 6 3 2" xfId="9692"/>
    <cellStyle name="40% - Akzent4 2 2 5 3 2" xfId="9693"/>
    <cellStyle name="40% - Akzent4 2 2 2 4 3 2" xfId="9694"/>
    <cellStyle name="40% - Akzent4 2 2 2 2 3 3 2" xfId="9695"/>
    <cellStyle name="40% - Akzent4 2 2 3 3 3 2" xfId="9696"/>
    <cellStyle name="40% - Akzent4 2 3 4 3 2" xfId="9697"/>
    <cellStyle name="40% - Akzent4 2 3 2 3 3 2" xfId="9698"/>
    <cellStyle name="40% - Akzent4 2 4 3 3 2" xfId="9699"/>
    <cellStyle name="40% - Akzent4 3 6 3 2" xfId="9700"/>
    <cellStyle name="40% - Akzent4 3 2 5 3 2" xfId="9701"/>
    <cellStyle name="40% - Akzent4 3 2 2 4 3 2" xfId="9702"/>
    <cellStyle name="40% - Akzent4 3 2 2 2 3 3 2" xfId="9703"/>
    <cellStyle name="40% - Akzent4 3 2 3 3 3 2" xfId="9704"/>
    <cellStyle name="40% - Akzent4 3 3 4 3 2" xfId="9705"/>
    <cellStyle name="40% - Akzent4 3 3 2 3 3 2" xfId="9706"/>
    <cellStyle name="40% - Akzent4 3 4 3 3 2" xfId="9707"/>
    <cellStyle name="40% - Akzent5 2 6 3 2" xfId="9708"/>
    <cellStyle name="40% - Akzent5 2 2 5 3 2" xfId="9709"/>
    <cellStyle name="40% - Akzent5 2 2 2 4 3 2" xfId="9710"/>
    <cellStyle name="40% - Akzent5 2 2 2 2 3 3 2" xfId="9711"/>
    <cellStyle name="40% - Akzent5 2 2 3 3 3 2" xfId="9712"/>
    <cellStyle name="40% - Akzent5 2 3 4 3 2" xfId="9713"/>
    <cellStyle name="40% - Akzent5 2 3 2 3 3 2" xfId="9714"/>
    <cellStyle name="40% - Akzent5 2 4 3 3 2" xfId="9715"/>
    <cellStyle name="40% - Akzent5 3 6 3 2" xfId="9716"/>
    <cellStyle name="40% - Akzent5 3 2 5 3 2" xfId="9717"/>
    <cellStyle name="40% - Akzent5 3 2 2 4 3 2" xfId="9718"/>
    <cellStyle name="40% - Akzent5 3 2 2 2 3 3 2" xfId="9719"/>
    <cellStyle name="40% - Akzent5 3 2 3 3 3 2" xfId="9720"/>
    <cellStyle name="40% - Akzent5 3 3 4 3 2" xfId="9721"/>
    <cellStyle name="40% - Akzent5 3 3 2 3 3 2" xfId="9722"/>
    <cellStyle name="40% - Akzent5 3 4 3 3 2" xfId="9723"/>
    <cellStyle name="40% - Akzent6 2 6 3 2" xfId="9724"/>
    <cellStyle name="40% - Akzent6 2 2 5 3 2" xfId="9725"/>
    <cellStyle name="40% - Akzent6 2 2 2 4 3 2" xfId="9726"/>
    <cellStyle name="40% - Akzent6 2 2 2 2 3 3 2" xfId="9727"/>
    <cellStyle name="40% - Akzent6 2 2 3 3 3 2" xfId="9728"/>
    <cellStyle name="40% - Akzent6 2 3 4 3 2" xfId="9729"/>
    <cellStyle name="40% - Akzent6 2 3 2 3 3 2" xfId="9730"/>
    <cellStyle name="40% - Akzent6 2 4 3 3 2" xfId="9731"/>
    <cellStyle name="40% - Akzent6 3 6 3 2" xfId="9732"/>
    <cellStyle name="40% - Akzent6 3 2 5 3 2" xfId="9733"/>
    <cellStyle name="40% - Akzent6 3 2 2 4 3 2" xfId="9734"/>
    <cellStyle name="40% - Akzent6 3 2 2 2 3 3 2" xfId="9735"/>
    <cellStyle name="40% - Akzent6 3 2 3 3 3 2" xfId="9736"/>
    <cellStyle name="40% - Akzent6 3 3 4 3 2" xfId="9737"/>
    <cellStyle name="40% - Akzent6 3 3 2 3 3 2" xfId="9738"/>
    <cellStyle name="40% - Akzent6 3 4 3 3 2" xfId="9739"/>
    <cellStyle name="Notiz 2 2 3 4 3 2" xfId="9740"/>
    <cellStyle name="Notiz 2 2 3 2 3 3 2" xfId="9741"/>
    <cellStyle name="Notiz 3 2 3 4 3 2" xfId="9742"/>
    <cellStyle name="Notiz 3 2 3 2 3 3 2" xfId="9743"/>
    <cellStyle name="Notiz 7 5 3 2" xfId="9744"/>
    <cellStyle name="Notiz 7 2 4 3 2" xfId="9745"/>
    <cellStyle name="Notiz 7 2 2 3 3 2" xfId="9746"/>
    <cellStyle name="Notiz 7 3 3 3 2" xfId="9747"/>
    <cellStyle name="Prozent 5 5 3 2" xfId="9748"/>
    <cellStyle name="Prozent 5 2 4 3 2" xfId="9749"/>
    <cellStyle name="Prozent 5 2 2 3 3 2" xfId="9750"/>
    <cellStyle name="Prozent 5 3 3 4 2" xfId="9751"/>
    <cellStyle name="Standard 3 3 3 4 2" xfId="9752"/>
    <cellStyle name="Standard 6 3 3 4 2" xfId="9753"/>
    <cellStyle name="Standard 7 5 3 2" xfId="9754"/>
    <cellStyle name="Standard 7 2 4 3 2" xfId="9755"/>
    <cellStyle name="Standard 7 2 2 3 3 2" xfId="9756"/>
    <cellStyle name="Standard 7 3 3 4 2" xfId="9757"/>
    <cellStyle name="Komma 4 4 2" xfId="9758"/>
    <cellStyle name="Standard 6 5 4 2" xfId="9759"/>
    <cellStyle name="Standard 3 5 4 2" xfId="9760"/>
    <cellStyle name="Standard 13 2 5 2" xfId="9761"/>
    <cellStyle name="20 % - Akzent6 4 2 3 2" xfId="9762"/>
    <cellStyle name="20 % - Akzent6 2 3 2 3 2" xfId="9763"/>
    <cellStyle name="20 % - Akzent6 2 2 2 2 3 2" xfId="9764"/>
    <cellStyle name="20 % - Akzent6 3 2 2 3 2" xfId="9765"/>
    <cellStyle name="20% - Akzent1 2 5 2 3 2" xfId="9766"/>
    <cellStyle name="20% - Akzent1 2 2 4 2 3 2" xfId="9767"/>
    <cellStyle name="20% - Akzent1 2 2 2 3 2 3 2" xfId="9768"/>
    <cellStyle name="20% - Akzent1 2 2 2 2 2 2 3 2" xfId="9769"/>
    <cellStyle name="20% - Akzent1 2 2 3 2 2 3 2" xfId="9770"/>
    <cellStyle name="20% - Akzent1 2 3 3 2 3 2" xfId="9771"/>
    <cellStyle name="20% - Akzent1 2 3 2 2 2 3 2" xfId="9772"/>
    <cellStyle name="20% - Akzent1 2 4 2 2 3 2" xfId="9773"/>
    <cellStyle name="20% - Akzent1 3 5 2 3 2" xfId="9774"/>
    <cellStyle name="20% - Akzent1 3 2 4 2 3 2" xfId="9775"/>
    <cellStyle name="20% - Akzent1 3 2 2 3 2 3 2" xfId="9776"/>
    <cellStyle name="20% - Akzent1 3 2 2 2 2 2 3 2" xfId="9777"/>
    <cellStyle name="20% - Akzent1 3 2 3 2 2 3 2" xfId="9778"/>
    <cellStyle name="20% - Akzent1 3 3 3 2 3 2" xfId="9779"/>
    <cellStyle name="20% - Akzent1 3 3 2 2 2 3 2" xfId="9780"/>
    <cellStyle name="20% - Akzent1 3 4 2 2 3 2" xfId="9781"/>
    <cellStyle name="20% - Akzent2 2 5 2 3 2" xfId="9782"/>
    <cellStyle name="20% - Akzent2 2 2 4 2 3 2" xfId="9783"/>
    <cellStyle name="20% - Akzent2 2 2 2 3 2 3 2" xfId="9784"/>
    <cellStyle name="20% - Akzent2 2 2 2 2 2 2 3 2" xfId="9785"/>
    <cellStyle name="20% - Akzent2 2 2 3 2 2 3 2" xfId="9786"/>
    <cellStyle name="20% - Akzent2 2 3 3 2 3 2" xfId="9787"/>
    <cellStyle name="20% - Akzent2 2 3 2 2 2 3 2" xfId="9788"/>
    <cellStyle name="20% - Akzent2 2 4 2 2 3 2" xfId="9789"/>
    <cellStyle name="20% - Akzent2 3 5 2 3 2" xfId="9790"/>
    <cellStyle name="20% - Akzent2 3 2 4 2 3 2" xfId="9791"/>
    <cellStyle name="20% - Akzent2 3 2 2 3 2 3 2" xfId="9792"/>
    <cellStyle name="20% - Akzent2 3 2 2 2 2 2 3 2" xfId="9793"/>
    <cellStyle name="20% - Akzent2 3 2 3 2 2 3 2" xfId="9794"/>
    <cellStyle name="20% - Akzent2 3 3 3 2 3 2" xfId="9795"/>
    <cellStyle name="20% - Akzent2 3 3 2 2 2 3 2" xfId="9796"/>
    <cellStyle name="20% - Akzent2 3 4 2 2 3 2" xfId="9797"/>
    <cellStyle name="20% - Akzent3 2 5 2 3 2" xfId="9798"/>
    <cellStyle name="20% - Akzent3 2 2 4 2 3 2" xfId="9799"/>
    <cellStyle name="20% - Akzent3 2 2 2 3 2 3 2" xfId="9800"/>
    <cellStyle name="20% - Akzent3 2 2 2 2 2 2 3 2" xfId="9801"/>
    <cellStyle name="20% - Akzent3 2 2 3 2 2 3 2" xfId="9802"/>
    <cellStyle name="20% - Akzent3 2 3 3 2 3 2" xfId="9803"/>
    <cellStyle name="20% - Akzent3 2 3 2 2 2 3 2" xfId="9804"/>
    <cellStyle name="20% - Akzent3 2 4 2 2 3 2" xfId="9805"/>
    <cellStyle name="20% - Akzent3 3 5 2 3 2" xfId="9806"/>
    <cellStyle name="20% - Akzent3 3 2 4 2 3 2" xfId="9807"/>
    <cellStyle name="20% - Akzent3 3 2 2 3 2 3 2" xfId="9808"/>
    <cellStyle name="20% - Akzent3 3 2 2 2 2 2 3 2" xfId="9809"/>
    <cellStyle name="20% - Akzent3 3 2 3 2 2 3 2" xfId="9810"/>
    <cellStyle name="20% - Akzent3 3 3 3 2 3 2" xfId="9811"/>
    <cellStyle name="20% - Akzent3 3 3 2 2 2 3 2" xfId="9812"/>
    <cellStyle name="20% - Akzent3 3 4 2 2 3 2" xfId="9813"/>
    <cellStyle name="20% - Akzent4 2 5 2 3 2" xfId="9814"/>
    <cellStyle name="20% - Akzent4 2 2 4 2 3 2" xfId="9815"/>
    <cellStyle name="20% - Akzent4 2 2 2 3 2 3 2" xfId="9816"/>
    <cellStyle name="20% - Akzent4 2 2 2 2 2 2 3 2" xfId="9817"/>
    <cellStyle name="20% - Akzent4 2 2 3 2 2 3 2" xfId="9818"/>
    <cellStyle name="20% - Akzent4 2 3 3 2 3 2" xfId="9819"/>
    <cellStyle name="20% - Akzent4 2 3 2 2 2 3 2" xfId="9820"/>
    <cellStyle name="20% - Akzent4 2 4 2 2 3 2" xfId="9821"/>
    <cellStyle name="20% - Akzent4 3 5 2 3 2" xfId="9822"/>
    <cellStyle name="20% - Akzent4 3 2 4 2 3 2" xfId="9823"/>
    <cellStyle name="20% - Akzent4 3 2 2 3 2 3 2" xfId="9824"/>
    <cellStyle name="20% - Akzent4 3 2 2 2 2 2 3 2" xfId="9825"/>
    <cellStyle name="20% - Akzent4 3 2 3 2 2 3 2" xfId="9826"/>
    <cellStyle name="20% - Akzent4 3 3 3 2 3 2" xfId="9827"/>
    <cellStyle name="20% - Akzent4 3 3 2 2 2 3 2" xfId="9828"/>
    <cellStyle name="20% - Akzent4 3 4 2 2 3 2" xfId="9829"/>
    <cellStyle name="20% - Akzent5 2 5 2 3 2" xfId="9830"/>
    <cellStyle name="20% - Akzent5 2 2 4 2 3 2" xfId="9831"/>
    <cellStyle name="20% - Akzent5 2 2 2 3 2 3 2" xfId="9832"/>
    <cellStyle name="20% - Akzent5 2 2 2 2 2 2 3 2" xfId="9833"/>
    <cellStyle name="20% - Akzent5 2 2 3 2 2 3 2" xfId="9834"/>
    <cellStyle name="20% - Akzent5 2 3 3 2 3 2" xfId="9835"/>
    <cellStyle name="20% - Akzent5 2 3 2 2 2 3 2" xfId="9836"/>
    <cellStyle name="20% - Akzent5 2 4 2 2 3 2" xfId="9837"/>
    <cellStyle name="20% - Akzent5 3 5 2 3 2" xfId="9838"/>
    <cellStyle name="20% - Akzent5 3 2 4 2 3 2" xfId="9839"/>
    <cellStyle name="20% - Akzent5 3 2 2 3 2 3 2" xfId="9840"/>
    <cellStyle name="20% - Akzent5 3 2 2 2 2 2 3 2" xfId="9841"/>
    <cellStyle name="20% - Akzent5 3 2 3 2 2 3 2" xfId="9842"/>
    <cellStyle name="20% - Akzent5 3 3 3 2 3 2" xfId="9843"/>
    <cellStyle name="20% - Akzent5 3 3 2 2 2 3 2" xfId="9844"/>
    <cellStyle name="20% - Akzent5 3 4 2 2 3 2" xfId="9845"/>
    <cellStyle name="20% - Akzent6 5 4 2 3 2" xfId="9846"/>
    <cellStyle name="20% - Akzent6 5 2 3 2 3 2" xfId="9847"/>
    <cellStyle name="20% - Akzent6 5 2 2 2 2 3 2" xfId="9848"/>
    <cellStyle name="20% - Akzent6 5 3 2 2 3 2" xfId="9849"/>
    <cellStyle name="20% - Akzent6 6 2 4 2 3 2" xfId="9850"/>
    <cellStyle name="20% - Akzent6 6 2 2 3 2 3 2" xfId="9851"/>
    <cellStyle name="20% - Akzent6 6 2 2 2 2 2 3 2" xfId="9852"/>
    <cellStyle name="20% - Akzent6 6 2 3 2 2 3 2" xfId="9853"/>
    <cellStyle name="20% - Akzent6 7 4 2 3 2" xfId="9854"/>
    <cellStyle name="20% - Akzent6 7 2 3 2 3 2" xfId="9855"/>
    <cellStyle name="20% - Akzent6 7 2 2 2 2 3 2" xfId="9856"/>
    <cellStyle name="20% - Akzent6 7 3 2 2 3 2" xfId="9857"/>
    <cellStyle name="40% - Akzent1 2 5 2 3 2" xfId="9858"/>
    <cellStyle name="40% - Akzent1 2 2 4 2 3 2" xfId="9859"/>
    <cellStyle name="40% - Akzent1 2 2 2 3 2 3 2" xfId="9860"/>
    <cellStyle name="40% - Akzent1 2 2 2 2 2 2 3 2" xfId="9861"/>
    <cellStyle name="40% - Akzent1 2 2 3 2 2 3 2" xfId="9862"/>
    <cellStyle name="40% - Akzent1 2 3 3 2 3 2" xfId="9863"/>
    <cellStyle name="40% - Akzent1 2 3 2 2 2 3 2" xfId="9864"/>
    <cellStyle name="40% - Akzent1 2 4 2 2 3 2" xfId="9865"/>
    <cellStyle name="40% - Akzent1 3 5 2 3 2" xfId="9866"/>
    <cellStyle name="40% - Akzent1 3 2 4 2 3 2" xfId="9867"/>
    <cellStyle name="40% - Akzent1 3 2 2 3 2 3 2" xfId="9868"/>
    <cellStyle name="40% - Akzent1 3 2 2 2 2 2 3 2" xfId="9869"/>
    <cellStyle name="40% - Akzent1 3 2 3 2 2 3 2" xfId="9870"/>
    <cellStyle name="40% - Akzent1 3 3 3 2 3 2" xfId="9871"/>
    <cellStyle name="40% - Akzent1 3 3 2 2 2 3 2" xfId="9872"/>
    <cellStyle name="40% - Akzent1 3 4 2 2 3 2" xfId="9873"/>
    <cellStyle name="40% - Akzent2 2 5 2 3 2" xfId="9874"/>
    <cellStyle name="40% - Akzent2 2 2 4 2 3 2" xfId="9875"/>
    <cellStyle name="40% - Akzent2 2 2 2 3 2 3 2" xfId="9876"/>
    <cellStyle name="40% - Akzent2 2 2 2 2 2 2 3 2" xfId="9877"/>
    <cellStyle name="40% - Akzent2 2 2 3 2 2 3 2" xfId="9878"/>
    <cellStyle name="40% - Akzent2 2 3 3 2 3 2" xfId="9879"/>
    <cellStyle name="40% - Akzent2 2 3 2 2 2 3 2" xfId="9880"/>
    <cellStyle name="40% - Akzent2 2 4 2 2 3 2" xfId="9881"/>
    <cellStyle name="40% - Akzent2 3 5 2 3 2" xfId="9882"/>
    <cellStyle name="40% - Akzent2 3 2 4 2 3 2" xfId="9883"/>
    <cellStyle name="40% - Akzent2 3 2 2 3 2 3 2" xfId="9884"/>
    <cellStyle name="40% - Akzent2 3 2 2 2 2 2 3 2" xfId="9885"/>
    <cellStyle name="40% - Akzent2 3 2 3 2 2 3 2" xfId="9886"/>
    <cellStyle name="40% - Akzent2 3 3 3 2 3 2" xfId="9887"/>
    <cellStyle name="40% - Akzent2 3 3 2 2 2 3 2" xfId="9888"/>
    <cellStyle name="40% - Akzent2 3 4 2 2 3 2" xfId="9889"/>
    <cellStyle name="40% - Akzent3 2 5 2 3 2" xfId="9890"/>
    <cellStyle name="40% - Akzent3 2 2 4 2 3 2" xfId="9891"/>
    <cellStyle name="40% - Akzent3 2 2 2 3 2 3 2" xfId="9892"/>
    <cellStyle name="40% - Akzent3 2 2 2 2 2 2 3 2" xfId="9893"/>
    <cellStyle name="40% - Akzent3 2 2 3 2 2 3 2" xfId="9894"/>
    <cellStyle name="40% - Akzent3 2 3 3 2 3 2" xfId="9895"/>
    <cellStyle name="40% - Akzent3 2 3 2 2 2 3 2" xfId="9896"/>
    <cellStyle name="40% - Akzent3 2 4 2 2 3 2" xfId="9897"/>
    <cellStyle name="40% - Akzent3 3 5 2 3 2" xfId="9898"/>
    <cellStyle name="40% - Akzent3 3 2 4 2 3 2" xfId="9899"/>
    <cellStyle name="40% - Akzent3 3 2 2 3 2 3 2" xfId="9900"/>
    <cellStyle name="40% - Akzent3 3 2 2 2 2 2 3 2" xfId="9901"/>
    <cellStyle name="40% - Akzent3 3 2 3 2 2 3 2" xfId="9902"/>
    <cellStyle name="40% - Akzent3 3 3 3 2 3 2" xfId="9903"/>
    <cellStyle name="40% - Akzent3 3 3 2 2 2 3 2" xfId="9904"/>
    <cellStyle name="40% - Akzent3 3 4 2 2 3 2" xfId="9905"/>
    <cellStyle name="40% - Akzent4 2 5 2 3 2" xfId="9906"/>
    <cellStyle name="40% - Akzent4 2 2 4 2 3 2" xfId="9907"/>
    <cellStyle name="40% - Akzent4 2 2 2 3 2 3 2" xfId="9908"/>
    <cellStyle name="40% - Akzent4 2 2 2 2 2 2 3 2" xfId="9909"/>
    <cellStyle name="40% - Akzent4 2 2 3 2 2 3 2" xfId="9910"/>
    <cellStyle name="40% - Akzent4 2 3 3 2 3 2" xfId="9911"/>
    <cellStyle name="40% - Akzent4 2 3 2 2 2 3 2" xfId="9912"/>
    <cellStyle name="40% - Akzent4 2 4 2 2 3 2" xfId="9913"/>
    <cellStyle name="40% - Akzent4 3 5 2 3 2" xfId="9914"/>
    <cellStyle name="40% - Akzent4 3 2 4 2 3 2" xfId="9915"/>
    <cellStyle name="40% - Akzent4 3 2 2 3 2 3 2" xfId="9916"/>
    <cellStyle name="40% - Akzent4 3 2 2 2 2 2 3 2" xfId="9917"/>
    <cellStyle name="40% - Akzent4 3 2 3 2 2 3 2" xfId="9918"/>
    <cellStyle name="40% - Akzent4 3 3 3 2 3 2" xfId="9919"/>
    <cellStyle name="40% - Akzent4 3 3 2 2 2 3 2" xfId="9920"/>
    <cellStyle name="40% - Akzent4 3 4 2 2 3 2" xfId="9921"/>
    <cellStyle name="40% - Akzent5 2 5 2 3 2" xfId="9922"/>
    <cellStyle name="40% - Akzent5 2 2 4 2 3 2" xfId="9923"/>
    <cellStyle name="40% - Akzent5 2 2 2 3 2 3 2" xfId="9924"/>
    <cellStyle name="40% - Akzent5 2 2 2 2 2 2 3 2" xfId="9925"/>
    <cellStyle name="40% - Akzent5 2 2 3 2 2 3 2" xfId="9926"/>
    <cellStyle name="40% - Akzent5 2 3 3 2 3 2" xfId="9927"/>
    <cellStyle name="40% - Akzent5 2 3 2 2 2 3 2" xfId="9928"/>
    <cellStyle name="40% - Akzent5 2 4 2 2 3 2" xfId="9929"/>
    <cellStyle name="40% - Akzent5 3 5 2 3 2" xfId="9930"/>
    <cellStyle name="40% - Akzent5 3 2 4 2 3 2" xfId="9931"/>
    <cellStyle name="40% - Akzent5 3 2 2 3 2 3 2" xfId="9932"/>
    <cellStyle name="40% - Akzent5 3 2 2 2 2 2 3 2" xfId="9933"/>
    <cellStyle name="40% - Akzent5 3 2 3 2 2 3 2" xfId="9934"/>
    <cellStyle name="40% - Akzent5 3 3 3 2 3 2" xfId="9935"/>
    <cellStyle name="40% - Akzent5 3 3 2 2 2 3 2" xfId="9936"/>
    <cellStyle name="40% - Akzent5 3 4 2 2 3 2" xfId="9937"/>
    <cellStyle name="40% - Akzent6 2 5 2 3 2" xfId="9938"/>
    <cellStyle name="40% - Akzent6 2 2 4 2 3 2" xfId="9939"/>
    <cellStyle name="40% - Akzent6 2 2 2 3 2 3 2" xfId="9940"/>
    <cellStyle name="40% - Akzent6 2 2 2 2 2 2 3 2" xfId="9941"/>
    <cellStyle name="40% - Akzent6 2 2 3 2 2 3 2" xfId="9942"/>
    <cellStyle name="40% - Akzent6 2 3 3 2 3 2" xfId="9943"/>
    <cellStyle name="40% - Akzent6 2 3 2 2 2 3 2" xfId="9944"/>
    <cellStyle name="40% - Akzent6 2 4 2 2 3 2" xfId="9945"/>
    <cellStyle name="40% - Akzent6 3 5 2 3 2" xfId="9946"/>
    <cellStyle name="40% - Akzent6 3 2 4 2 3 2" xfId="9947"/>
    <cellStyle name="40% - Akzent6 3 2 2 3 2 3 2" xfId="9948"/>
    <cellStyle name="40% - Akzent6 3 2 2 2 2 2 3 2" xfId="9949"/>
    <cellStyle name="40% - Akzent6 3 2 3 2 2 3 2" xfId="9950"/>
    <cellStyle name="40% - Akzent6 3 3 3 2 3 2" xfId="9951"/>
    <cellStyle name="40% - Akzent6 3 3 2 2 2 3 2" xfId="9952"/>
    <cellStyle name="40% - Akzent6 3 4 2 2 3 2" xfId="9953"/>
    <cellStyle name="Notiz 2 2 3 3 2 3 2" xfId="9954"/>
    <cellStyle name="Notiz 2 2 3 2 2 2 3 2" xfId="9955"/>
    <cellStyle name="Notiz 3 2 3 3 2 3 2" xfId="9956"/>
    <cellStyle name="Notiz 3 2 3 2 2 2 3 2" xfId="9957"/>
    <cellStyle name="Notiz 7 4 2 3 2" xfId="9958"/>
    <cellStyle name="Notiz 7 2 3 2 3 2" xfId="9959"/>
    <cellStyle name="Notiz 7 2 2 2 2 3 2" xfId="9960"/>
    <cellStyle name="Notiz 7 3 2 2 3 2" xfId="9961"/>
    <cellStyle name="Prozent 5 4 2 3 2" xfId="9962"/>
    <cellStyle name="Prozent 5 2 3 2 3 2" xfId="9963"/>
    <cellStyle name="Prozent 5 2 2 2 2 3 2" xfId="9964"/>
    <cellStyle name="Prozent 5 3 2 2 3 2" xfId="9965"/>
    <cellStyle name="Standard 3 3 2 2 3 2" xfId="9966"/>
    <cellStyle name="Standard 6 3 2 2 3 2" xfId="9967"/>
    <cellStyle name="Standard 7 4 2 3 2" xfId="9968"/>
    <cellStyle name="Standard 7 2 3 2 3 2" xfId="9969"/>
    <cellStyle name="Standard 7 2 2 2 2 3 2" xfId="9970"/>
    <cellStyle name="Standard 7 3 2 2 3 2" xfId="9971"/>
    <cellStyle name="Standard 6 4 2 3 2" xfId="9972"/>
    <cellStyle name="Standard 3 4 2 4 2" xfId="9973"/>
    <cellStyle name="Standard 16 4 2" xfId="9974"/>
    <cellStyle name="Prozent 15 6 2" xfId="9975"/>
    <cellStyle name="20% - Akzent1 2 7 3 2" xfId="9976"/>
    <cellStyle name="20% - Akzent1 2 2 6 3 2" xfId="9977"/>
    <cellStyle name="20% - Akzent1 3 7 3 2" xfId="9978"/>
    <cellStyle name="20% - Akzent1 3 2 6 3 2" xfId="9979"/>
    <cellStyle name="20% - Akzent2 2 7 3 2" xfId="9980"/>
    <cellStyle name="20% - Akzent2 2 2 6 3 2" xfId="9981"/>
    <cellStyle name="20% - Akzent2 3 7 3 2" xfId="9982"/>
    <cellStyle name="20% - Akzent2 3 2 6 3 2" xfId="9983"/>
    <cellStyle name="20% - Akzent3 2 7 3 2" xfId="9984"/>
    <cellStyle name="20% - Akzent3 2 2 6 3 2" xfId="9985"/>
    <cellStyle name="20% - Akzent3 3 7 3 2" xfId="9986"/>
    <cellStyle name="20% - Akzent3 3 2 6 3 2" xfId="9987"/>
    <cellStyle name="20% - Akzent4 2 7 3 2" xfId="9988"/>
    <cellStyle name="20% - Akzent4 2 2 6 3 2" xfId="9989"/>
    <cellStyle name="20% - Akzent4 3 7 3 2" xfId="9990"/>
    <cellStyle name="20% - Akzent4 3 2 6 3 2" xfId="9991"/>
    <cellStyle name="20% - Akzent5 2 7 3 2" xfId="9992"/>
    <cellStyle name="20% - Akzent5 2 2 6 3 2" xfId="9993"/>
    <cellStyle name="20% - Akzent5 3 7 3 2" xfId="9994"/>
    <cellStyle name="20% - Akzent5 3 2 6 3 2" xfId="9995"/>
    <cellStyle name="20% - Akzent6 5 6 3 2" xfId="9996"/>
    <cellStyle name="20% - Akzent6 6 2 6 3 2" xfId="9997"/>
    <cellStyle name="20% - Akzent6 7 6 3 2" xfId="9998"/>
    <cellStyle name="20% - Akzent6 8 3 2" xfId="9999"/>
    <cellStyle name="40% - Akzent1 2 7 3 2" xfId="10000"/>
    <cellStyle name="40% - Akzent1 2 2 6 3 2" xfId="10001"/>
    <cellStyle name="40% - Akzent1 3 7 3 2" xfId="10002"/>
    <cellStyle name="40% - Akzent1 3 2 6 3 2" xfId="10003"/>
    <cellStyle name="40% - Akzent2 2 7 3 2" xfId="10004"/>
    <cellStyle name="40% - Akzent2 2 2 6 3 2" xfId="10005"/>
    <cellStyle name="40% - Akzent2 3 7 3 2" xfId="10006"/>
    <cellStyle name="40% - Akzent2 3 2 6 3 2" xfId="10007"/>
    <cellStyle name="40% - Akzent3 2 7 3 2" xfId="10008"/>
    <cellStyle name="40% - Akzent3 2 2 6 3 2" xfId="10009"/>
    <cellStyle name="40% - Akzent3 3 7 3 2" xfId="10010"/>
    <cellStyle name="40% - Akzent3 3 2 6 3 2" xfId="10011"/>
    <cellStyle name="40% - Akzent4 2 7 3 2" xfId="10012"/>
    <cellStyle name="40% - Akzent4 2 2 6 3 2" xfId="10013"/>
    <cellStyle name="40% - Akzent4 3 7 3 2" xfId="10014"/>
    <cellStyle name="40% - Akzent4 3 2 6 3 2" xfId="10015"/>
    <cellStyle name="40% - Akzent5 2 7 3 2" xfId="10016"/>
    <cellStyle name="40% - Akzent5 2 2 6 3 2" xfId="10017"/>
    <cellStyle name="40% - Akzent5 3 7 3 2" xfId="10018"/>
    <cellStyle name="40% - Akzent5 3 2 6 3 2" xfId="10019"/>
    <cellStyle name="40% - Akzent6 2 7 3 2" xfId="10020"/>
    <cellStyle name="40% - Akzent6 2 2 6 3 2" xfId="10021"/>
    <cellStyle name="40% - Akzent6 3 7 3 2" xfId="10022"/>
    <cellStyle name="40% - Akzent6 3 2 6 3 2" xfId="10023"/>
    <cellStyle name="Dezimal 2 2 2 4 2" xfId="10024"/>
    <cellStyle name="Notiz 7 6 3 2" xfId="10025"/>
    <cellStyle name="Prozent 5 6 3 2" xfId="10026"/>
    <cellStyle name="Standard 7 6 3 2" xfId="10027"/>
    <cellStyle name="20 % - Akzent1 6 2" xfId="10028"/>
    <cellStyle name="40 % - Akzent1 6 2" xfId="10029"/>
    <cellStyle name="20 % - Akzent2 6 2" xfId="10030"/>
    <cellStyle name="40 % - Akzent2 6 2" xfId="10031"/>
    <cellStyle name="20 % - Akzent3 6 2" xfId="10032"/>
    <cellStyle name="40 % - Akzent3 6 2" xfId="10033"/>
    <cellStyle name="20 % - Akzent4 6 2" xfId="10034"/>
    <cellStyle name="40 % - Akzent4 6 2" xfId="10035"/>
    <cellStyle name="20 % - Akzent5 6 2" xfId="10036"/>
    <cellStyle name="40 % - Akzent5 6 2" xfId="10037"/>
    <cellStyle name="40 % - Akzent6 6 2" xfId="10038"/>
    <cellStyle name="Standard 23 4 2" xfId="10039"/>
    <cellStyle name="Prozent 18 3 2" xfId="10040"/>
    <cellStyle name="20 % - Akzent6 6 3 2" xfId="10041"/>
    <cellStyle name="20% - Akzent1 2 8 3 2" xfId="10042"/>
    <cellStyle name="20% - Akzent1 2 2 7 3 2" xfId="10043"/>
    <cellStyle name="20% - Akzent1 3 8 3 2" xfId="10044"/>
    <cellStyle name="20% - Akzent1 3 2 7 3 2" xfId="10045"/>
    <cellStyle name="20% - Akzent2 2 8 3 2" xfId="10046"/>
    <cellStyle name="20% - Akzent2 2 2 7 3 2" xfId="10047"/>
    <cellStyle name="20% - Akzent2 3 8 3 2" xfId="10048"/>
    <cellStyle name="20% - Akzent2 3 2 7 3 2" xfId="10049"/>
    <cellStyle name="20% - Akzent3 2 8 3 2" xfId="10050"/>
    <cellStyle name="20% - Akzent3 2 2 7 3 2" xfId="10051"/>
    <cellStyle name="20% - Akzent3 3 8 3 2" xfId="10052"/>
    <cellStyle name="20% - Akzent3 3 2 7 3 2" xfId="10053"/>
    <cellStyle name="20% - Akzent4 2 8 3 2" xfId="10054"/>
    <cellStyle name="20% - Akzent4 2 2 7 3 2" xfId="10055"/>
    <cellStyle name="20% - Akzent4 3 8 3 2" xfId="10056"/>
    <cellStyle name="20% - Akzent4 3 2 7 3 2" xfId="10057"/>
    <cellStyle name="20% - Akzent5 2 8 3 2" xfId="10058"/>
    <cellStyle name="20% - Akzent5 2 2 7 3 2" xfId="10059"/>
    <cellStyle name="20% - Akzent5 3 8 3 2" xfId="10060"/>
    <cellStyle name="20% - Akzent5 3 2 7 3 2" xfId="10061"/>
    <cellStyle name="20% - Akzent6 5 7 3 2" xfId="10062"/>
    <cellStyle name="20% - Akzent6 6 2 7 3 2" xfId="10063"/>
    <cellStyle name="20% - Akzent6 7 7 3 2" xfId="10064"/>
    <cellStyle name="40% - Akzent1 2 8 3 2" xfId="10065"/>
    <cellStyle name="40% - Akzent1 2 2 7 3 2" xfId="10066"/>
    <cellStyle name="40% - Akzent1 3 8 3 2" xfId="10067"/>
    <cellStyle name="40% - Akzent1 3 2 7 3 2" xfId="10068"/>
    <cellStyle name="40% - Akzent2 2 8 3 2" xfId="10069"/>
    <cellStyle name="40% - Akzent2 2 2 7 3 2" xfId="10070"/>
    <cellStyle name="40% - Akzent2 3 8 3 2" xfId="10071"/>
    <cellStyle name="40% - Akzent2 3 2 7 3 2" xfId="10072"/>
    <cellStyle name="40% - Akzent3 2 8 3 2" xfId="10073"/>
    <cellStyle name="40% - Akzent3 2 2 7 3 2" xfId="10074"/>
    <cellStyle name="40% - Akzent3 3 8 3 2" xfId="10075"/>
    <cellStyle name="40% - Akzent3 3 2 7 3 2" xfId="10076"/>
    <cellStyle name="40% - Akzent4 2 8 3 2" xfId="10077"/>
    <cellStyle name="40% - Akzent4 2 2 7 3 2" xfId="10078"/>
    <cellStyle name="40% - Akzent4 3 8 3 2" xfId="10079"/>
    <cellStyle name="40% - Akzent4 3 2 7 3 2" xfId="10080"/>
    <cellStyle name="40% - Akzent5 2 8 3 2" xfId="10081"/>
    <cellStyle name="40% - Akzent5 2 2 7 3 2" xfId="10082"/>
    <cellStyle name="40% - Akzent5 3 8 3 2" xfId="10083"/>
    <cellStyle name="40% - Akzent5 3 2 7 3 2" xfId="10084"/>
    <cellStyle name="40% - Akzent6 2 8 3 2" xfId="10085"/>
    <cellStyle name="40% - Akzent6 2 2 7 3 2" xfId="10086"/>
    <cellStyle name="40% - Akzent6 3 8 3 2" xfId="10087"/>
    <cellStyle name="40% - Akzent6 3 2 7 3 2" xfId="10088"/>
    <cellStyle name="Notiz 7 7 3 2" xfId="10089"/>
    <cellStyle name="Prozent 5 7 3 2" xfId="10090"/>
    <cellStyle name="Standard 7 7 3 2" xfId="10091"/>
    <cellStyle name="Standard 6 7 3 2" xfId="10092"/>
    <cellStyle name="20 % - Akzent6 2 5 3 2" xfId="10093"/>
    <cellStyle name="Notiz 2 2 3 5 3 2" xfId="10094"/>
    <cellStyle name="Notiz 3 2 3 5 3 2" xfId="10095"/>
    <cellStyle name="Standard 3 4 3 3 2" xfId="10096"/>
    <cellStyle name="20% - Akzent1 2 3 5 3 2" xfId="10097"/>
    <cellStyle name="20% - Akzent1 2 2 2 5 3 2" xfId="10098"/>
    <cellStyle name="20% - Akzent1 3 3 5 3 2" xfId="10099"/>
    <cellStyle name="20% - Akzent1 3 2 2 5 3 2" xfId="10100"/>
    <cellStyle name="20% - Akzent2 2 3 5 3 2" xfId="10101"/>
    <cellStyle name="20% - Akzent2 2 2 2 5 3 2" xfId="10102"/>
    <cellStyle name="20% - Akzent2 3 3 5 3 2" xfId="10103"/>
    <cellStyle name="20% - Akzent2 3 2 2 5 3 2" xfId="10104"/>
    <cellStyle name="20% - Akzent3 2 3 5 3 2" xfId="10105"/>
    <cellStyle name="20% - Akzent3 2 2 2 5 3 2" xfId="10106"/>
    <cellStyle name="20% - Akzent3 3 3 5 3 2" xfId="10107"/>
    <cellStyle name="20% - Akzent3 3 2 2 5 3 2" xfId="10108"/>
    <cellStyle name="20% - Akzent4 2 3 5 3 2" xfId="10109"/>
    <cellStyle name="20% - Akzent4 2 2 2 5 3 2" xfId="10110"/>
    <cellStyle name="20% - Akzent4 3 3 5 3 2" xfId="10111"/>
    <cellStyle name="20% - Akzent4 3 2 2 5 3 2" xfId="10112"/>
    <cellStyle name="20% - Akzent5 2 3 5 3 2" xfId="10113"/>
    <cellStyle name="20% - Akzent5 2 2 2 5 3 2" xfId="10114"/>
    <cellStyle name="20% - Akzent5 3 3 5 3 2" xfId="10115"/>
    <cellStyle name="20% - Akzent5 3 2 2 5 3 2" xfId="10116"/>
    <cellStyle name="20% - Akzent6 5 2 5 3 2" xfId="10117"/>
    <cellStyle name="20% - Akzent6 6 2 2 5 3 2" xfId="10118"/>
    <cellStyle name="20% - Akzent6 7 2 5 3 2" xfId="10119"/>
    <cellStyle name="40% - Akzent1 2 3 5 3 2" xfId="10120"/>
    <cellStyle name="40% - Akzent1 2 2 2 5 3 2" xfId="10121"/>
    <cellStyle name="40% - Akzent1 3 3 5 3 2" xfId="10122"/>
    <cellStyle name="40% - Akzent1 3 2 2 5 3 2" xfId="10123"/>
    <cellStyle name="40% - Akzent2 2 3 5 3 2" xfId="10124"/>
    <cellStyle name="40% - Akzent2 2 2 2 5 3 2" xfId="10125"/>
    <cellStyle name="40% - Akzent2 3 3 5 3 2" xfId="10126"/>
    <cellStyle name="40% - Akzent2 3 2 2 5 3 2" xfId="10127"/>
    <cellStyle name="40% - Akzent3 2 3 5 3 2" xfId="10128"/>
    <cellStyle name="40% - Akzent3 2 2 2 5 3 2" xfId="10129"/>
    <cellStyle name="40% - Akzent3 3 3 5 3 2" xfId="10130"/>
    <cellStyle name="40% - Akzent3 3 2 2 5 3 2" xfId="10131"/>
    <cellStyle name="40% - Akzent4 2 3 5 3 2" xfId="10132"/>
    <cellStyle name="40% - Akzent4 2 2 2 5 3 2" xfId="10133"/>
    <cellStyle name="40% - Akzent4 3 3 5 3 2" xfId="10134"/>
    <cellStyle name="40% - Akzent4 3 2 2 5 3 2" xfId="10135"/>
    <cellStyle name="40% - Akzent5 2 3 5 3 2" xfId="10136"/>
    <cellStyle name="40% - Akzent5 2 2 2 5 3 2" xfId="10137"/>
    <cellStyle name="40% - Akzent5 3 3 5 3 2" xfId="10138"/>
    <cellStyle name="40% - Akzent5 3 2 2 5 3 2" xfId="10139"/>
    <cellStyle name="40% - Akzent6 2 3 5 3 2" xfId="10140"/>
    <cellStyle name="40% - Akzent6 2 2 2 5 3 2" xfId="10141"/>
    <cellStyle name="40% - Akzent6 3 3 5 3 2" xfId="10142"/>
    <cellStyle name="40% - Akzent6 3 2 2 5 3 2" xfId="10143"/>
    <cellStyle name="Notiz 7 2 5 3 2" xfId="10144"/>
    <cellStyle name="Prozent 5 2 5 3 2" xfId="10145"/>
    <cellStyle name="Standard 7 2 5 3 2" xfId="10146"/>
    <cellStyle name="20 % - Akzent6 3 4 3 2" xfId="10147"/>
    <cellStyle name="20 % - Akzent6 2 2 4 3 2" xfId="10148"/>
    <cellStyle name="20% - Akzent1 2 4 4 3 2" xfId="10149"/>
    <cellStyle name="20% - Akzent1 2 2 3 4 3 2" xfId="10150"/>
    <cellStyle name="20% - Akzent1 2 2 2 2 4 3 2" xfId="10151"/>
    <cellStyle name="20% - Akzent1 2 3 2 4 3 2" xfId="10152"/>
    <cellStyle name="20% - Akzent1 3 4 4 3 2" xfId="10153"/>
    <cellStyle name="20% - Akzent1 3 2 3 4 3 2" xfId="10154"/>
    <cellStyle name="20% - Akzent1 3 2 2 2 4 3 2" xfId="10155"/>
    <cellStyle name="20% - Akzent1 3 3 2 4 3 2" xfId="10156"/>
    <cellStyle name="20% - Akzent2 2 4 4 3 2" xfId="10157"/>
    <cellStyle name="20% - Akzent2 2 2 3 4 3 2" xfId="10158"/>
    <cellStyle name="20% - Akzent2 2 2 2 2 4 3 2" xfId="10159"/>
    <cellStyle name="20% - Akzent2 2 3 2 4 3 2" xfId="10160"/>
    <cellStyle name="20% - Akzent2 3 4 4 3 2" xfId="10161"/>
    <cellStyle name="20% - Akzent2 3 2 3 4 3 2" xfId="10162"/>
    <cellStyle name="20% - Akzent2 3 2 2 2 4 3 2" xfId="10163"/>
    <cellStyle name="20% - Akzent2 3 3 2 4 3 2" xfId="10164"/>
    <cellStyle name="20% - Akzent3 2 4 4 3 2" xfId="10165"/>
    <cellStyle name="20% - Akzent3 2 2 3 4 3 2" xfId="10166"/>
    <cellStyle name="20% - Akzent3 2 2 2 2 4 3 2" xfId="10167"/>
    <cellStyle name="20% - Akzent3 2 3 2 4 3 2" xfId="10168"/>
    <cellStyle name="20% - Akzent3 3 4 4 3 2" xfId="10169"/>
    <cellStyle name="20% - Akzent3 3 2 3 4 3 2" xfId="10170"/>
    <cellStyle name="20% - Akzent3 3 2 2 2 4 3 2" xfId="10171"/>
    <cellStyle name="20% - Akzent3 3 3 2 4 3 2" xfId="10172"/>
    <cellStyle name="20% - Akzent4 2 4 4 3 2" xfId="10173"/>
    <cellStyle name="20% - Akzent4 2 2 3 4 3 2" xfId="10174"/>
    <cellStyle name="20% - Akzent4 2 2 2 2 4 3 2" xfId="10175"/>
    <cellStyle name="20% - Akzent4 2 3 2 4 3 2" xfId="10176"/>
    <cellStyle name="20% - Akzent4 3 4 4 3 2" xfId="10177"/>
    <cellStyle name="20% - Akzent4 3 2 3 4 3 2" xfId="10178"/>
    <cellStyle name="20% - Akzent4 3 2 2 2 4 3 2" xfId="10179"/>
    <cellStyle name="20% - Akzent4 3 3 2 4 3 2" xfId="10180"/>
    <cellStyle name="20% - Akzent5 2 4 4 3 2" xfId="10181"/>
    <cellStyle name="20% - Akzent5 2 2 3 4 3 2" xfId="10182"/>
    <cellStyle name="20% - Akzent5 2 2 2 2 4 3 2" xfId="10183"/>
    <cellStyle name="20% - Akzent5 2 3 2 4 3 2" xfId="10184"/>
    <cellStyle name="20% - Akzent5 3 4 4 3 2" xfId="10185"/>
    <cellStyle name="20% - Akzent5 3 2 3 4 3 2" xfId="10186"/>
    <cellStyle name="20% - Akzent5 3 2 2 2 4 3 2" xfId="10187"/>
    <cellStyle name="20% - Akzent5 3 3 2 4 3 2" xfId="10188"/>
    <cellStyle name="20% - Akzent6 5 3 4 3 2" xfId="10189"/>
    <cellStyle name="20% - Akzent6 5 2 2 4 3 2" xfId="10190"/>
    <cellStyle name="20% - Akzent6 6 2 3 4 3 2" xfId="10191"/>
    <cellStyle name="20% - Akzent6 6 2 2 2 4 3 2" xfId="10192"/>
    <cellStyle name="20% - Akzent6 7 3 4 3 2" xfId="10193"/>
    <cellStyle name="20% - Akzent6 7 2 2 4 3 2" xfId="10194"/>
    <cellStyle name="40% - Akzent1 2 4 4 3 2" xfId="10195"/>
    <cellStyle name="40% - Akzent1 2 2 3 4 3 2" xfId="10196"/>
    <cellStyle name="40% - Akzent1 2 2 2 2 4 3 2" xfId="10197"/>
    <cellStyle name="40% - Akzent1 2 3 2 4 3 2" xfId="10198"/>
    <cellStyle name="40% - Akzent1 3 4 4 3 2" xfId="10199"/>
    <cellStyle name="40% - Akzent1 3 2 3 4 3 2" xfId="10200"/>
    <cellStyle name="40% - Akzent1 3 2 2 2 4 3 2" xfId="10201"/>
    <cellStyle name="40% - Akzent1 3 3 2 4 3 2" xfId="10202"/>
    <cellStyle name="40% - Akzent2 2 4 4 3 2" xfId="10203"/>
    <cellStyle name="40% - Akzent2 2 2 3 4 3 2" xfId="10204"/>
    <cellStyle name="40% - Akzent2 2 2 2 2 4 3 2" xfId="10205"/>
    <cellStyle name="40% - Akzent2 2 3 2 4 3 2" xfId="10206"/>
    <cellStyle name="40% - Akzent2 3 4 4 3 2" xfId="10207"/>
    <cellStyle name="40% - Akzent2 3 2 3 4 3 2" xfId="10208"/>
    <cellStyle name="40% - Akzent2 3 2 2 2 4 3 2" xfId="10209"/>
    <cellStyle name="40% - Akzent2 3 3 2 4 3 2" xfId="10210"/>
    <cellStyle name="40% - Akzent3 2 4 4 3 2" xfId="10211"/>
    <cellStyle name="40% - Akzent3 2 2 3 4 3 2" xfId="10212"/>
    <cellStyle name="40% - Akzent3 2 2 2 2 4 3 2" xfId="10213"/>
    <cellStyle name="40% - Akzent3 2 3 2 4 3 2" xfId="10214"/>
    <cellStyle name="40% - Akzent3 3 4 4 3 2" xfId="10215"/>
    <cellStyle name="40% - Akzent3 3 2 3 4 3 2" xfId="10216"/>
    <cellStyle name="40% - Akzent3 3 2 2 2 4 3 2" xfId="10217"/>
    <cellStyle name="40% - Akzent3 3 3 2 4 3 2" xfId="10218"/>
    <cellStyle name="40% - Akzent4 2 4 4 3 2" xfId="10219"/>
    <cellStyle name="40% - Akzent4 2 2 3 4 3 2" xfId="10220"/>
    <cellStyle name="40% - Akzent4 2 2 2 2 4 3 2" xfId="10221"/>
    <cellStyle name="40% - Akzent4 2 3 2 4 3 2" xfId="10222"/>
    <cellStyle name="40% - Akzent4 3 4 4 3 2" xfId="10223"/>
    <cellStyle name="40% - Akzent4 3 2 3 4 3 2" xfId="10224"/>
    <cellStyle name="40% - Akzent4 3 2 2 2 4 3 2" xfId="10225"/>
    <cellStyle name="40% - Akzent4 3 3 2 4 3 2" xfId="10226"/>
    <cellStyle name="40% - Akzent5 2 4 4 3 2" xfId="10227"/>
    <cellStyle name="40% - Akzent5 2 2 3 4 3 2" xfId="10228"/>
    <cellStyle name="40% - Akzent5 2 2 2 2 4 3 2" xfId="10229"/>
    <cellStyle name="40% - Akzent5 2 3 2 4 3 2" xfId="10230"/>
    <cellStyle name="40% - Akzent5 3 4 4 3 2" xfId="10231"/>
    <cellStyle name="40% - Akzent5 3 2 3 4 3 2" xfId="10232"/>
    <cellStyle name="40% - Akzent5 3 2 2 2 4 3 2" xfId="10233"/>
    <cellStyle name="40% - Akzent5 3 3 2 4 3 2" xfId="10234"/>
    <cellStyle name="40% - Akzent6 2 4 4 3 2" xfId="10235"/>
    <cellStyle name="40% - Akzent6 2 2 3 4 3 2" xfId="10236"/>
    <cellStyle name="40% - Akzent6 2 2 2 2 4 3 2" xfId="10237"/>
    <cellStyle name="40% - Akzent6 2 3 2 4 3 2" xfId="10238"/>
    <cellStyle name="40% - Akzent6 3 4 4 3 2" xfId="10239"/>
    <cellStyle name="40% - Akzent6 3 2 3 4 3 2" xfId="10240"/>
    <cellStyle name="40% - Akzent6 3 2 2 2 4 3 2" xfId="10241"/>
    <cellStyle name="40% - Akzent6 3 3 2 4 3 2" xfId="10242"/>
    <cellStyle name="Notiz 2 2 3 2 4 3 2" xfId="10243"/>
    <cellStyle name="Notiz 3 2 3 2 4 3 2" xfId="10244"/>
    <cellStyle name="Notiz 7 3 4 3 2" xfId="10245"/>
    <cellStyle name="Notiz 7 2 2 4 3 2" xfId="10246"/>
    <cellStyle name="Prozent 5 3 4 3 2" xfId="10247"/>
    <cellStyle name="Prozent 5 2 2 4 3 2" xfId="10248"/>
    <cellStyle name="Standard 3 3 4 4 2" xfId="10249"/>
    <cellStyle name="Standard 6 3 4 3 2" xfId="10250"/>
    <cellStyle name="Standard 7 3 4 3 2" xfId="10251"/>
    <cellStyle name="Standard 7 2 2 4 3 2" xfId="10252"/>
    <cellStyle name="Dezimal 2 6 3 2" xfId="10253"/>
    <cellStyle name="Dezimal 2 3 3 3 2" xfId="10254"/>
    <cellStyle name="Komma 2 2 3 2" xfId="10255"/>
    <cellStyle name="Dezimal 2 5 2 3 2" xfId="10256"/>
    <cellStyle name="Dezimal 2 3 2 2 3 2" xfId="10257"/>
    <cellStyle name="Notiz 12 3 2" xfId="10258"/>
    <cellStyle name="Standard 15 3 3 2" xfId="10259"/>
    <cellStyle name="Prozent 16 3 2" xfId="10260"/>
    <cellStyle name="Währung [0] 9 2 3 2" xfId="10261"/>
    <cellStyle name="Dezimal 2 2 3 4 2" xfId="10262"/>
    <cellStyle name="Dezimal 2 2 2 2 3 2" xfId="10263"/>
    <cellStyle name="Dezimal 3 7 2" xfId="10264"/>
    <cellStyle name="Dezimal 3 2 5 2" xfId="10265"/>
    <cellStyle name="Dezimal 3 3 3 2" xfId="10266"/>
    <cellStyle name="Dezimal 4 5 2" xfId="10267"/>
    <cellStyle name="Dezimal 4 2 3 2" xfId="10268"/>
    <cellStyle name="Dezimal 4 3 3 2" xfId="10269"/>
    <cellStyle name="Dezimal 5 5 2" xfId="10270"/>
    <cellStyle name="Dezimal 5 2 3 2" xfId="10271"/>
    <cellStyle name="Dezimal 5 3 3 2" xfId="10272"/>
    <cellStyle name="Komma 6 3 2" xfId="10273"/>
    <cellStyle name="Komma 4 2 3 2" xfId="10274"/>
    <cellStyle name="Komma 5 4 2" xfId="10275"/>
    <cellStyle name="Komma 5 2 3 2" xfId="10276"/>
    <cellStyle name="Notiz 10 5 2" xfId="10277"/>
    <cellStyle name="Notiz 11 5 2" xfId="10278"/>
    <cellStyle name="Notiz 9 2 4 2" xfId="10279"/>
    <cellStyle name="Prozent 5 3 2 3 3 2" xfId="10280"/>
    <cellStyle name="Standard 19 5 2" xfId="10281"/>
    <cellStyle name="Standard 3 3 2 3 3 2" xfId="10282"/>
    <cellStyle name="Standard 6 3 2 3 3 2" xfId="10283"/>
    <cellStyle name="Standard 6 4 3 3 2" xfId="10284"/>
    <cellStyle name="Standard 7 3 2 3 3 2" xfId="10285"/>
    <cellStyle name="Standard 24 3 2" xfId="10286"/>
    <cellStyle name="Standard 25 3 2" xfId="10287"/>
    <cellStyle name="Notiz 13 3 2" xfId="10288"/>
    <cellStyle name="20 % - Akzent1 2 3 2" xfId="10289"/>
    <cellStyle name="40 % - Akzent1 2 3 2" xfId="10290"/>
    <cellStyle name="20 % - Akzent2 2 3 2" xfId="10291"/>
    <cellStyle name="40 % - Akzent2 2 3 2" xfId="10292"/>
    <cellStyle name="20 % - Akzent3 2 3 2" xfId="10293"/>
    <cellStyle name="40 % - Akzent3 2 3 2" xfId="10294"/>
    <cellStyle name="20 % - Akzent4 2 3 2" xfId="10295"/>
    <cellStyle name="40 % - Akzent4 2 3 2" xfId="10296"/>
    <cellStyle name="20 % - Akzent5 2 3 2" xfId="10297"/>
    <cellStyle name="40 % - Akzent5 2 3 2" xfId="10298"/>
    <cellStyle name="20 % - Akzent6 7 3 2" xfId="10299"/>
    <cellStyle name="40 % - Akzent6 2 3 2" xfId="10300"/>
    <cellStyle name="Standard 27 2 2" xfId="10301"/>
    <cellStyle name="20 % - Akzent1 5 2 2" xfId="10302"/>
    <cellStyle name="40 % - Akzent1 5 2 2" xfId="10303"/>
    <cellStyle name="20 % - Akzent2 5 2 2" xfId="10304"/>
    <cellStyle name="40 % - Akzent2 5 2 2" xfId="10305"/>
    <cellStyle name="20 % - Akzent3 5 2 2" xfId="10306"/>
    <cellStyle name="40 % - Akzent3 5 2 2" xfId="10307"/>
    <cellStyle name="20 % - Akzent4 5 2 2" xfId="10308"/>
    <cellStyle name="40 % - Akzent4 5 2 2" xfId="10309"/>
    <cellStyle name="20 % - Akzent5 5 2 2" xfId="10310"/>
    <cellStyle name="40 % - Akzent5 5 2 2" xfId="10311"/>
    <cellStyle name="20 % - Akzent6 8 2 2" xfId="10312"/>
    <cellStyle name="40 % - Akzent6 5 2 2" xfId="10313"/>
    <cellStyle name="20% - Akzent1 2 9 2 2" xfId="10314"/>
    <cellStyle name="20% - Akzent1 2 2 8 2 2" xfId="10315"/>
    <cellStyle name="20% - Akzent1 3 9 2 2" xfId="10316"/>
    <cellStyle name="20% - Akzent1 3 2 8 2 2" xfId="10317"/>
    <cellStyle name="20% - Akzent2 2 9 2 2" xfId="10318"/>
    <cellStyle name="20% - Akzent2 2 2 8 2 2" xfId="10319"/>
    <cellStyle name="20% - Akzent2 3 9 2 2" xfId="10320"/>
    <cellStyle name="20% - Akzent2 3 2 8 2 2" xfId="10321"/>
    <cellStyle name="20% - Akzent3 2 9 2 2" xfId="10322"/>
    <cellStyle name="20% - Akzent3 2 2 8 2 2" xfId="10323"/>
    <cellStyle name="20% - Akzent3 3 9 2 2" xfId="10324"/>
    <cellStyle name="20% - Akzent3 3 2 8 2 2" xfId="10325"/>
    <cellStyle name="20% - Akzent4 2 9 2 2" xfId="10326"/>
    <cellStyle name="20% - Akzent4 2 2 8 2 2" xfId="10327"/>
    <cellStyle name="20% - Akzent4 3 9 2 2" xfId="10328"/>
    <cellStyle name="20% - Akzent4 3 2 8 2 2" xfId="10329"/>
    <cellStyle name="20% - Akzent5 2 9 2 2" xfId="10330"/>
    <cellStyle name="20% - Akzent5 2 2 8 2 2" xfId="10331"/>
    <cellStyle name="20% - Akzent5 3 9 2 2" xfId="10332"/>
    <cellStyle name="20% - Akzent5 3 2 8 2 2" xfId="10333"/>
    <cellStyle name="20% - Akzent6 5 8 2 2" xfId="10334"/>
    <cellStyle name="20% - Akzent6 6 2 8 2 2" xfId="10335"/>
    <cellStyle name="20% - Akzent6 7 8 2 2" xfId="10336"/>
    <cellStyle name="20% - Akzent6 8 2 2 2" xfId="10337"/>
    <cellStyle name="40% - Akzent1 2 9 2 2" xfId="10338"/>
    <cellStyle name="40% - Akzent1 2 2 8 2 2" xfId="10339"/>
    <cellStyle name="40% - Akzent1 3 9 2 2" xfId="10340"/>
    <cellStyle name="40% - Akzent1 3 2 8 2 2" xfId="10341"/>
    <cellStyle name="40% - Akzent2 2 9 2 2" xfId="10342"/>
    <cellStyle name="40% - Akzent2 2 2 8 2 2" xfId="10343"/>
    <cellStyle name="40% - Akzent2 3 9 2 2" xfId="10344"/>
    <cellStyle name="40% - Akzent2 3 2 8 2 2" xfId="10345"/>
    <cellStyle name="40% - Akzent3 2 9 2 2" xfId="10346"/>
    <cellStyle name="40% - Akzent3 2 2 8 2 2" xfId="10347"/>
    <cellStyle name="40% - Akzent3 3 9 2 2" xfId="10348"/>
    <cellStyle name="40% - Akzent3 3 2 8 2 2" xfId="10349"/>
    <cellStyle name="40% - Akzent4 2 9 2 2" xfId="10350"/>
    <cellStyle name="40% - Akzent4 2 2 8 2 2" xfId="10351"/>
    <cellStyle name="40% - Akzent4 3 9 2 2" xfId="10352"/>
    <cellStyle name="40% - Akzent4 3 2 8 2 2" xfId="10353"/>
    <cellStyle name="40% - Akzent5 2 9 2 2" xfId="10354"/>
    <cellStyle name="40% - Akzent5 2 2 8 2 2" xfId="10355"/>
    <cellStyle name="40% - Akzent5 3 9 2 2" xfId="10356"/>
    <cellStyle name="40% - Akzent5 3 2 8 2 2" xfId="10357"/>
    <cellStyle name="40% - Akzent6 2 9 2 2" xfId="10358"/>
    <cellStyle name="40% - Akzent6 2 2 8 2 2" xfId="10359"/>
    <cellStyle name="40% - Akzent6 3 9 2 2" xfId="10360"/>
    <cellStyle name="40% - Akzent6 3 2 8 2 2" xfId="10361"/>
    <cellStyle name="Dezimal 2 7 2 2" xfId="10362"/>
    <cellStyle name="Dezimal 2 2 4 2 2" xfId="10363"/>
    <cellStyle name="Dezimal 2 3 4 2 2" xfId="10364"/>
    <cellStyle name="Dezimal 3 6 2 2" xfId="10365"/>
    <cellStyle name="Dezimal 3 2 4 2 2" xfId="10366"/>
    <cellStyle name="Dezimal 3 3 2 2 2" xfId="10367"/>
    <cellStyle name="Dezimal 4 4 2 2" xfId="10368"/>
    <cellStyle name="Dezimal 4 2 2 2 2" xfId="10369"/>
    <cellStyle name="Dezimal 4 3 2 2 2" xfId="10370"/>
    <cellStyle name="Dezimal 5 4 2 2" xfId="10371"/>
    <cellStyle name="Dezimal 5 2 2 2 2" xfId="10372"/>
    <cellStyle name="Dezimal 5 3 2 2 2" xfId="10373"/>
    <cellStyle name="Notiz 7 8 2 2" xfId="10374"/>
    <cellStyle name="Prozent 5 8 2 2" xfId="10375"/>
    <cellStyle name="Standard 19 4 2 2" xfId="10376"/>
    <cellStyle name="Standard 7 8 2 2" xfId="10377"/>
    <cellStyle name="40% - Akzent1 2 2 2 2 5 2 2" xfId="10378"/>
    <cellStyle name="40% - Akzent2 3 2 2 6 2 2" xfId="10379"/>
    <cellStyle name="Dezimal [0] 4 2 2" xfId="10380"/>
    <cellStyle name="Dezimal [0] 2 3 2" xfId="10381"/>
    <cellStyle name="Dezimal [0] 2 2 2 2" xfId="10382"/>
    <cellStyle name="Dezimal [0] 3 2 2" xfId="10383"/>
    <cellStyle name="Dezimal 2 5 4 2 2" xfId="10384"/>
    <cellStyle name="Dezimal 2 2 3 3 2 2" xfId="10385"/>
    <cellStyle name="Dezimal 3 5 2 2" xfId="10386"/>
    <cellStyle name="Dezimal 3 2 3 2 2" xfId="10387"/>
    <cellStyle name="Komma 3 3 2 2" xfId="10388"/>
    <cellStyle name="Komma 2 4 2 2" xfId="10389"/>
    <cellStyle name="Notiz 5 4 2 2" xfId="10390"/>
    <cellStyle name="Standard 3 6 3 2 2" xfId="10391"/>
    <cellStyle name="Standard 5 5 3 2 2" xfId="10392"/>
    <cellStyle name="Standard 5 2 3 3 2 2" xfId="10393"/>
    <cellStyle name="Standard 6 5 3 2 2" xfId="10394"/>
    <cellStyle name="Standard 6 2 3 2 2" xfId="10395"/>
    <cellStyle name="Dezimal 2 4 3 2 2" xfId="10396"/>
    <cellStyle name="Dezimal 2 2 2 3 2 2" xfId="10397"/>
    <cellStyle name="Dezimal 3 4 2 2" xfId="10398"/>
    <cellStyle name="Dezimal 3 2 2 2 2" xfId="10399"/>
    <cellStyle name="Standard 7 3 5 2 2" xfId="10400"/>
    <cellStyle name="Standard 7 2 2 5 2 2" xfId="10401"/>
    <cellStyle name="Standard 7 2 6 2 2" xfId="10402"/>
    <cellStyle name="Standard 6 3 5 2 2" xfId="10403"/>
    <cellStyle name="Prozent 5 3 5 2 2" xfId="10404"/>
    <cellStyle name="Prozent 5 2 2 5 2 2" xfId="10405"/>
    <cellStyle name="Prozent 5 2 6 2 2" xfId="10406"/>
    <cellStyle name="Notiz 7 3 5 2 2" xfId="10407"/>
    <cellStyle name="Notiz 7 2 2 5 2 2" xfId="10408"/>
    <cellStyle name="Notiz 7 2 6 2 2" xfId="10409"/>
    <cellStyle name="Notiz 3 2 3 2 5 2 2" xfId="10410"/>
    <cellStyle name="Notiz 3 2 3 6 2 2" xfId="10411"/>
    <cellStyle name="Dezimal 2 4 2 2 2" xfId="10412"/>
    <cellStyle name="40% - Akzent6 3 4 5 2 2" xfId="10413"/>
    <cellStyle name="40% - Akzent6 3 3 6 2 2" xfId="10414"/>
    <cellStyle name="40% - Akzent6 3 2 3 5 2 2" xfId="10415"/>
    <cellStyle name="40% - Akzent6 3 2 2 2 5 2 2" xfId="10416"/>
    <cellStyle name="40% - Akzent6 3 2 2 6 2 2" xfId="10417"/>
    <cellStyle name="40% - Akzent6 2 4 5 2 2" xfId="10418"/>
    <cellStyle name="40% - Akzent6 2 3 2 5 2 2" xfId="10419"/>
    <cellStyle name="40% - Akzent6 2 3 6 2 2" xfId="10420"/>
    <cellStyle name="40% - Akzent6 2 2 3 5 2 2" xfId="10421"/>
    <cellStyle name="40% - Akzent6 2 2 2 2 5 2 2" xfId="10422"/>
    <cellStyle name="40% - Akzent6 2 2 2 6 2 2" xfId="10423"/>
    <cellStyle name="40% - Akzent5 3 4 5 2 2" xfId="10424"/>
    <cellStyle name="40% - Akzent5 3 3 2 5 2 2" xfId="10425"/>
    <cellStyle name="40% - Akzent5 3 3 6 2 2" xfId="10426"/>
    <cellStyle name="40% - Akzent5 3 2 3 5 2 2" xfId="10427"/>
    <cellStyle name="40% - Akzent5 3 2 2 2 5 2 2" xfId="10428"/>
    <cellStyle name="40% - Akzent5 3 2 2 6 2 2" xfId="10429"/>
    <cellStyle name="40% - Akzent5 2 3 2 5 2 2" xfId="10430"/>
    <cellStyle name="40% - Akzent5 2 3 6 2 2" xfId="10431"/>
    <cellStyle name="40% - Akzent5 2 2 3 5 2 2" xfId="10432"/>
    <cellStyle name="40% - Akzent5 2 2 2 2 5 2 2" xfId="10433"/>
    <cellStyle name="40% - Akzent5 2 2 2 6 2 2" xfId="10434"/>
    <cellStyle name="40% - Akzent4 3 3 6 2 2" xfId="10435"/>
    <cellStyle name="40% - Akzent4 3 2 3 5 2 2" xfId="10436"/>
    <cellStyle name="40% - Akzent4 3 2 2 2 5 2 2" xfId="10437"/>
    <cellStyle name="40% - Akzent4 3 2 2 6 2 2" xfId="10438"/>
    <cellStyle name="40% - Akzent4 2 3 2 5 2 2" xfId="10439"/>
    <cellStyle name="40% - Akzent4 2 4 5 2 2" xfId="10440"/>
    <cellStyle name="40% - Akzent4 2 3 6 2 2" xfId="10441"/>
    <cellStyle name="40% - Akzent4 2 2 3 5 2 2" xfId="10442"/>
    <cellStyle name="40% - Akzent3 3 4 5 2 2" xfId="10443"/>
    <cellStyle name="40% - Akzent3 3 3 2 5 2 2" xfId="10444"/>
    <cellStyle name="40% - Akzent3 3 2 2 2 5 2 2" xfId="10445"/>
    <cellStyle name="40% - Akzent3 3 2 2 6 2 2" xfId="10446"/>
    <cellStyle name="40% - Akzent3 2 4 5 2 2" xfId="10447"/>
    <cellStyle name="40% - Akzent3 2 3 2 5 2 2" xfId="10448"/>
    <cellStyle name="40% - Akzent3 2 3 6 2 2" xfId="10449"/>
    <cellStyle name="40% - Akzent3 2 2 3 5 2 2" xfId="10450"/>
    <cellStyle name="40% - Akzent3 2 2 2 2 5 2 2" xfId="10451"/>
    <cellStyle name="40% - Akzent3 2 2 2 6 2 2" xfId="10452"/>
    <cellStyle name="40% - Akzent2 3 4 5 2 2" xfId="10453"/>
    <cellStyle name="40% - Akzent2 3 3 2 5 2 2" xfId="10454"/>
    <cellStyle name="40% - Akzent2 3 3 6 2 2" xfId="10455"/>
    <cellStyle name="40% - Akzent2 3 2 3 5 2 2" xfId="10456"/>
    <cellStyle name="40% - Akzent2 3 2 2 2 5 2 2" xfId="10457"/>
    <cellStyle name="40% - Akzent2 2 3 2 5 2 2" xfId="10458"/>
    <cellStyle name="40% - Akzent2 2 3 6 2 2" xfId="10459"/>
    <cellStyle name="40% - Akzent2 2 2 3 5 2 2" xfId="10460"/>
    <cellStyle name="40% - Akzent2 2 2 2 2 5 2 2" xfId="10461"/>
    <cellStyle name="40% - Akzent2 2 2 2 6 2 2" xfId="10462"/>
    <cellStyle name="40% - Akzent1 3 3 2 5 2 2" xfId="10463"/>
    <cellStyle name="40% - Akzent1 3 3 6 2 2" xfId="10464"/>
    <cellStyle name="40% - Akzent1 3 2 2 6 2 2" xfId="10465"/>
    <cellStyle name="40% - Akzent1 2 3 2 5 2 2" xfId="10466"/>
    <cellStyle name="40% - Akzent1 2 3 6 2 2" xfId="10467"/>
    <cellStyle name="40% - Akzent1 2 2 3 5 2 2" xfId="10468"/>
    <cellStyle name="40% - Akzent1 2 2 2 6 2 2" xfId="10469"/>
    <cellStyle name="20% - Akzent6 7 2 2 5 2 2" xfId="10470"/>
    <cellStyle name="20% - Akzent6 5 3 5 2 2" xfId="10471"/>
    <cellStyle name="20% - Akzent6 5 2 2 5 2 2" xfId="10472"/>
    <cellStyle name="20% - Akzent6 5 2 6 2 2" xfId="10473"/>
    <cellStyle name="20% - Akzent5 3 4 5 2 2" xfId="10474"/>
    <cellStyle name="20% - Akzent5 3 2 3 5 2 2" xfId="10475"/>
    <cellStyle name="20% - Akzent5 2 4 5 2 2" xfId="10476"/>
    <cellStyle name="20% - Akzent5 2 3 2 5 2 2" xfId="10477"/>
    <cellStyle name="20% - Akzent5 2 3 6 2 2" xfId="10478"/>
    <cellStyle name="20% - Akzent5 2 2 3 5 2 2" xfId="10479"/>
    <cellStyle name="20% - Akzent5 2 2 2 2 5 2 2" xfId="10480"/>
    <cellStyle name="20% - Akzent4 3 4 5 2 2" xfId="10481"/>
    <cellStyle name="20% - Akzent4 3 3 2 5 2 2" xfId="10482"/>
    <cellStyle name="20% - Akzent4 3 3 6 2 2" xfId="10483"/>
    <cellStyle name="20% - Akzent4 3 2 3 5 2 2" xfId="10484"/>
    <cellStyle name="20% - Akzent4 3 2 2 6 2 2" xfId="10485"/>
    <cellStyle name="20% - Akzent4 2 4 5 2 2" xfId="10486"/>
    <cellStyle name="20% - Akzent4 2 3 2 5 2 2" xfId="10487"/>
    <cellStyle name="20% - Akzent4 2 3 6 2 2" xfId="10488"/>
    <cellStyle name="20% - Akzent4 2 2 3 5 2 2" xfId="10489"/>
    <cellStyle name="20% - Akzent4 2 2 2 2 5 2 2" xfId="10490"/>
    <cellStyle name="20% - Akzent4 2 2 2 6 2 2" xfId="10491"/>
    <cellStyle name="20% - Akzent3 3 4 5 2 2" xfId="10492"/>
    <cellStyle name="20% - Akzent3 3 3 2 5 2 2" xfId="10493"/>
    <cellStyle name="20% - Akzent3 3 3 6 2 2" xfId="10494"/>
    <cellStyle name="20% - Akzent3 3 2 3 5 2 2" xfId="10495"/>
    <cellStyle name="20% - Akzent3 3 2 2 2 5 2 2" xfId="10496"/>
    <cellStyle name="20% - Akzent3 2 4 5 2 2" xfId="10497"/>
    <cellStyle name="20% - Akzent3 2 3 2 5 2 2" xfId="10498"/>
    <cellStyle name="20% - Akzent3 2 3 6 2 2" xfId="10499"/>
    <cellStyle name="20% - Akzent3 2 2 3 5 2 2" xfId="10500"/>
    <cellStyle name="20% - Akzent3 2 2 2 2 5 2 2" xfId="10501"/>
    <cellStyle name="20% - Akzent3 2 2 2 6 2 2" xfId="10502"/>
    <cellStyle name="40 % - Akzent6 3 2 2" xfId="10503"/>
    <cellStyle name="40 % - Akzent2 4 2 2" xfId="10504"/>
    <cellStyle name="20% - Akzent2 3 4 5 2 2" xfId="10505"/>
    <cellStyle name="20% - Akzent2 3 3 2 5 2 2" xfId="10506"/>
    <cellStyle name="20% - Akzent2 3 3 6 2 2" xfId="10507"/>
    <cellStyle name="20% - Akzent2 3 2 3 5 2 2" xfId="10508"/>
    <cellStyle name="20% - Akzent2 3 2 2 6 2 2" xfId="10509"/>
    <cellStyle name="40 % - Akzent5 4 2 2" xfId="10510"/>
    <cellStyle name="20% - Akzent2 2 4 5 2 2" xfId="10511"/>
    <cellStyle name="20% - Akzent2 2 3 2 5 2 2" xfId="10512"/>
    <cellStyle name="20% - Akzent2 2 3 6 2 2" xfId="10513"/>
    <cellStyle name="20% - Akzent2 2 2 3 5 2 2" xfId="10514"/>
    <cellStyle name="20% - Akzent2 2 2 2 2 5 2 2" xfId="10515"/>
    <cellStyle name="20% - Akzent2 2 2 2 6 2 2" xfId="10516"/>
    <cellStyle name="40 % - Akzent6 4 2 2" xfId="10517"/>
    <cellStyle name="20% - Akzent1 3 4 5 2 2" xfId="10518"/>
    <cellStyle name="20% - Akzent1 3 3 2 5 2 2" xfId="10519"/>
    <cellStyle name="20% - Akzent1 3 3 6 2 2" xfId="10520"/>
    <cellStyle name="20% - Akzent1 3 2 3 5 2 2" xfId="10521"/>
    <cellStyle name="20% - Akzent1 3 2 2 2 5 2 2" xfId="10522"/>
    <cellStyle name="20% - Akzent1 3 2 2 6 2 2" xfId="10523"/>
    <cellStyle name="20% - Akzent1 2 4 5 2 2" xfId="10524"/>
    <cellStyle name="20% - Akzent1 2 3 6 2 2" xfId="10525"/>
    <cellStyle name="20% - Akzent1 2 2 3 5 2 2" xfId="10526"/>
    <cellStyle name="20% - Akzent1 2 2 2 2 5 2 2" xfId="10527"/>
    <cellStyle name="20% - Akzent1 2 2 2 6 2 2" xfId="10528"/>
    <cellStyle name="20 % - Akzent6 3 5 2 2" xfId="10529"/>
    <cellStyle name="20 % - Akzent6 2 2 5 2 2" xfId="10530"/>
    <cellStyle name="20 % - Akzent6 2 6 2 2" xfId="10531"/>
    <cellStyle name="20% - Akzent5 2 2 2 6 2 2" xfId="10532"/>
    <cellStyle name="20% - Akzent4 3 2 2 2 5 2 2" xfId="10533"/>
    <cellStyle name="20% - Akzent3 3 2 2 6 2 2" xfId="10534"/>
    <cellStyle name="40% - Akzent6 3 3 2 5 2 2" xfId="10535"/>
    <cellStyle name="20% - Akzent2 3 2 2 2 5 2 2" xfId="10536"/>
    <cellStyle name="20% - Akzent1 2 3 2 5 2 2" xfId="10537"/>
    <cellStyle name="Notiz 2 2 3 2 5 2 2" xfId="10538"/>
    <cellStyle name="Notiz 2 2 3 6 2 2" xfId="10539"/>
    <cellStyle name="Standard 3 3 5 2 2" xfId="10540"/>
    <cellStyle name="40% - Akzent5 2 4 5 2 2" xfId="10541"/>
    <cellStyle name="40% - Akzent4 3 3 2 5 2 2" xfId="10542"/>
    <cellStyle name="40% - Akzent3 3 2 3 5 2 2" xfId="10543"/>
    <cellStyle name="40% - Akzent4 2 2 2 6 2 2" xfId="10544"/>
    <cellStyle name="40% - Akzent2 2 4 5 2 2" xfId="10545"/>
    <cellStyle name="40% - Akzent1 2 4 5 2 2" xfId="10546"/>
    <cellStyle name="40% - Akzent1 3 4 5 2 2" xfId="10547"/>
    <cellStyle name="40% - Akzent1 3 2 2 2 5 2 2" xfId="10548"/>
    <cellStyle name="20% - Akzent6 7 3 5 2 2" xfId="10549"/>
    <cellStyle name="20% - Akzent6 6 2 3 5 2 2" xfId="10550"/>
    <cellStyle name="20% - Akzent6 7 2 6 2 2" xfId="10551"/>
    <cellStyle name="20% - Akzent6 6 2 2 2 5 2 2" xfId="10552"/>
    <cellStyle name="20% - Akzent5 3 2 2 6 2 2" xfId="10553"/>
    <cellStyle name="20% - Akzent5 3 3 6 2 2" xfId="10554"/>
    <cellStyle name="40% - Akzent4 3 4 5 2 2" xfId="10555"/>
    <cellStyle name="40% - Akzent4 2 2 2 2 5 2 2" xfId="10556"/>
    <cellStyle name="40% - Akzent3 3 3 6 2 2" xfId="10557"/>
    <cellStyle name="40% - Akzent1 3 2 3 5 2 2" xfId="10558"/>
    <cellStyle name="20% - Akzent6 6 2 2 6 2 2" xfId="10559"/>
    <cellStyle name="20% - Akzent5 3 2 2 2 5 2 2" xfId="10560"/>
    <cellStyle name="20% - Akzent5 3 3 2 5 2 2" xfId="10561"/>
    <cellStyle name="Komma 7 2 2" xfId="10562"/>
    <cellStyle name="Dezimal 2 5 3 2 2" xfId="10563"/>
    <cellStyle name="Dezimal 2 3 2 3 2 2" xfId="10564"/>
    <cellStyle name="Komma 2 3 2 2" xfId="10565"/>
    <cellStyle name="Standard 13 5 2 2" xfId="10566"/>
    <cellStyle name="20 % - Akzent6 4 3 2 2" xfId="10567"/>
    <cellStyle name="20 % - Akzent6 2 3 3 2 2" xfId="10568"/>
    <cellStyle name="20 % - Akzent6 2 2 2 3 2 2" xfId="10569"/>
    <cellStyle name="20 % - Akzent6 3 2 3 2 2" xfId="10570"/>
    <cellStyle name="20% - Akzent1 2 5 3 2 2" xfId="10571"/>
    <cellStyle name="20% - Akzent1 2 2 4 3 2 2" xfId="10572"/>
    <cellStyle name="20% - Akzent1 2 2 2 3 3 2 2" xfId="10573"/>
    <cellStyle name="20% - Akzent1 2 2 2 2 2 3 2 2" xfId="10574"/>
    <cellStyle name="20% - Akzent1 2 2 3 2 3 2 2" xfId="10575"/>
    <cellStyle name="20% - Akzent1 2 3 3 3 2 2" xfId="10576"/>
    <cellStyle name="20% - Akzent1 2 3 2 2 3 2 2" xfId="10577"/>
    <cellStyle name="20% - Akzent1 2 4 2 3 2 2" xfId="10578"/>
    <cellStyle name="20% - Akzent1 3 5 3 2 2" xfId="10579"/>
    <cellStyle name="20% - Akzent1 3 2 4 3 2 2" xfId="10580"/>
    <cellStyle name="20% - Akzent1 3 2 2 3 3 2 2" xfId="10581"/>
    <cellStyle name="20% - Akzent1 3 2 2 2 2 3 2 2" xfId="10582"/>
    <cellStyle name="20% - Akzent1 3 2 3 2 3 2 2" xfId="10583"/>
    <cellStyle name="20% - Akzent1 3 3 3 3 2 2" xfId="10584"/>
    <cellStyle name="20% - Akzent1 3 3 2 2 3 2 2" xfId="10585"/>
    <cellStyle name="20% - Akzent1 3 4 2 3 2 2" xfId="10586"/>
    <cellStyle name="20% - Akzent2 2 5 3 2 2" xfId="10587"/>
    <cellStyle name="20% - Akzent2 2 2 4 3 2 2" xfId="10588"/>
    <cellStyle name="20% - Akzent2 2 2 2 3 3 2 2" xfId="10589"/>
    <cellStyle name="20% - Akzent2 2 2 2 2 2 3 2 2" xfId="10590"/>
    <cellStyle name="20% - Akzent2 2 2 3 2 3 2 2" xfId="10591"/>
    <cellStyle name="20% - Akzent2 2 3 3 3 2 2" xfId="10592"/>
    <cellStyle name="20% - Akzent2 2 3 2 2 3 2 2" xfId="10593"/>
    <cellStyle name="20% - Akzent2 2 4 2 3 2 2" xfId="10594"/>
    <cellStyle name="20% - Akzent2 3 5 3 2 2" xfId="10595"/>
    <cellStyle name="20% - Akzent2 3 2 4 3 2 2" xfId="10596"/>
    <cellStyle name="20% - Akzent2 3 2 2 3 3 2 2" xfId="10597"/>
    <cellStyle name="20% - Akzent2 3 2 2 2 2 3 2 2" xfId="10598"/>
    <cellStyle name="20% - Akzent2 3 2 3 2 3 2 2" xfId="10599"/>
    <cellStyle name="20% - Akzent2 3 3 3 3 2 2" xfId="10600"/>
    <cellStyle name="20% - Akzent2 3 3 2 2 3 2 2" xfId="10601"/>
    <cellStyle name="20% - Akzent2 3 4 2 3 2 2" xfId="10602"/>
    <cellStyle name="20% - Akzent3 2 5 3 2 2" xfId="10603"/>
    <cellStyle name="20% - Akzent3 2 2 4 3 2 2" xfId="10604"/>
    <cellStyle name="20% - Akzent3 2 2 2 3 3 2 2" xfId="10605"/>
    <cellStyle name="20% - Akzent3 2 2 2 2 2 3 2 2" xfId="10606"/>
    <cellStyle name="20% - Akzent3 2 2 3 2 3 2 2" xfId="10607"/>
    <cellStyle name="20% - Akzent3 2 3 3 3 2 2" xfId="10608"/>
    <cellStyle name="20% - Akzent3 2 3 2 2 3 2 2" xfId="10609"/>
    <cellStyle name="20% - Akzent3 2 4 2 3 2 2" xfId="10610"/>
    <cellStyle name="20% - Akzent3 3 5 3 2 2" xfId="10611"/>
    <cellStyle name="20% - Akzent3 3 2 4 3 2 2" xfId="10612"/>
    <cellStyle name="20% - Akzent3 3 2 2 3 3 2 2" xfId="10613"/>
    <cellStyle name="20% - Akzent3 3 2 2 2 2 3 2 2" xfId="10614"/>
    <cellStyle name="20% - Akzent3 3 2 3 2 3 2 2" xfId="10615"/>
    <cellStyle name="20% - Akzent3 3 3 3 3 2 2" xfId="10616"/>
    <cellStyle name="20% - Akzent3 3 3 2 2 3 2 2" xfId="10617"/>
    <cellStyle name="20% - Akzent3 3 4 2 3 2 2" xfId="10618"/>
    <cellStyle name="20% - Akzent4 2 5 3 2 2" xfId="10619"/>
    <cellStyle name="20% - Akzent4 2 2 4 3 2 2" xfId="10620"/>
    <cellStyle name="20% - Akzent4 2 2 2 3 3 2 2" xfId="10621"/>
    <cellStyle name="20% - Akzent4 2 2 2 2 2 3 2 2" xfId="10622"/>
    <cellStyle name="20% - Akzent4 2 2 3 2 3 2 2" xfId="10623"/>
    <cellStyle name="20% - Akzent4 2 3 3 3 2 2" xfId="10624"/>
    <cellStyle name="20% - Akzent4 2 3 2 2 3 2 2" xfId="10625"/>
    <cellStyle name="20% - Akzent4 2 4 2 3 2 2" xfId="10626"/>
    <cellStyle name="20% - Akzent4 3 5 3 2 2" xfId="10627"/>
    <cellStyle name="20% - Akzent4 3 2 4 3 2 2" xfId="10628"/>
    <cellStyle name="20% - Akzent4 3 2 2 3 3 2 2" xfId="10629"/>
    <cellStyle name="20% - Akzent4 3 2 2 2 2 3 2 2" xfId="10630"/>
    <cellStyle name="20% - Akzent4 3 2 3 2 3 2 2" xfId="10631"/>
    <cellStyle name="20% - Akzent4 3 3 3 3 2 2" xfId="10632"/>
    <cellStyle name="20% - Akzent4 3 3 2 2 3 2 2" xfId="10633"/>
    <cellStyle name="20% - Akzent4 3 4 2 3 2 2" xfId="10634"/>
    <cellStyle name="20% - Akzent5 2 5 3 2 2" xfId="10635"/>
    <cellStyle name="20% - Akzent5 2 2 4 3 2 2" xfId="10636"/>
    <cellStyle name="20% - Akzent5 2 2 2 3 3 2 2" xfId="10637"/>
    <cellStyle name="20% - Akzent5 2 2 2 2 2 3 2 2" xfId="10638"/>
    <cellStyle name="20% - Akzent5 2 2 3 2 3 2 2" xfId="10639"/>
    <cellStyle name="20% - Akzent5 2 3 3 3 2 2" xfId="10640"/>
    <cellStyle name="20% - Akzent5 2 3 2 2 3 2 2" xfId="10641"/>
    <cellStyle name="20% - Akzent5 2 4 2 3 2 2" xfId="10642"/>
    <cellStyle name="20% - Akzent5 3 5 3 2 2" xfId="10643"/>
    <cellStyle name="20% - Akzent5 3 2 4 3 2 2" xfId="10644"/>
    <cellStyle name="20% - Akzent5 3 2 2 3 3 2 2" xfId="10645"/>
    <cellStyle name="20% - Akzent5 3 2 2 2 2 3 2 2" xfId="10646"/>
    <cellStyle name="20% - Akzent5 3 2 3 2 3 2 2" xfId="10647"/>
    <cellStyle name="20% - Akzent5 3 3 3 3 2 2" xfId="10648"/>
    <cellStyle name="20% - Akzent5 3 3 2 2 3 2 2" xfId="10649"/>
    <cellStyle name="20% - Akzent5 3 4 2 3 2 2" xfId="10650"/>
    <cellStyle name="20% - Akzent6 5 4 3 2 2" xfId="10651"/>
    <cellStyle name="20% - Akzent6 5 2 3 3 2 2" xfId="10652"/>
    <cellStyle name="20% - Akzent6 5 2 2 2 3 2 2" xfId="10653"/>
    <cellStyle name="20% - Akzent6 5 3 2 3 2 2" xfId="10654"/>
    <cellStyle name="20% - Akzent6 6 2 4 3 2 2" xfId="10655"/>
    <cellStyle name="20% - Akzent6 6 2 2 3 3 2 2" xfId="10656"/>
    <cellStyle name="20% - Akzent6 6 2 2 2 2 3 2 2" xfId="10657"/>
    <cellStyle name="20% - Akzent6 6 2 3 2 3 2 2" xfId="10658"/>
    <cellStyle name="20% - Akzent6 7 4 3 2 2" xfId="10659"/>
    <cellStyle name="20% - Akzent6 7 2 3 3 2 2" xfId="10660"/>
    <cellStyle name="20% - Akzent6 7 2 2 2 3 2 2" xfId="10661"/>
    <cellStyle name="20% - Akzent6 7 3 2 3 2 2" xfId="10662"/>
    <cellStyle name="40% - Akzent1 2 5 3 2 2" xfId="10663"/>
    <cellStyle name="40% - Akzent1 2 2 4 3 2 2" xfId="10664"/>
    <cellStyle name="40% - Akzent1 2 2 2 3 3 2 2" xfId="10665"/>
    <cellStyle name="40% - Akzent1 2 2 2 2 2 3 2 2" xfId="10666"/>
    <cellStyle name="40% - Akzent1 2 2 3 2 3 2 2" xfId="10667"/>
    <cellStyle name="40% - Akzent1 2 3 3 3 2 2" xfId="10668"/>
    <cellStyle name="40% - Akzent1 2 3 2 2 3 2 2" xfId="10669"/>
    <cellStyle name="40% - Akzent1 2 4 2 3 2 2" xfId="10670"/>
    <cellStyle name="40% - Akzent1 3 5 3 2 2" xfId="10671"/>
    <cellStyle name="40% - Akzent1 3 2 4 3 2 2" xfId="10672"/>
    <cellStyle name="40% - Akzent1 3 2 2 3 3 2 2" xfId="10673"/>
    <cellStyle name="40% - Akzent1 3 2 2 2 2 3 2 2" xfId="10674"/>
    <cellStyle name="40% - Akzent1 3 2 3 2 3 2 2" xfId="10675"/>
    <cellStyle name="40% - Akzent1 3 3 3 3 2 2" xfId="10676"/>
    <cellStyle name="40% - Akzent1 3 3 2 2 3 2 2" xfId="10677"/>
    <cellStyle name="40% - Akzent1 3 4 2 3 2 2" xfId="10678"/>
    <cellStyle name="40% - Akzent2 2 5 3 2 2" xfId="10679"/>
    <cellStyle name="40% - Akzent2 2 2 4 3 2 2" xfId="10680"/>
    <cellStyle name="40% - Akzent2 2 2 2 3 3 2 2" xfId="10681"/>
    <cellStyle name="40% - Akzent2 2 2 2 2 2 3 2 2" xfId="10682"/>
    <cellStyle name="40% - Akzent2 2 2 3 2 3 2 2" xfId="10683"/>
    <cellStyle name="40% - Akzent2 2 3 3 3 2 2" xfId="10684"/>
    <cellStyle name="40% - Akzent2 2 3 2 2 3 2 2" xfId="10685"/>
    <cellStyle name="40% - Akzent2 2 4 2 3 2 2" xfId="10686"/>
    <cellStyle name="40% - Akzent2 3 5 3 2 2" xfId="10687"/>
    <cellStyle name="40% - Akzent2 3 2 4 3 2 2" xfId="10688"/>
    <cellStyle name="40% - Akzent2 3 2 2 3 3 2 2" xfId="10689"/>
    <cellStyle name="40% - Akzent2 3 2 2 2 2 3 2 2" xfId="10690"/>
    <cellStyle name="40% - Akzent2 3 2 3 2 3 2 2" xfId="10691"/>
    <cellStyle name="40% - Akzent2 3 3 3 3 2 2" xfId="10692"/>
    <cellStyle name="40% - Akzent2 3 3 2 2 3 2 2" xfId="10693"/>
    <cellStyle name="40% - Akzent2 3 4 2 3 2 2" xfId="10694"/>
    <cellStyle name="40% - Akzent3 2 5 3 2 2" xfId="10695"/>
    <cellStyle name="40% - Akzent3 2 2 4 3 2 2" xfId="10696"/>
    <cellStyle name="40% - Akzent3 2 2 2 3 3 2 2" xfId="10697"/>
    <cellStyle name="40% - Akzent3 2 2 2 2 2 3 2 2" xfId="10698"/>
    <cellStyle name="40% - Akzent3 2 2 3 2 3 2 2" xfId="10699"/>
    <cellStyle name="40% - Akzent3 2 3 3 3 2 2" xfId="10700"/>
    <cellStyle name="40% - Akzent3 2 3 2 2 3 2 2" xfId="10701"/>
    <cellStyle name="40% - Akzent3 2 4 2 3 2 2" xfId="10702"/>
    <cellStyle name="40% - Akzent3 3 5 3 2 2" xfId="10703"/>
    <cellStyle name="40% - Akzent3 3 2 4 3 2 2" xfId="10704"/>
    <cellStyle name="40% - Akzent3 3 2 2 3 3 2 2" xfId="10705"/>
    <cellStyle name="40% - Akzent3 3 2 2 2 2 3 2 2" xfId="10706"/>
    <cellStyle name="40% - Akzent3 3 2 3 2 3 2 2" xfId="10707"/>
    <cellStyle name="40% - Akzent3 3 3 3 3 2 2" xfId="10708"/>
    <cellStyle name="40% - Akzent3 3 3 2 2 3 2 2" xfId="10709"/>
    <cellStyle name="40% - Akzent3 3 4 2 3 2 2" xfId="10710"/>
    <cellStyle name="40% - Akzent4 2 5 3 2 2" xfId="10711"/>
    <cellStyle name="40% - Akzent4 2 2 4 3 2 2" xfId="10712"/>
    <cellStyle name="40% - Akzent4 2 2 2 3 3 2 2" xfId="10713"/>
    <cellStyle name="40% - Akzent4 2 2 2 2 2 3 2 2" xfId="10714"/>
    <cellStyle name="40% - Akzent4 2 2 3 2 3 2 2" xfId="10715"/>
    <cellStyle name="40% - Akzent4 2 3 3 3 2 2" xfId="10716"/>
    <cellStyle name="40% - Akzent4 2 3 2 2 3 2 2" xfId="10717"/>
    <cellStyle name="40% - Akzent4 2 4 2 3 2 2" xfId="10718"/>
    <cellStyle name="40% - Akzent4 3 5 3 2 2" xfId="10719"/>
    <cellStyle name="40% - Akzent4 3 2 4 3 2 2" xfId="10720"/>
    <cellStyle name="40% - Akzent4 3 2 2 3 3 2 2" xfId="10721"/>
    <cellStyle name="40% - Akzent4 3 2 2 2 2 3 2 2" xfId="10722"/>
    <cellStyle name="40% - Akzent4 3 2 3 2 3 2 2" xfId="10723"/>
    <cellStyle name="40% - Akzent4 3 3 3 3 2 2" xfId="10724"/>
    <cellStyle name="40% - Akzent4 3 3 2 2 3 2 2" xfId="10725"/>
    <cellStyle name="40% - Akzent4 3 4 2 3 2 2" xfId="10726"/>
    <cellStyle name="40% - Akzent5 2 5 3 2 2" xfId="10727"/>
    <cellStyle name="40% - Akzent5 2 2 4 3 2 2" xfId="10728"/>
    <cellStyle name="40% - Akzent5 2 2 2 3 3 2 2" xfId="10729"/>
    <cellStyle name="40% - Akzent5 2 2 2 2 2 3 2 2" xfId="10730"/>
    <cellStyle name="40% - Akzent5 2 2 3 2 3 2 2" xfId="10731"/>
    <cellStyle name="40% - Akzent5 2 3 3 3 2 2" xfId="10732"/>
    <cellStyle name="40% - Akzent5 2 3 2 2 3 2 2" xfId="10733"/>
    <cellStyle name="40% - Akzent5 2 4 2 3 2 2" xfId="10734"/>
    <cellStyle name="40% - Akzent5 3 5 3 2 2" xfId="10735"/>
    <cellStyle name="40% - Akzent5 3 2 4 3 2 2" xfId="10736"/>
    <cellStyle name="40% - Akzent5 3 2 2 3 3 2 2" xfId="10737"/>
    <cellStyle name="40% - Akzent5 3 2 2 2 2 3 2 2" xfId="10738"/>
    <cellStyle name="40% - Akzent5 3 2 3 2 3 2 2" xfId="10739"/>
    <cellStyle name="40% - Akzent5 3 3 3 3 2 2" xfId="10740"/>
    <cellStyle name="40% - Akzent5 3 3 2 2 3 2 2" xfId="10741"/>
    <cellStyle name="40% - Akzent5 3 4 2 3 2 2" xfId="10742"/>
    <cellStyle name="40% - Akzent6 2 5 3 2 2" xfId="10743"/>
    <cellStyle name="40% - Akzent6 2 2 4 3 2 2" xfId="10744"/>
    <cellStyle name="40% - Akzent6 2 2 2 3 3 2 2" xfId="10745"/>
    <cellStyle name="40% - Akzent6 2 2 2 2 2 3 2 2" xfId="10746"/>
    <cellStyle name="40% - Akzent6 2 2 3 2 3 2 2" xfId="10747"/>
    <cellStyle name="40% - Akzent6 2 3 3 3 2 2" xfId="10748"/>
    <cellStyle name="40% - Akzent6 2 3 2 2 3 2 2" xfId="10749"/>
    <cellStyle name="40% - Akzent6 2 4 2 3 2 2" xfId="10750"/>
    <cellStyle name="40% - Akzent6 3 5 3 2 2" xfId="10751"/>
    <cellStyle name="40% - Akzent6 3 2 4 3 2 2" xfId="10752"/>
    <cellStyle name="40% - Akzent6 3 2 2 3 3 2 2" xfId="10753"/>
    <cellStyle name="40% - Akzent6 3 2 2 2 2 3 2 2" xfId="10754"/>
    <cellStyle name="40% - Akzent6 3 2 3 2 3 2 2" xfId="10755"/>
    <cellStyle name="40% - Akzent6 3 3 3 3 2 2" xfId="10756"/>
    <cellStyle name="40% - Akzent6 3 3 2 2 3 2 2" xfId="10757"/>
    <cellStyle name="40% - Akzent6 3 4 2 3 2 2" xfId="10758"/>
    <cellStyle name="Notiz 2 2 3 3 3 2 2" xfId="10759"/>
    <cellStyle name="Notiz 2 2 3 2 2 3 2 2" xfId="10760"/>
    <cellStyle name="Notiz 3 2 3 3 3 2 2" xfId="10761"/>
    <cellStyle name="Notiz 3 2 3 2 2 3 2 2" xfId="10762"/>
    <cellStyle name="Notiz 7 4 3 2 2" xfId="10763"/>
    <cellStyle name="Notiz 7 2 3 3 2 2" xfId="10764"/>
    <cellStyle name="Notiz 7 2 2 2 3 2 2" xfId="10765"/>
    <cellStyle name="Notiz 7 3 2 3 2 2" xfId="10766"/>
    <cellStyle name="Prozent 5 4 3 2 2" xfId="10767"/>
    <cellStyle name="Prozent 5 2 3 4 2 2" xfId="10768"/>
    <cellStyle name="Prozent 5 2 2 2 3 2 2" xfId="10769"/>
    <cellStyle name="Prozent 5 3 2 4 2 2" xfId="10770"/>
    <cellStyle name="Standard 3 3 2 4 2 2" xfId="10771"/>
    <cellStyle name="Standard 6 3 2 4 2 2" xfId="10772"/>
    <cellStyle name="Standard 7 4 3 2 2" xfId="10773"/>
    <cellStyle name="Standard 7 2 3 4 2 2" xfId="10774"/>
    <cellStyle name="Standard 7 2 2 2 3 2 2" xfId="10775"/>
    <cellStyle name="Standard 7 3 2 4 2 2" xfId="10776"/>
    <cellStyle name="Komma 3 2 2 2" xfId="10777"/>
    <cellStyle name="Standard 6 4 4 2 2" xfId="10778"/>
    <cellStyle name="Standard 3 4 4 2 2" xfId="10779"/>
    <cellStyle name="Normal 2 4 2 2" xfId="10780"/>
    <cellStyle name="Normal 3 2 2 2" xfId="10781"/>
    <cellStyle name="Pourcentage 3 2 2 2" xfId="10782"/>
    <cellStyle name="Normal 2 3 2 2 2" xfId="10783"/>
    <cellStyle name="Milliers 2 2 2 2" xfId="10784"/>
    <cellStyle name="20 % - Akzent6 5 2 2 2" xfId="10785"/>
    <cellStyle name="20 % - Akzent6 2 4 2 2 2" xfId="10786"/>
    <cellStyle name="20 % - Akzent6 2 2 3 2 2 2" xfId="10787"/>
    <cellStyle name="20 % - Akzent6 3 3 2 2 2" xfId="10788"/>
    <cellStyle name="20% - Akzent1 2 6 2 2 2" xfId="10789"/>
    <cellStyle name="20% - Akzent1 2 2 5 2 2 2" xfId="10790"/>
    <cellStyle name="20% - Akzent1 2 2 2 4 2 2 2" xfId="10791"/>
    <cellStyle name="20% - Akzent1 2 2 2 2 3 2 2 2" xfId="10792"/>
    <cellStyle name="20% - Akzent1 2 2 3 3 2 2 2" xfId="10793"/>
    <cellStyle name="20% - Akzent1 2 3 4 2 2 2" xfId="10794"/>
    <cellStyle name="20% - Akzent1 2 3 2 3 2 2 2" xfId="10795"/>
    <cellStyle name="20% - Akzent1 2 4 3 2 2 2" xfId="10796"/>
    <cellStyle name="20% - Akzent1 3 6 2 2 2" xfId="10797"/>
    <cellStyle name="20% - Akzent1 3 2 5 2 2 2" xfId="10798"/>
    <cellStyle name="20% - Akzent1 3 2 2 4 2 2 2" xfId="10799"/>
    <cellStyle name="20% - Akzent1 3 2 2 2 3 2 2 2" xfId="10800"/>
    <cellStyle name="20% - Akzent1 3 2 3 3 2 2 2" xfId="10801"/>
    <cellStyle name="20% - Akzent1 3 3 4 2 2 2" xfId="10802"/>
    <cellStyle name="20% - Akzent1 3 3 2 3 2 2 2" xfId="10803"/>
    <cellStyle name="20% - Akzent1 3 4 3 2 2 2" xfId="10804"/>
    <cellStyle name="20% - Akzent2 2 6 2 2 2" xfId="10805"/>
    <cellStyle name="20% - Akzent2 2 2 5 2 2 2" xfId="10806"/>
    <cellStyle name="20% - Akzent2 2 2 2 4 2 2 2" xfId="10807"/>
    <cellStyle name="20% - Akzent2 2 2 2 2 3 2 2 2" xfId="10808"/>
    <cellStyle name="20% - Akzent2 2 2 3 3 2 2 2" xfId="10809"/>
    <cellStyle name="20% - Akzent2 2 3 4 2 2 2" xfId="10810"/>
    <cellStyle name="20% - Akzent2 2 3 2 3 2 2 2" xfId="10811"/>
    <cellStyle name="20% - Akzent2 2 4 3 2 2 2" xfId="10812"/>
    <cellStyle name="20% - Akzent2 3 6 2 2 2" xfId="10813"/>
    <cellStyle name="20% - Akzent2 3 2 5 2 2 2" xfId="10814"/>
    <cellStyle name="20% - Akzent2 3 2 2 4 2 2 2" xfId="10815"/>
    <cellStyle name="20% - Akzent2 3 2 2 2 3 2 2 2" xfId="10816"/>
    <cellStyle name="20% - Akzent2 3 2 3 3 2 2 2" xfId="10817"/>
    <cellStyle name="20% - Akzent2 3 3 4 2 2 2" xfId="10818"/>
    <cellStyle name="20% - Akzent2 3 3 2 3 2 2 2" xfId="10819"/>
    <cellStyle name="20% - Akzent2 3 4 3 2 2 2" xfId="10820"/>
    <cellStyle name="20% - Akzent3 2 6 2 2 2" xfId="10821"/>
    <cellStyle name="20% - Akzent3 2 2 5 2 2 2" xfId="10822"/>
    <cellStyle name="20% - Akzent3 2 2 2 4 2 2 2" xfId="10823"/>
    <cellStyle name="20% - Akzent3 2 2 2 2 3 2 2 2" xfId="10824"/>
    <cellStyle name="20% - Akzent3 2 2 3 3 2 2 2" xfId="10825"/>
    <cellStyle name="20% - Akzent3 2 3 4 2 2 2" xfId="10826"/>
    <cellStyle name="20% - Akzent3 2 3 2 3 2 2 2" xfId="10827"/>
    <cellStyle name="20% - Akzent3 2 4 3 2 2 2" xfId="10828"/>
    <cellStyle name="20% - Akzent3 3 6 2 2 2" xfId="10829"/>
    <cellStyle name="20% - Akzent3 3 2 5 2 2 2" xfId="10830"/>
    <cellStyle name="20% - Akzent3 3 2 2 4 2 2 2" xfId="10831"/>
    <cellStyle name="20% - Akzent3 3 2 2 2 3 2 2 2" xfId="10832"/>
    <cellStyle name="20% - Akzent3 3 2 3 3 2 2 2" xfId="10833"/>
    <cellStyle name="20% - Akzent3 3 3 4 2 2 2" xfId="10834"/>
    <cellStyle name="20% - Akzent3 3 3 2 3 2 2 2" xfId="10835"/>
    <cellStyle name="20% - Akzent3 3 4 3 2 2 2" xfId="10836"/>
    <cellStyle name="20% - Akzent4 2 6 2 2 2" xfId="10837"/>
    <cellStyle name="20% - Akzent4 2 2 5 2 2 2" xfId="10838"/>
    <cellStyle name="20% - Akzent4 2 2 2 4 2 2 2" xfId="10839"/>
    <cellStyle name="20% - Akzent4 2 2 2 2 3 2 2 2" xfId="10840"/>
    <cellStyle name="20% - Akzent4 2 2 3 3 2 2 2" xfId="10841"/>
    <cellStyle name="20% - Akzent4 2 3 4 2 2 2" xfId="10842"/>
    <cellStyle name="20% - Akzent4 2 3 2 3 2 2 2" xfId="10843"/>
    <cellStyle name="20% - Akzent4 2 4 3 2 2 2" xfId="10844"/>
    <cellStyle name="20% - Akzent4 3 6 2 2 2" xfId="10845"/>
    <cellStyle name="20% - Akzent4 3 2 5 2 2 2" xfId="10846"/>
    <cellStyle name="20% - Akzent4 3 2 2 4 2 2 2" xfId="10847"/>
    <cellStyle name="20% - Akzent4 3 2 2 2 3 2 2 2" xfId="10848"/>
    <cellStyle name="20% - Akzent4 3 2 3 3 2 2 2" xfId="10849"/>
    <cellStyle name="20% - Akzent4 3 3 4 2 2 2" xfId="10850"/>
    <cellStyle name="20% - Akzent4 3 3 2 3 2 2 2" xfId="10851"/>
    <cellStyle name="20% - Akzent4 3 4 3 2 2 2" xfId="10852"/>
    <cellStyle name="20% - Akzent5 2 6 2 2 2" xfId="10853"/>
    <cellStyle name="20% - Akzent5 2 2 5 2 2 2" xfId="10854"/>
    <cellStyle name="20% - Akzent5 2 2 2 4 2 2 2" xfId="10855"/>
    <cellStyle name="20% - Akzent5 2 2 2 2 3 2 2 2" xfId="10856"/>
    <cellStyle name="20% - Akzent5 2 2 3 3 2 2 2" xfId="10857"/>
    <cellStyle name="20% - Akzent5 2 3 4 2 2 2" xfId="10858"/>
    <cellStyle name="20% - Akzent5 2 3 2 3 2 2 2" xfId="10859"/>
    <cellStyle name="20% - Akzent5 2 4 3 2 2 2" xfId="10860"/>
    <cellStyle name="20% - Akzent5 3 6 2 2 2" xfId="10861"/>
    <cellStyle name="20% - Akzent5 3 2 5 2 2 2" xfId="10862"/>
    <cellStyle name="20% - Akzent5 3 2 2 4 2 2 2" xfId="10863"/>
    <cellStyle name="20% - Akzent5 3 2 2 2 3 2 2 2" xfId="10864"/>
    <cellStyle name="20% - Akzent5 3 2 3 3 2 2 2" xfId="10865"/>
    <cellStyle name="20% - Akzent5 3 3 4 2 2 2" xfId="10866"/>
    <cellStyle name="20% - Akzent5 3 3 2 3 2 2 2" xfId="10867"/>
    <cellStyle name="20% - Akzent5 3 4 3 2 2 2" xfId="10868"/>
    <cellStyle name="20% - Akzent6 5 5 2 2 2" xfId="10869"/>
    <cellStyle name="20% - Akzent6 5 2 4 2 2 2" xfId="10870"/>
    <cellStyle name="20% - Akzent6 5 2 2 3 2 2 2" xfId="10871"/>
    <cellStyle name="20% - Akzent6 5 3 3 2 2 2" xfId="10872"/>
    <cellStyle name="20% - Akzent6 6 2 5 2 2 2" xfId="10873"/>
    <cellStyle name="20% - Akzent6 6 2 2 4 2 2 2" xfId="10874"/>
    <cellStyle name="20% - Akzent6 6 2 2 2 3 2 2 2" xfId="10875"/>
    <cellStyle name="20% - Akzent6 6 2 3 3 2 2 2" xfId="10876"/>
    <cellStyle name="20% - Akzent6 7 5 2 2 2" xfId="10877"/>
    <cellStyle name="20% - Akzent6 7 2 4 2 2 2" xfId="10878"/>
    <cellStyle name="20% - Akzent6 7 2 2 3 2 2 2" xfId="10879"/>
    <cellStyle name="20% - Akzent6 7 3 3 2 2 2" xfId="10880"/>
    <cellStyle name="40% - Akzent1 2 6 2 2 2" xfId="10881"/>
    <cellStyle name="40% - Akzent1 2 2 5 2 2 2" xfId="10882"/>
    <cellStyle name="40% - Akzent1 2 2 2 4 2 2 2" xfId="10883"/>
    <cellStyle name="40% - Akzent1 2 2 2 2 3 2 2 2" xfId="10884"/>
    <cellStyle name="40% - Akzent1 2 2 3 3 2 2 2" xfId="10885"/>
    <cellStyle name="40% - Akzent1 2 3 4 2 2 2" xfId="10886"/>
    <cellStyle name="40% - Akzent1 2 3 2 3 2 2 2" xfId="10887"/>
    <cellStyle name="40% - Akzent1 2 4 3 2 2 2" xfId="10888"/>
    <cellStyle name="40% - Akzent1 3 6 2 2 2" xfId="10889"/>
    <cellStyle name="40% - Akzent1 3 2 5 2 2 2" xfId="10890"/>
    <cellStyle name="40% - Akzent1 3 2 2 4 2 2 2" xfId="10891"/>
    <cellStyle name="40% - Akzent1 3 2 2 2 3 2 2 2" xfId="10892"/>
    <cellStyle name="40% - Akzent1 3 2 3 3 2 2 2" xfId="10893"/>
    <cellStyle name="40% - Akzent1 3 3 4 2 2 2" xfId="10894"/>
    <cellStyle name="40% - Akzent1 3 3 2 3 2 2 2" xfId="10895"/>
    <cellStyle name="40% - Akzent1 3 4 3 2 2 2" xfId="10896"/>
    <cellStyle name="40% - Akzent2 2 6 2 2 2" xfId="10897"/>
    <cellStyle name="40% - Akzent2 2 2 5 2 2 2" xfId="10898"/>
    <cellStyle name="40% - Akzent2 2 2 2 4 2 2 2" xfId="10899"/>
    <cellStyle name="40% - Akzent2 2 2 2 2 3 2 2 2" xfId="10900"/>
    <cellStyle name="40% - Akzent2 2 2 3 3 2 2 2" xfId="10901"/>
    <cellStyle name="40% - Akzent2 2 3 4 2 2 2" xfId="10902"/>
    <cellStyle name="40% - Akzent2 2 3 2 3 2 2 2" xfId="10903"/>
    <cellStyle name="40% - Akzent2 2 4 3 2 2 2" xfId="10904"/>
    <cellStyle name="40% - Akzent2 3 6 2 2 2" xfId="10905"/>
    <cellStyle name="40% - Akzent2 3 2 5 2 2 2" xfId="10906"/>
    <cellStyle name="40% - Akzent2 3 2 2 4 2 2 2" xfId="10907"/>
    <cellStyle name="40% - Akzent2 3 2 2 2 3 2 2 2" xfId="10908"/>
    <cellStyle name="40% - Akzent2 3 2 3 3 2 2 2" xfId="10909"/>
    <cellStyle name="40% - Akzent2 3 3 4 2 2 2" xfId="10910"/>
    <cellStyle name="40% - Akzent2 3 3 2 3 2 2 2" xfId="10911"/>
    <cellStyle name="40% - Akzent2 3 4 3 2 2 2" xfId="10912"/>
    <cellStyle name="40% - Akzent3 2 6 2 2 2" xfId="10913"/>
    <cellStyle name="40% - Akzent3 2 2 5 2 2 2" xfId="10914"/>
    <cellStyle name="40% - Akzent3 2 2 2 4 2 2 2" xfId="10915"/>
    <cellStyle name="40% - Akzent3 2 2 2 2 3 2 2 2" xfId="10916"/>
    <cellStyle name="40% - Akzent3 2 2 3 3 2 2 2" xfId="10917"/>
    <cellStyle name="40% - Akzent3 2 3 4 2 2 2" xfId="10918"/>
    <cellStyle name="40% - Akzent3 2 3 2 3 2 2 2" xfId="10919"/>
    <cellStyle name="40% - Akzent3 2 4 3 2 2 2" xfId="10920"/>
    <cellStyle name="40% - Akzent3 3 6 2 2 2" xfId="10921"/>
    <cellStyle name="40% - Akzent3 3 2 5 2 2 2" xfId="10922"/>
    <cellStyle name="40% - Akzent3 3 2 2 4 2 2 2" xfId="10923"/>
    <cellStyle name="40% - Akzent3 3 2 2 2 3 2 2 2" xfId="10924"/>
    <cellStyle name="40% - Akzent3 3 2 3 3 2 2 2" xfId="10925"/>
    <cellStyle name="40% - Akzent3 3 3 4 2 2 2" xfId="10926"/>
    <cellStyle name="40% - Akzent3 3 3 2 3 2 2 2" xfId="10927"/>
    <cellStyle name="40% - Akzent3 3 4 3 2 2 2" xfId="10928"/>
    <cellStyle name="40% - Akzent4 2 6 2 2 2" xfId="10929"/>
    <cellStyle name="40% - Akzent4 2 2 5 2 2 2" xfId="10930"/>
    <cellStyle name="40% - Akzent4 2 2 2 4 2 2 2" xfId="10931"/>
    <cellStyle name="40% - Akzent4 2 2 2 2 3 2 2 2" xfId="10932"/>
    <cellStyle name="40% - Akzent4 2 2 3 3 2 2 2" xfId="10933"/>
    <cellStyle name="40% - Akzent4 2 3 4 2 2 2" xfId="10934"/>
    <cellStyle name="40% - Akzent4 2 3 2 3 2 2 2" xfId="10935"/>
    <cellStyle name="40% - Akzent4 2 4 3 2 2 2" xfId="10936"/>
    <cellStyle name="40% - Akzent4 3 6 2 2 2" xfId="10937"/>
    <cellStyle name="40% - Akzent4 3 2 5 2 2 2" xfId="10938"/>
    <cellStyle name="40% - Akzent4 3 2 2 4 2 2 2" xfId="10939"/>
    <cellStyle name="40% - Akzent4 3 2 2 2 3 2 2 2" xfId="10940"/>
    <cellStyle name="40% - Akzent4 3 2 3 3 2 2 2" xfId="10941"/>
    <cellStyle name="40% - Akzent4 3 3 4 2 2 2" xfId="10942"/>
    <cellStyle name="40% - Akzent4 3 3 2 3 2 2 2" xfId="10943"/>
    <cellStyle name="40% - Akzent4 3 4 3 2 2 2" xfId="10944"/>
    <cellStyle name="40% - Akzent5 2 6 2 2 2" xfId="10945"/>
    <cellStyle name="40% - Akzent5 2 2 5 2 2 2" xfId="10946"/>
    <cellStyle name="40% - Akzent5 2 2 2 4 2 2 2" xfId="10947"/>
    <cellStyle name="40% - Akzent5 2 2 2 2 3 2 2 2" xfId="10948"/>
    <cellStyle name="40% - Akzent5 2 2 3 3 2 2 2" xfId="10949"/>
    <cellStyle name="40% - Akzent5 2 3 4 2 2 2" xfId="10950"/>
    <cellStyle name="40% - Akzent5 2 3 2 3 2 2 2" xfId="10951"/>
    <cellStyle name="40% - Akzent5 2 4 3 2 2 2" xfId="10952"/>
    <cellStyle name="40% - Akzent5 3 6 2 2 2" xfId="10953"/>
    <cellStyle name="40% - Akzent5 3 2 5 2 2 2" xfId="10954"/>
    <cellStyle name="40% - Akzent5 3 2 2 4 2 2 2" xfId="10955"/>
    <cellStyle name="40% - Akzent5 3 2 2 2 3 2 2 2" xfId="10956"/>
    <cellStyle name="40% - Akzent5 3 2 3 3 2 2 2" xfId="10957"/>
    <cellStyle name="40% - Akzent5 3 3 4 2 2 2" xfId="10958"/>
    <cellStyle name="40% - Akzent5 3 3 2 3 2 2 2" xfId="10959"/>
    <cellStyle name="40% - Akzent5 3 4 3 2 2 2" xfId="10960"/>
    <cellStyle name="40% - Akzent6 2 6 2 2 2" xfId="10961"/>
    <cellStyle name="40% - Akzent6 2 2 5 2 2 2" xfId="10962"/>
    <cellStyle name="40% - Akzent6 2 2 2 4 2 2 2" xfId="10963"/>
    <cellStyle name="40% - Akzent6 2 2 2 2 3 2 2 2" xfId="10964"/>
    <cellStyle name="40% - Akzent6 2 2 3 3 2 2 2" xfId="10965"/>
    <cellStyle name="40% - Akzent6 2 3 4 2 2 2" xfId="10966"/>
    <cellStyle name="40% - Akzent6 2 3 2 3 2 2 2" xfId="10967"/>
    <cellStyle name="40% - Akzent6 2 4 3 2 2 2" xfId="10968"/>
    <cellStyle name="40% - Akzent6 3 6 2 2 2" xfId="10969"/>
    <cellStyle name="40% - Akzent6 3 2 5 2 2 2" xfId="10970"/>
    <cellStyle name="40% - Akzent6 3 2 2 4 2 2 2" xfId="10971"/>
    <cellStyle name="40% - Akzent6 3 2 2 2 3 2 2 2" xfId="10972"/>
    <cellStyle name="40% - Akzent6 3 2 3 3 2 2 2" xfId="10973"/>
    <cellStyle name="40% - Akzent6 3 3 4 2 2 2" xfId="10974"/>
    <cellStyle name="40% - Akzent6 3 3 2 3 2 2 2" xfId="10975"/>
    <cellStyle name="40% - Akzent6 3 4 3 2 2 2" xfId="10976"/>
    <cellStyle name="Notiz 2 2 3 4 2 2 2" xfId="10977"/>
    <cellStyle name="Notiz 2 2 3 2 3 2 2 2" xfId="10978"/>
    <cellStyle name="Notiz 3 2 3 4 2 2 2" xfId="10979"/>
    <cellStyle name="Notiz 3 2 3 2 3 2 2 2" xfId="10980"/>
    <cellStyle name="Notiz 7 5 2 2 2" xfId="10981"/>
    <cellStyle name="Notiz 7 2 4 2 2 2" xfId="10982"/>
    <cellStyle name="Notiz 7 2 2 3 2 2 2" xfId="10983"/>
    <cellStyle name="Notiz 7 3 3 2 2 2" xfId="10984"/>
    <cellStyle name="Prozent 5 5 2 2 2" xfId="10985"/>
    <cellStyle name="Prozent 5 2 4 2 2 2" xfId="10986"/>
    <cellStyle name="Prozent 5 2 2 3 2 2 2" xfId="10987"/>
    <cellStyle name="Prozent 5 3 3 3 2 2" xfId="10988"/>
    <cellStyle name="Standard 3 3 3 3 2 2" xfId="10989"/>
    <cellStyle name="Standard 6 3 3 3 2 2" xfId="10990"/>
    <cellStyle name="Standard 7 5 2 2 2" xfId="10991"/>
    <cellStyle name="Standard 7 2 4 2 2 2" xfId="10992"/>
    <cellStyle name="Standard 7 2 2 3 2 2 2" xfId="10993"/>
    <cellStyle name="Standard 7 3 3 3 2 2" xfId="10994"/>
    <cellStyle name="Komma 4 3 2 2" xfId="10995"/>
    <cellStyle name="Standard 3 5 2 2 2" xfId="10996"/>
    <cellStyle name="Standard 13 2 4 2 2" xfId="10997"/>
    <cellStyle name="20 % - Akzent6 4 2 2 2 2" xfId="10998"/>
    <cellStyle name="20 % - Akzent6 2 3 2 2 2 2" xfId="10999"/>
    <cellStyle name="20 % - Akzent6 2 2 2 2 2 2 2" xfId="11000"/>
    <cellStyle name="20 % - Akzent6 3 2 2 2 2 2" xfId="11001"/>
    <cellStyle name="20% - Akzent1 2 5 2 2 2 2" xfId="11002"/>
    <cellStyle name="20% - Akzent1 2 2 4 2 2 2 2" xfId="11003"/>
    <cellStyle name="20% - Akzent1 2 2 2 3 2 2 2 2" xfId="11004"/>
    <cellStyle name="20% - Akzent1 2 2 2 2 2 2 2 2 2" xfId="11005"/>
    <cellStyle name="20% - Akzent1 2 2 3 2 2 2 2 2" xfId="11006"/>
    <cellStyle name="20% - Akzent1 2 3 3 2 2 2 2" xfId="11007"/>
    <cellStyle name="20% - Akzent1 2 3 2 2 2 2 2 2" xfId="11008"/>
    <cellStyle name="20% - Akzent1 2 4 2 2 2 2 2" xfId="11009"/>
    <cellStyle name="20% - Akzent1 3 5 2 2 2 2" xfId="11010"/>
    <cellStyle name="20% - Akzent1 3 2 4 2 2 2 2" xfId="11011"/>
    <cellStyle name="20% - Akzent1 3 2 2 3 2 2 2 2" xfId="11012"/>
    <cellStyle name="20% - Akzent1 3 2 2 2 2 2 2 2 2" xfId="11013"/>
    <cellStyle name="20% - Akzent1 3 2 3 2 2 2 2 2" xfId="11014"/>
    <cellStyle name="20% - Akzent1 3 3 3 2 2 2 2" xfId="11015"/>
    <cellStyle name="20% - Akzent1 3 3 2 2 2 2 2 2" xfId="11016"/>
    <cellStyle name="20% - Akzent1 3 4 2 2 2 2 2" xfId="11017"/>
    <cellStyle name="20% - Akzent2 2 5 2 2 2 2" xfId="11018"/>
    <cellStyle name="20% - Akzent2 2 2 4 2 2 2 2" xfId="11019"/>
    <cellStyle name="20% - Akzent2 2 2 2 3 2 2 2 2" xfId="11020"/>
    <cellStyle name="20% - Akzent2 2 2 2 2 2 2 2 2 2" xfId="11021"/>
    <cellStyle name="20% - Akzent2 2 2 3 2 2 2 2 2" xfId="11022"/>
    <cellStyle name="20% - Akzent2 2 3 3 2 2 2 2" xfId="11023"/>
    <cellStyle name="20% - Akzent2 2 3 2 2 2 2 2 2" xfId="11024"/>
    <cellStyle name="20% - Akzent2 2 4 2 2 2 2 2" xfId="11025"/>
    <cellStyle name="20% - Akzent2 3 5 2 2 2 2" xfId="11026"/>
    <cellStyle name="20% - Akzent2 3 2 4 2 2 2 2" xfId="11027"/>
    <cellStyle name="20% - Akzent2 3 2 2 3 2 2 2 2" xfId="11028"/>
    <cellStyle name="20% - Akzent2 3 2 2 2 2 2 2 2 2" xfId="11029"/>
    <cellStyle name="20% - Akzent2 3 2 3 2 2 2 2 2" xfId="11030"/>
    <cellStyle name="20% - Akzent2 3 3 3 2 2 2 2" xfId="11031"/>
    <cellStyle name="20% - Akzent2 3 3 2 2 2 2 2 2" xfId="11032"/>
    <cellStyle name="20% - Akzent2 3 4 2 2 2 2 2" xfId="11033"/>
    <cellStyle name="20% - Akzent3 2 5 2 2 2 2" xfId="11034"/>
    <cellStyle name="20% - Akzent3 2 2 4 2 2 2 2" xfId="11035"/>
    <cellStyle name="20% - Akzent3 2 2 2 3 2 2 2 2" xfId="11036"/>
    <cellStyle name="20% - Akzent3 2 2 2 2 2 2 2 2 2" xfId="11037"/>
    <cellStyle name="20% - Akzent3 2 2 3 2 2 2 2 2" xfId="11038"/>
    <cellStyle name="20% - Akzent3 2 3 3 2 2 2 2" xfId="11039"/>
    <cellStyle name="20% - Akzent3 2 3 2 2 2 2 2 2" xfId="11040"/>
    <cellStyle name="20% - Akzent3 2 4 2 2 2 2 2" xfId="11041"/>
    <cellStyle name="20% - Akzent3 3 5 2 2 2 2" xfId="11042"/>
    <cellStyle name="20% - Akzent3 3 2 4 2 2 2 2" xfId="11043"/>
    <cellStyle name="20% - Akzent3 3 2 2 3 2 2 2 2" xfId="11044"/>
    <cellStyle name="20% - Akzent3 3 2 2 2 2 2 2 2 2" xfId="11045"/>
    <cellStyle name="20% - Akzent3 3 2 3 2 2 2 2 2" xfId="11046"/>
    <cellStyle name="20% - Akzent3 3 3 3 2 2 2 2" xfId="11047"/>
    <cellStyle name="20% - Akzent3 3 3 2 2 2 2 2 2" xfId="11048"/>
    <cellStyle name="20% - Akzent3 3 4 2 2 2 2 2" xfId="11049"/>
    <cellStyle name="20% - Akzent4 2 5 2 2 2 2" xfId="11050"/>
    <cellStyle name="20% - Akzent4 2 2 4 2 2 2 2" xfId="11051"/>
    <cellStyle name="20% - Akzent4 2 2 2 3 2 2 2 2" xfId="11052"/>
    <cellStyle name="20% - Akzent4 2 2 2 2 2 2 2 2 2" xfId="11053"/>
    <cellStyle name="20% - Akzent4 2 2 3 2 2 2 2 2" xfId="11054"/>
    <cellStyle name="20% - Akzent4 2 3 3 2 2 2 2" xfId="11055"/>
    <cellStyle name="20% - Akzent4 2 3 2 2 2 2 2 2" xfId="11056"/>
    <cellStyle name="20% - Akzent4 2 4 2 2 2 2 2" xfId="11057"/>
    <cellStyle name="20% - Akzent4 3 5 2 2 2 2" xfId="11058"/>
    <cellStyle name="20% - Akzent4 3 2 4 2 2 2 2" xfId="11059"/>
    <cellStyle name="20% - Akzent4 3 2 2 3 2 2 2 2" xfId="11060"/>
    <cellStyle name="20% - Akzent4 3 2 2 2 2 2 2 2 2" xfId="11061"/>
    <cellStyle name="20% - Akzent4 3 2 3 2 2 2 2 2" xfId="11062"/>
    <cellStyle name="20% - Akzent4 3 3 3 2 2 2 2" xfId="11063"/>
    <cellStyle name="20% - Akzent4 3 3 2 2 2 2 2 2" xfId="11064"/>
    <cellStyle name="20% - Akzent4 3 4 2 2 2 2 2" xfId="11065"/>
    <cellStyle name="20% - Akzent5 2 5 2 2 2 2" xfId="11066"/>
    <cellStyle name="20% - Akzent5 2 2 4 2 2 2 2" xfId="11067"/>
    <cellStyle name="20% - Akzent5 2 2 2 3 2 2 2 2" xfId="11068"/>
    <cellStyle name="20% - Akzent5 2 2 2 2 2 2 2 2 2" xfId="11069"/>
    <cellStyle name="20% - Akzent5 2 2 3 2 2 2 2 2" xfId="11070"/>
    <cellStyle name="20% - Akzent5 2 3 3 2 2 2 2" xfId="11071"/>
    <cellStyle name="20% - Akzent5 2 3 2 2 2 2 2 2" xfId="11072"/>
    <cellStyle name="20% - Akzent5 2 4 2 2 2 2 2" xfId="11073"/>
    <cellStyle name="20% - Akzent5 3 5 2 2 2 2" xfId="11074"/>
    <cellStyle name="20% - Akzent5 3 2 4 2 2 2 2" xfId="11075"/>
    <cellStyle name="20% - Akzent5 3 2 2 3 2 2 2 2" xfId="11076"/>
    <cellStyle name="20% - Akzent5 3 2 2 2 2 2 2 2 2" xfId="11077"/>
    <cellStyle name="20% - Akzent5 3 2 3 2 2 2 2 2" xfId="11078"/>
    <cellStyle name="20% - Akzent5 3 3 3 2 2 2 2" xfId="11079"/>
    <cellStyle name="20% - Akzent5 3 3 2 2 2 2 2 2" xfId="11080"/>
    <cellStyle name="20% - Akzent5 3 4 2 2 2 2 2" xfId="11081"/>
    <cellStyle name="20% - Akzent6 5 4 2 2 2 2" xfId="11082"/>
    <cellStyle name="20% - Akzent6 5 2 3 2 2 2 2" xfId="11083"/>
    <cellStyle name="20% - Akzent6 5 2 2 2 2 2 2 2" xfId="11084"/>
    <cellStyle name="20% - Akzent6 5 3 2 2 2 2 2" xfId="11085"/>
    <cellStyle name="20% - Akzent6 6 2 4 2 2 2 2" xfId="11086"/>
    <cellStyle name="20% - Akzent6 6 2 2 3 2 2 2 2" xfId="11087"/>
    <cellStyle name="20% - Akzent6 6 2 2 2 2 2 2 2 2" xfId="11088"/>
    <cellStyle name="20% - Akzent6 6 2 3 2 2 2 2 2" xfId="11089"/>
    <cellStyle name="20% - Akzent6 7 4 2 2 2 2" xfId="11090"/>
    <cellStyle name="20% - Akzent6 7 2 3 2 2 2 2" xfId="11091"/>
    <cellStyle name="20% - Akzent6 7 2 2 2 2 2 2 2" xfId="11092"/>
    <cellStyle name="20% - Akzent6 7 3 2 2 2 2 2" xfId="11093"/>
    <cellStyle name="40% - Akzent1 2 5 2 2 2 2" xfId="11094"/>
    <cellStyle name="40% - Akzent1 2 2 4 2 2 2 2" xfId="11095"/>
    <cellStyle name="40% - Akzent1 2 2 2 3 2 2 2 2" xfId="11096"/>
    <cellStyle name="40% - Akzent1 2 2 2 2 2 2 2 2 2" xfId="11097"/>
    <cellStyle name="40% - Akzent1 2 2 3 2 2 2 2 2" xfId="11098"/>
    <cellStyle name="40% - Akzent1 2 3 3 2 2 2 2" xfId="11099"/>
    <cellStyle name="40% - Akzent1 2 3 2 2 2 2 2 2" xfId="11100"/>
    <cellStyle name="40% - Akzent1 2 4 2 2 2 2 2" xfId="11101"/>
    <cellStyle name="40% - Akzent1 3 5 2 2 2 2" xfId="11102"/>
    <cellStyle name="40% - Akzent1 3 2 4 2 2 2 2" xfId="11103"/>
    <cellStyle name="40% - Akzent1 3 2 2 3 2 2 2 2" xfId="11104"/>
    <cellStyle name="40% - Akzent1 3 2 2 2 2 2 2 2 2" xfId="11105"/>
    <cellStyle name="40% - Akzent1 3 2 3 2 2 2 2 2" xfId="11106"/>
    <cellStyle name="40% - Akzent1 3 3 3 2 2 2 2" xfId="11107"/>
    <cellStyle name="40% - Akzent1 3 3 2 2 2 2 2 2" xfId="11108"/>
    <cellStyle name="40% - Akzent1 3 4 2 2 2 2 2" xfId="11109"/>
    <cellStyle name="40% - Akzent2 2 5 2 2 2 2" xfId="11110"/>
    <cellStyle name="40% - Akzent2 2 2 4 2 2 2 2" xfId="11111"/>
    <cellStyle name="40% - Akzent2 2 2 2 3 2 2 2 2" xfId="11112"/>
    <cellStyle name="40% - Akzent2 2 2 2 2 2 2 2 2 2" xfId="11113"/>
    <cellStyle name="40% - Akzent2 2 2 3 2 2 2 2 2" xfId="11114"/>
    <cellStyle name="40% - Akzent2 2 3 3 2 2 2 2" xfId="11115"/>
    <cellStyle name="40% - Akzent2 2 3 2 2 2 2 2 2" xfId="11116"/>
    <cellStyle name="40% - Akzent2 2 4 2 2 2 2 2" xfId="11117"/>
    <cellStyle name="40% - Akzent2 3 5 2 2 2 2" xfId="11118"/>
    <cellStyle name="40% - Akzent2 3 2 4 2 2 2 2" xfId="11119"/>
    <cellStyle name="40% - Akzent2 3 2 2 3 2 2 2 2" xfId="11120"/>
    <cellStyle name="40% - Akzent2 3 2 2 2 2 2 2 2 2" xfId="11121"/>
    <cellStyle name="40% - Akzent2 3 2 3 2 2 2 2 2" xfId="11122"/>
    <cellStyle name="40% - Akzent2 3 3 3 2 2 2 2" xfId="11123"/>
    <cellStyle name="40% - Akzent2 3 3 2 2 2 2 2 2" xfId="11124"/>
    <cellStyle name="40% - Akzent2 3 4 2 2 2 2 2" xfId="11125"/>
    <cellStyle name="40% - Akzent3 2 5 2 2 2 2" xfId="11126"/>
    <cellStyle name="40% - Akzent3 2 2 4 2 2 2 2" xfId="11127"/>
    <cellStyle name="40% - Akzent3 2 2 2 3 2 2 2 2" xfId="11128"/>
    <cellStyle name="40% - Akzent3 2 2 2 2 2 2 2 2 2" xfId="11129"/>
    <cellStyle name="40% - Akzent3 2 2 3 2 2 2 2 2" xfId="11130"/>
    <cellStyle name="40% - Akzent3 2 3 3 2 2 2 2" xfId="11131"/>
    <cellStyle name="40% - Akzent3 2 3 2 2 2 2 2 2" xfId="11132"/>
    <cellStyle name="40% - Akzent3 2 4 2 2 2 2 2" xfId="11133"/>
    <cellStyle name="40% - Akzent3 3 5 2 2 2 2" xfId="11134"/>
    <cellStyle name="40% - Akzent3 3 2 4 2 2 2 2" xfId="11135"/>
    <cellStyle name="40% - Akzent3 3 2 2 3 2 2 2 2" xfId="11136"/>
    <cellStyle name="40% - Akzent3 3 2 2 2 2 2 2 2 2" xfId="11137"/>
    <cellStyle name="40% - Akzent3 3 2 3 2 2 2 2 2" xfId="11138"/>
    <cellStyle name="40% - Akzent3 3 3 3 2 2 2 2" xfId="11139"/>
    <cellStyle name="40% - Akzent3 3 3 2 2 2 2 2 2" xfId="11140"/>
    <cellStyle name="40% - Akzent3 3 4 2 2 2 2 2" xfId="11141"/>
    <cellStyle name="40% - Akzent4 2 5 2 2 2 2" xfId="11142"/>
    <cellStyle name="40% - Akzent4 2 2 4 2 2 2 2" xfId="11143"/>
    <cellStyle name="40% - Akzent4 2 2 2 3 2 2 2 2" xfId="11144"/>
    <cellStyle name="40% - Akzent4 2 2 2 2 2 2 2 2 2" xfId="11145"/>
    <cellStyle name="40% - Akzent4 2 2 3 2 2 2 2 2" xfId="11146"/>
    <cellStyle name="40% - Akzent4 2 3 3 2 2 2 2" xfId="11147"/>
    <cellStyle name="40% - Akzent4 2 3 2 2 2 2 2 2" xfId="11148"/>
    <cellStyle name="40% - Akzent4 2 4 2 2 2 2 2" xfId="11149"/>
    <cellStyle name="40% - Akzent4 3 5 2 2 2 2" xfId="11150"/>
    <cellStyle name="40% - Akzent4 3 2 4 2 2 2 2" xfId="11151"/>
    <cellStyle name="40% - Akzent4 3 2 2 3 2 2 2 2" xfId="11152"/>
    <cellStyle name="40% - Akzent4 3 2 2 2 2 2 2 2 2" xfId="11153"/>
    <cellStyle name="40% - Akzent4 3 2 3 2 2 2 2 2" xfId="11154"/>
    <cellStyle name="40% - Akzent4 3 3 3 2 2 2 2" xfId="11155"/>
    <cellStyle name="40% - Akzent4 3 3 2 2 2 2 2 2" xfId="11156"/>
    <cellStyle name="40% - Akzent4 3 4 2 2 2 2 2" xfId="11157"/>
    <cellStyle name="40% - Akzent5 2 5 2 2 2 2" xfId="11158"/>
    <cellStyle name="40% - Akzent5 2 2 4 2 2 2 2" xfId="11159"/>
    <cellStyle name="40% - Akzent5 2 2 2 3 2 2 2 2" xfId="11160"/>
    <cellStyle name="40% - Akzent5 2 2 2 2 2 2 2 2 2" xfId="11161"/>
    <cellStyle name="40% - Akzent5 2 2 3 2 2 2 2 2" xfId="11162"/>
    <cellStyle name="40% - Akzent5 2 3 3 2 2 2 2" xfId="11163"/>
    <cellStyle name="40% - Akzent5 2 3 2 2 2 2 2 2" xfId="11164"/>
    <cellStyle name="40% - Akzent5 2 4 2 2 2 2 2" xfId="11165"/>
    <cellStyle name="40% - Akzent5 3 5 2 2 2 2" xfId="11166"/>
    <cellStyle name="40% - Akzent5 3 2 4 2 2 2 2" xfId="11167"/>
    <cellStyle name="40% - Akzent5 3 2 2 3 2 2 2 2" xfId="11168"/>
    <cellStyle name="40% - Akzent5 3 2 2 2 2 2 2 2 2" xfId="11169"/>
    <cellStyle name="40% - Akzent5 3 2 3 2 2 2 2 2" xfId="11170"/>
    <cellStyle name="40% - Akzent5 3 3 3 2 2 2 2" xfId="11171"/>
    <cellStyle name="40% - Akzent5 3 3 2 2 2 2 2 2" xfId="11172"/>
    <cellStyle name="40% - Akzent5 3 4 2 2 2 2 2" xfId="11173"/>
    <cellStyle name="40% - Akzent6 2 5 2 2 2 2" xfId="11174"/>
    <cellStyle name="40% - Akzent6 2 2 4 2 2 2 2" xfId="11175"/>
    <cellStyle name="40% - Akzent6 2 2 2 3 2 2 2 2" xfId="11176"/>
    <cellStyle name="40% - Akzent6 2 2 2 2 2 2 2 2 2" xfId="11177"/>
    <cellStyle name="40% - Akzent6 2 2 3 2 2 2 2 2" xfId="11178"/>
    <cellStyle name="40% - Akzent6 2 3 3 2 2 2 2" xfId="11179"/>
    <cellStyle name="40% - Akzent6 2 3 2 2 2 2 2 2" xfId="11180"/>
    <cellStyle name="40% - Akzent6 2 4 2 2 2 2 2" xfId="11181"/>
    <cellStyle name="40% - Akzent6 3 5 2 2 2 2" xfId="11182"/>
    <cellStyle name="40% - Akzent6 3 2 4 2 2 2 2" xfId="11183"/>
    <cellStyle name="40% - Akzent6 3 2 2 3 2 2 2 2" xfId="11184"/>
    <cellStyle name="40% - Akzent6 3 2 2 2 2 2 2 2 2" xfId="11185"/>
    <cellStyle name="40% - Akzent6 3 2 3 2 2 2 2 2" xfId="11186"/>
    <cellStyle name="40% - Akzent6 3 3 3 2 2 2 2" xfId="11187"/>
    <cellStyle name="40% - Akzent6 3 3 2 2 2 2 2 2" xfId="11188"/>
    <cellStyle name="40% - Akzent6 3 4 2 2 2 2 2" xfId="11189"/>
    <cellStyle name="Notiz 2 2 3 3 2 2 2 2" xfId="11190"/>
    <cellStyle name="Notiz 2 2 3 2 2 2 2 2 2" xfId="11191"/>
    <cellStyle name="Notiz 3 2 3 3 2 2 2 2" xfId="11192"/>
    <cellStyle name="Notiz 3 2 3 2 2 2 2 2 2" xfId="11193"/>
    <cellStyle name="Notiz 7 4 2 2 2 2" xfId="11194"/>
    <cellStyle name="Notiz 7 2 3 2 2 2 2" xfId="11195"/>
    <cellStyle name="Notiz 7 2 2 2 2 2 2 2" xfId="11196"/>
    <cellStyle name="Notiz 7 3 2 2 2 2 2" xfId="11197"/>
    <cellStyle name="Prozent 5 4 2 2 2 2" xfId="11198"/>
    <cellStyle name="Prozent 5 2 3 2 2 2 2" xfId="11199"/>
    <cellStyle name="Prozent 5 2 2 2 2 2 2 2" xfId="11200"/>
    <cellStyle name="Prozent 5 3 2 2 2 2 2" xfId="11201"/>
    <cellStyle name="Standard 3 3 2 2 2 2 2" xfId="11202"/>
    <cellStyle name="Standard 6 3 2 2 2 2 2" xfId="11203"/>
    <cellStyle name="Standard 7 4 2 2 2 2" xfId="11204"/>
    <cellStyle name="Standard 7 2 3 2 2 2 2" xfId="11205"/>
    <cellStyle name="Standard 7 2 2 2 2 2 2 2" xfId="11206"/>
    <cellStyle name="Standard 7 3 2 2 2 2 2" xfId="11207"/>
    <cellStyle name="Standard 6 4 2 2 2 2" xfId="11208"/>
    <cellStyle name="Standard 3 4 2 3 2 2" xfId="11209"/>
    <cellStyle name="Standard 16 3 2 2" xfId="11210"/>
    <cellStyle name="Prozent 15 5 2 2" xfId="11211"/>
    <cellStyle name="20% - Akzent1 2 7 2 2 2" xfId="11212"/>
    <cellStyle name="20% - Akzent1 2 2 6 2 2 2" xfId="11213"/>
    <cellStyle name="20% - Akzent1 3 7 2 2 2" xfId="11214"/>
    <cellStyle name="20% - Akzent1 3 2 6 2 2 2" xfId="11215"/>
    <cellStyle name="20% - Akzent2 2 7 2 2 2" xfId="11216"/>
    <cellStyle name="20% - Akzent2 2 2 6 2 2 2" xfId="11217"/>
    <cellStyle name="20% - Akzent2 3 7 2 2 2" xfId="11218"/>
    <cellStyle name="20% - Akzent2 3 2 6 2 2 2" xfId="11219"/>
    <cellStyle name="20% - Akzent3 2 7 2 2 2" xfId="11220"/>
    <cellStyle name="20% - Akzent3 2 2 6 2 2 2" xfId="11221"/>
    <cellStyle name="20% - Akzent3 3 7 2 2 2" xfId="11222"/>
    <cellStyle name="20% - Akzent3 3 2 6 2 2 2" xfId="11223"/>
    <cellStyle name="20% - Akzent4 2 7 2 2 2" xfId="11224"/>
    <cellStyle name="20% - Akzent4 2 2 6 2 2 2" xfId="11225"/>
    <cellStyle name="20% - Akzent4 3 7 2 2 2" xfId="11226"/>
    <cellStyle name="20% - Akzent4 3 2 6 2 2 2" xfId="11227"/>
    <cellStyle name="20% - Akzent5 2 7 2 2 2" xfId="11228"/>
    <cellStyle name="20% - Akzent5 2 2 6 2 2 2" xfId="11229"/>
    <cellStyle name="20% - Akzent5 3 7 2 2 2" xfId="11230"/>
    <cellStyle name="20% - Akzent5 3 2 6 2 2 2" xfId="11231"/>
    <cellStyle name="20% - Akzent6 5 6 2 2 2" xfId="11232"/>
    <cellStyle name="20% - Akzent6 6 2 6 2 2 2" xfId="11233"/>
    <cellStyle name="20% - Akzent6 7 6 2 2 2" xfId="11234"/>
    <cellStyle name="40% - Akzent1 2 7 2 2 2" xfId="11235"/>
    <cellStyle name="40% - Akzent1 2 2 6 2 2 2" xfId="11236"/>
    <cellStyle name="40% - Akzent1 3 7 2 2 2" xfId="11237"/>
    <cellStyle name="40% - Akzent1 3 2 6 2 2 2" xfId="11238"/>
    <cellStyle name="40% - Akzent2 2 7 2 2 2" xfId="11239"/>
    <cellStyle name="40% - Akzent2 2 2 6 2 2 2" xfId="11240"/>
    <cellStyle name="40% - Akzent2 3 7 2 2 2" xfId="11241"/>
    <cellStyle name="40% - Akzent2 3 2 6 2 2 2" xfId="11242"/>
    <cellStyle name="40% - Akzent3 2 7 2 2 2" xfId="11243"/>
    <cellStyle name="40% - Akzent3 2 2 6 2 2 2" xfId="11244"/>
    <cellStyle name="40% - Akzent3 3 7 2 2 2" xfId="11245"/>
    <cellStyle name="40% - Akzent3 3 2 6 2 2 2" xfId="11246"/>
    <cellStyle name="40% - Akzent4 2 7 2 2 2" xfId="11247"/>
    <cellStyle name="40% - Akzent4 2 2 6 2 2 2" xfId="11248"/>
    <cellStyle name="40% - Akzent4 3 7 2 2 2" xfId="11249"/>
    <cellStyle name="40% - Akzent4 3 2 6 2 2 2" xfId="11250"/>
    <cellStyle name="40% - Akzent5 2 7 2 2 2" xfId="11251"/>
    <cellStyle name="40% - Akzent5 2 2 6 2 2 2" xfId="11252"/>
    <cellStyle name="40% - Akzent5 3 7 2 2 2" xfId="11253"/>
    <cellStyle name="40% - Akzent5 3 2 6 2 2 2" xfId="11254"/>
    <cellStyle name="40% - Akzent6 2 7 2 2 2" xfId="11255"/>
    <cellStyle name="40% - Akzent6 2 2 6 2 2 2" xfId="11256"/>
    <cellStyle name="40% - Akzent6 3 7 2 2 2" xfId="11257"/>
    <cellStyle name="40% - Akzent6 3 2 6 2 2 2" xfId="11258"/>
    <cellStyle name="Notiz 7 6 2 2 2" xfId="11259"/>
    <cellStyle name="Prozent 5 6 2 2 2" xfId="11260"/>
    <cellStyle name="Standard 7 6 2 2 2" xfId="11261"/>
    <cellStyle name="Standard 23 2 2 2" xfId="11262"/>
    <cellStyle name="Prozent 18 2 2 2" xfId="11263"/>
    <cellStyle name="20 % - Akzent6 6 2 2 2" xfId="11264"/>
    <cellStyle name="20% - Akzent1 2 8 2 2 2" xfId="11265"/>
    <cellStyle name="20% - Akzent1 2 2 7 2 2 2" xfId="11266"/>
    <cellStyle name="20% - Akzent1 3 8 2 2 2" xfId="11267"/>
    <cellStyle name="20% - Akzent1 3 2 7 2 2 2" xfId="11268"/>
    <cellStyle name="20% - Akzent2 2 8 2 2 2" xfId="11269"/>
    <cellStyle name="20% - Akzent2 2 2 7 2 2 2" xfId="11270"/>
    <cellStyle name="20% - Akzent2 3 8 2 2 2" xfId="11271"/>
    <cellStyle name="20% - Akzent2 3 2 7 2 2 2" xfId="11272"/>
    <cellStyle name="20% - Akzent3 2 8 2 2 2" xfId="11273"/>
    <cellStyle name="20% - Akzent3 2 2 7 2 2 2" xfId="11274"/>
    <cellStyle name="20% - Akzent3 3 8 2 2 2" xfId="11275"/>
    <cellStyle name="20% - Akzent3 3 2 7 2 2 2" xfId="11276"/>
    <cellStyle name="20% - Akzent4 2 8 2 2 2" xfId="11277"/>
    <cellStyle name="20% - Akzent4 2 2 7 2 2 2" xfId="11278"/>
    <cellStyle name="20% - Akzent4 3 8 2 2 2" xfId="11279"/>
    <cellStyle name="20% - Akzent4 3 2 7 2 2 2" xfId="11280"/>
    <cellStyle name="20% - Akzent5 2 8 2 2 2" xfId="11281"/>
    <cellStyle name="20% - Akzent5 2 2 7 2 2 2" xfId="11282"/>
    <cellStyle name="20% - Akzent5 3 8 2 2 2" xfId="11283"/>
    <cellStyle name="20% - Akzent5 3 2 7 2 2 2" xfId="11284"/>
    <cellStyle name="20% - Akzent6 5 7 2 2 2" xfId="11285"/>
    <cellStyle name="20% - Akzent6 6 2 7 2 2 2" xfId="11286"/>
    <cellStyle name="20% - Akzent6 7 7 2 2 2" xfId="11287"/>
    <cellStyle name="40% - Akzent1 2 8 2 2 2" xfId="11288"/>
    <cellStyle name="40% - Akzent1 2 2 7 2 2 2" xfId="11289"/>
    <cellStyle name="40% - Akzent1 3 8 2 2 2" xfId="11290"/>
    <cellStyle name="40% - Akzent1 3 2 7 2 2 2" xfId="11291"/>
    <cellStyle name="40% - Akzent2 2 8 2 2 2" xfId="11292"/>
    <cellStyle name="40% - Akzent2 2 2 7 2 2 2" xfId="11293"/>
    <cellStyle name="40% - Akzent2 3 8 2 2 2" xfId="11294"/>
    <cellStyle name="40% - Akzent2 3 2 7 2 2 2" xfId="11295"/>
    <cellStyle name="40% - Akzent3 2 8 2 2 2" xfId="11296"/>
    <cellStyle name="40% - Akzent3 2 2 7 2 2 2" xfId="11297"/>
    <cellStyle name="40% - Akzent3 3 8 2 2 2" xfId="11298"/>
    <cellStyle name="40% - Akzent3 3 2 7 2 2 2" xfId="11299"/>
    <cellStyle name="40% - Akzent4 2 8 2 2 2" xfId="11300"/>
    <cellStyle name="40% - Akzent4 2 2 7 2 2 2" xfId="11301"/>
    <cellStyle name="40% - Akzent4 3 8 2 2 2" xfId="11302"/>
    <cellStyle name="40% - Akzent4 3 2 7 2 2 2" xfId="11303"/>
    <cellStyle name="40% - Akzent5 2 8 2 2 2" xfId="11304"/>
    <cellStyle name="40% - Akzent5 2 2 7 2 2 2" xfId="11305"/>
    <cellStyle name="40% - Akzent5 3 8 2 2 2" xfId="11306"/>
    <cellStyle name="40% - Akzent5 3 2 7 2 2 2" xfId="11307"/>
    <cellStyle name="40% - Akzent6 2 8 2 2 2" xfId="11308"/>
    <cellStyle name="40% - Akzent6 2 2 7 2 2 2" xfId="11309"/>
    <cellStyle name="40% - Akzent6 3 8 2 2 2" xfId="11310"/>
    <cellStyle name="40% - Akzent6 3 2 7 2 2 2" xfId="11311"/>
    <cellStyle name="Notiz 7 7 2 2 2" xfId="11312"/>
    <cellStyle name="Prozent 5 7 2 2 2" xfId="11313"/>
    <cellStyle name="Standard 7 7 2 2 2" xfId="11314"/>
    <cellStyle name="Standard 6 7 2 2 2" xfId="11315"/>
    <cellStyle name="20 % - Akzent6 2 5 2 2 2" xfId="11316"/>
    <cellStyle name="Notiz 2 2 3 5 2 2 2" xfId="11317"/>
    <cellStyle name="Notiz 3 2 3 5 2 2 2" xfId="11318"/>
    <cellStyle name="Standard 3 4 3 2 2 2" xfId="11319"/>
    <cellStyle name="20% - Akzent1 2 3 5 2 2 2" xfId="11320"/>
    <cellStyle name="20% - Akzent1 2 2 2 5 2 2 2" xfId="11321"/>
    <cellStyle name="20% - Akzent1 3 3 5 2 2 2" xfId="11322"/>
    <cellStyle name="20% - Akzent1 3 2 2 5 2 2 2" xfId="11323"/>
    <cellStyle name="20% - Akzent2 2 3 5 2 2 2" xfId="11324"/>
    <cellStyle name="20% - Akzent2 2 2 2 5 2 2 2" xfId="11325"/>
    <cellStyle name="20% - Akzent2 3 3 5 2 2 2" xfId="11326"/>
    <cellStyle name="20% - Akzent2 3 2 2 5 2 2 2" xfId="11327"/>
    <cellStyle name="20% - Akzent3 2 3 5 2 2 2" xfId="11328"/>
    <cellStyle name="20% - Akzent3 2 2 2 5 2 2 2" xfId="11329"/>
    <cellStyle name="20% - Akzent3 3 3 5 2 2 2" xfId="11330"/>
    <cellStyle name="20% - Akzent3 3 2 2 5 2 2 2" xfId="11331"/>
    <cellStyle name="20% - Akzent4 2 3 5 2 2 2" xfId="11332"/>
    <cellStyle name="20% - Akzent4 2 2 2 5 2 2 2" xfId="11333"/>
    <cellStyle name="20% - Akzent4 3 3 5 2 2 2" xfId="11334"/>
    <cellStyle name="20% - Akzent4 3 2 2 5 2 2 2" xfId="11335"/>
    <cellStyle name="20% - Akzent5 2 3 5 2 2 2" xfId="11336"/>
    <cellStyle name="20% - Akzent5 2 2 2 5 2 2 2" xfId="11337"/>
    <cellStyle name="20% - Akzent5 3 3 5 2 2 2" xfId="11338"/>
    <cellStyle name="20% - Akzent5 3 2 2 5 2 2 2" xfId="11339"/>
    <cellStyle name="20% - Akzent6 5 2 5 2 2 2" xfId="11340"/>
    <cellStyle name="20% - Akzent6 6 2 2 5 2 2 2" xfId="11341"/>
    <cellStyle name="20% - Akzent6 7 2 5 2 2 2" xfId="11342"/>
    <cellStyle name="40% - Akzent1 2 3 5 2 2 2" xfId="11343"/>
    <cellStyle name="40% - Akzent1 2 2 2 5 2 2 2" xfId="11344"/>
    <cellStyle name="40% - Akzent1 3 3 5 2 2 2" xfId="11345"/>
    <cellStyle name="40% - Akzent1 3 2 2 5 2 2 2" xfId="11346"/>
    <cellStyle name="40% - Akzent2 2 3 5 2 2 2" xfId="11347"/>
    <cellStyle name="40% - Akzent2 2 2 2 5 2 2 2" xfId="11348"/>
    <cellStyle name="40% - Akzent2 3 3 5 2 2 2" xfId="11349"/>
    <cellStyle name="40% - Akzent2 3 2 2 5 2 2 2" xfId="11350"/>
    <cellStyle name="40% - Akzent3 2 3 5 2 2 2" xfId="11351"/>
    <cellStyle name="40% - Akzent3 2 2 2 5 2 2 2" xfId="11352"/>
    <cellStyle name="40% - Akzent3 3 3 5 2 2 2" xfId="11353"/>
    <cellStyle name="40% - Akzent3 3 2 2 5 2 2 2" xfId="11354"/>
    <cellStyle name="40% - Akzent4 2 3 5 2 2 2" xfId="11355"/>
    <cellStyle name="40% - Akzent4 2 2 2 5 2 2 2" xfId="11356"/>
    <cellStyle name="40% - Akzent4 3 3 5 2 2 2" xfId="11357"/>
    <cellStyle name="40% - Akzent4 3 2 2 5 2 2 2" xfId="11358"/>
    <cellStyle name="40% - Akzent5 2 3 5 2 2 2" xfId="11359"/>
    <cellStyle name="40% - Akzent5 2 2 2 5 2 2 2" xfId="11360"/>
    <cellStyle name="40% - Akzent5 3 3 5 2 2 2" xfId="11361"/>
    <cellStyle name="40% - Akzent5 3 2 2 5 2 2 2" xfId="11362"/>
    <cellStyle name="40% - Akzent6 2 3 5 2 2 2" xfId="11363"/>
    <cellStyle name="40% - Akzent6 2 2 2 5 2 2 2" xfId="11364"/>
    <cellStyle name="40% - Akzent6 3 3 5 2 2 2" xfId="11365"/>
    <cellStyle name="40% - Akzent6 3 2 2 5 2 2 2" xfId="11366"/>
    <cellStyle name="Notiz 7 2 5 2 2 2" xfId="11367"/>
    <cellStyle name="Prozent 5 2 5 2 2 2" xfId="11368"/>
    <cellStyle name="Standard 7 2 5 2 2 2" xfId="11369"/>
    <cellStyle name="20 % - Akzent6 3 4 2 2 2" xfId="11370"/>
    <cellStyle name="20 % - Akzent6 2 2 4 2 2 2" xfId="11371"/>
    <cellStyle name="20% - Akzent1 2 4 4 2 2 2" xfId="11372"/>
    <cellStyle name="20% - Akzent1 2 2 3 4 2 2 2" xfId="11373"/>
    <cellStyle name="20% - Akzent1 2 2 2 2 4 2 2 2" xfId="11374"/>
    <cellStyle name="20% - Akzent1 2 3 2 4 2 2 2" xfId="11375"/>
    <cellStyle name="20% - Akzent1 3 4 4 2 2 2" xfId="11376"/>
    <cellStyle name="20% - Akzent1 3 2 3 4 2 2 2" xfId="11377"/>
    <cellStyle name="20% - Akzent1 3 2 2 2 4 2 2 2" xfId="11378"/>
    <cellStyle name="20% - Akzent1 3 3 2 4 2 2 2" xfId="11379"/>
    <cellStyle name="20% - Akzent2 2 4 4 2 2 2" xfId="11380"/>
    <cellStyle name="20% - Akzent2 2 2 3 4 2 2 2" xfId="11381"/>
    <cellStyle name="20% - Akzent2 2 2 2 2 4 2 2 2" xfId="11382"/>
    <cellStyle name="20% - Akzent2 2 3 2 4 2 2 2" xfId="11383"/>
    <cellStyle name="20% - Akzent2 3 4 4 2 2 2" xfId="11384"/>
    <cellStyle name="20% - Akzent2 3 2 3 4 2 2 2" xfId="11385"/>
    <cellStyle name="20% - Akzent2 3 2 2 2 4 2 2 2" xfId="11386"/>
    <cellStyle name="20% - Akzent2 3 3 2 4 2 2 2" xfId="11387"/>
    <cellStyle name="20% - Akzent3 2 4 4 2 2 2" xfId="11388"/>
    <cellStyle name="20% - Akzent3 2 2 3 4 2 2 2" xfId="11389"/>
    <cellStyle name="20% - Akzent3 2 2 2 2 4 2 2 2" xfId="11390"/>
    <cellStyle name="20% - Akzent3 2 3 2 4 2 2 2" xfId="11391"/>
    <cellStyle name="20% - Akzent3 3 4 4 2 2 2" xfId="11392"/>
    <cellStyle name="20% - Akzent3 3 2 3 4 2 2 2" xfId="11393"/>
    <cellStyle name="20% - Akzent3 3 2 2 2 4 2 2 2" xfId="11394"/>
    <cellStyle name="20% - Akzent3 3 3 2 4 2 2 2" xfId="11395"/>
    <cellStyle name="20% - Akzent4 2 4 4 2 2 2" xfId="11396"/>
    <cellStyle name="20% - Akzent4 2 2 3 4 2 2 2" xfId="11397"/>
    <cellStyle name="20% - Akzent4 2 2 2 2 4 2 2 2" xfId="11398"/>
    <cellStyle name="20% - Akzent4 2 3 2 4 2 2 2" xfId="11399"/>
    <cellStyle name="20% - Akzent4 3 4 4 2 2 2" xfId="11400"/>
    <cellStyle name="20% - Akzent4 3 2 3 4 2 2 2" xfId="11401"/>
    <cellStyle name="20% - Akzent4 3 2 2 2 4 2 2 2" xfId="11402"/>
    <cellStyle name="20% - Akzent4 3 3 2 4 2 2 2" xfId="11403"/>
    <cellStyle name="20% - Akzent5 2 4 4 2 2 2" xfId="11404"/>
    <cellStyle name="20% - Akzent5 2 2 3 4 2 2 2" xfId="11405"/>
    <cellStyle name="20% - Akzent5 2 2 2 2 4 2 2 2" xfId="11406"/>
    <cellStyle name="20% - Akzent5 2 3 2 4 2 2 2" xfId="11407"/>
    <cellStyle name="20% - Akzent5 3 4 4 2 2 2" xfId="11408"/>
    <cellStyle name="20% - Akzent5 3 2 3 4 2 2 2" xfId="11409"/>
    <cellStyle name="20% - Akzent5 3 2 2 2 4 2 2 2" xfId="11410"/>
    <cellStyle name="20% - Akzent5 3 3 2 4 2 2 2" xfId="11411"/>
    <cellStyle name="20% - Akzent6 5 3 4 2 2 2" xfId="11412"/>
    <cellStyle name="20% - Akzent6 5 2 2 4 2 2 2" xfId="11413"/>
    <cellStyle name="20% - Akzent6 6 2 3 4 2 2 2" xfId="11414"/>
    <cellStyle name="20% - Akzent6 6 2 2 2 4 2 2 2" xfId="11415"/>
    <cellStyle name="20% - Akzent6 7 3 4 2 2 2" xfId="11416"/>
    <cellStyle name="20% - Akzent6 7 2 2 4 2 2 2" xfId="11417"/>
    <cellStyle name="40% - Akzent1 2 4 4 2 2 2" xfId="11418"/>
    <cellStyle name="40% - Akzent1 2 2 3 4 2 2 2" xfId="11419"/>
    <cellStyle name="40% - Akzent1 2 2 2 2 4 2 2 2" xfId="11420"/>
    <cellStyle name="40% - Akzent1 2 3 2 4 2 2 2" xfId="11421"/>
    <cellStyle name="40% - Akzent1 3 4 4 2 2 2" xfId="11422"/>
    <cellStyle name="40% - Akzent1 3 2 3 4 2 2 2" xfId="11423"/>
    <cellStyle name="40% - Akzent1 3 2 2 2 4 2 2 2" xfId="11424"/>
    <cellStyle name="40% - Akzent1 3 3 2 4 2 2 2" xfId="11425"/>
    <cellStyle name="40% - Akzent2 2 4 4 2 2 2" xfId="11426"/>
    <cellStyle name="40% - Akzent2 2 2 3 4 2 2 2" xfId="11427"/>
    <cellStyle name="40% - Akzent2 2 2 2 2 4 2 2 2" xfId="11428"/>
    <cellStyle name="40% - Akzent2 2 3 2 4 2 2 2" xfId="11429"/>
    <cellStyle name="40% - Akzent2 3 4 4 2 2 2" xfId="11430"/>
    <cellStyle name="40% - Akzent2 3 2 3 4 2 2 2" xfId="11431"/>
    <cellStyle name="40% - Akzent2 3 2 2 2 4 2 2 2" xfId="11432"/>
    <cellStyle name="40% - Akzent2 3 3 2 4 2 2 2" xfId="11433"/>
    <cellStyle name="40% - Akzent3 2 4 4 2 2 2" xfId="11434"/>
    <cellStyle name="40% - Akzent3 2 2 3 4 2 2 2" xfId="11435"/>
    <cellStyle name="40% - Akzent3 2 2 2 2 4 2 2 2" xfId="11436"/>
    <cellStyle name="40% - Akzent3 2 3 2 4 2 2 2" xfId="11437"/>
    <cellStyle name="40% - Akzent3 3 4 4 2 2 2" xfId="11438"/>
    <cellStyle name="40% - Akzent3 3 2 3 4 2 2 2" xfId="11439"/>
    <cellStyle name="40% - Akzent3 3 2 2 2 4 2 2 2" xfId="11440"/>
    <cellStyle name="40% - Akzent3 3 3 2 4 2 2 2" xfId="11441"/>
    <cellStyle name="40% - Akzent4 2 4 4 2 2 2" xfId="11442"/>
    <cellStyle name="40% - Akzent4 2 2 3 4 2 2 2" xfId="11443"/>
    <cellStyle name="40% - Akzent4 2 2 2 2 4 2 2 2" xfId="11444"/>
    <cellStyle name="40% - Akzent4 2 3 2 4 2 2 2" xfId="11445"/>
    <cellStyle name="40% - Akzent4 3 4 4 2 2 2" xfId="11446"/>
    <cellStyle name="40% - Akzent4 3 2 3 4 2 2 2" xfId="11447"/>
    <cellStyle name="40% - Akzent4 3 2 2 2 4 2 2 2" xfId="11448"/>
    <cellStyle name="40% - Akzent4 3 3 2 4 2 2 2" xfId="11449"/>
    <cellStyle name="40% - Akzent5 2 4 4 2 2 2" xfId="11450"/>
    <cellStyle name="40% - Akzent5 2 2 3 4 2 2 2" xfId="11451"/>
    <cellStyle name="40% - Akzent5 2 2 2 2 4 2 2 2" xfId="11452"/>
    <cellStyle name="40% - Akzent5 2 3 2 4 2 2 2" xfId="11453"/>
    <cellStyle name="40% - Akzent5 3 4 4 2 2 2" xfId="11454"/>
    <cellStyle name="40% - Akzent5 3 2 3 4 2 2 2" xfId="11455"/>
    <cellStyle name="40% - Akzent5 3 2 2 2 4 2 2 2" xfId="11456"/>
    <cellStyle name="40% - Akzent5 3 3 2 4 2 2 2" xfId="11457"/>
    <cellStyle name="40% - Akzent6 2 4 4 2 2 2" xfId="11458"/>
    <cellStyle name="40% - Akzent6 2 2 3 4 2 2 2" xfId="11459"/>
    <cellStyle name="40% - Akzent6 2 2 2 2 4 2 2 2" xfId="11460"/>
    <cellStyle name="40% - Akzent6 2 3 2 4 2 2 2" xfId="11461"/>
    <cellStyle name="40% - Akzent6 3 4 4 2 2 2" xfId="11462"/>
    <cellStyle name="40% - Akzent6 3 2 3 4 2 2 2" xfId="11463"/>
    <cellStyle name="40% - Akzent6 3 2 2 2 4 2 2 2" xfId="11464"/>
    <cellStyle name="40% - Akzent6 3 3 2 4 2 2 2" xfId="11465"/>
    <cellStyle name="Notiz 2 2 3 2 4 2 2 2" xfId="11466"/>
    <cellStyle name="Notiz 3 2 3 2 4 2 2 2" xfId="11467"/>
    <cellStyle name="Notiz 7 3 4 2 2 2" xfId="11468"/>
    <cellStyle name="Notiz 7 2 2 4 2 2 2" xfId="11469"/>
    <cellStyle name="Prozent 5 3 4 2 2 2" xfId="11470"/>
    <cellStyle name="Prozent 5 2 2 4 2 2 2" xfId="11471"/>
    <cellStyle name="Standard 3 3 4 2 2 2" xfId="11472"/>
    <cellStyle name="Standard 6 3 4 2 2 2" xfId="11473"/>
    <cellStyle name="Standard 7 3 4 2 2 2" xfId="11474"/>
    <cellStyle name="Standard 7 2 2 4 2 2 2" xfId="11475"/>
    <cellStyle name="Dezimal 2 6 2 2 2" xfId="11476"/>
    <cellStyle name="Dezimal 2 3 3 2 2 2" xfId="11477"/>
    <cellStyle name="Komma 2 2 2 2 2" xfId="11478"/>
    <cellStyle name="Dezimal 2 5 2 2 2 2" xfId="11479"/>
    <cellStyle name="Dezimal 2 3 2 2 2 2 2" xfId="11480"/>
    <cellStyle name="Notiz 12 2 2 2" xfId="11481"/>
    <cellStyle name="Standard 15 3 2 2 2" xfId="11482"/>
    <cellStyle name="Prozent 16 2 2 2" xfId="11483"/>
    <cellStyle name="Währung [0] 9 2 2 2 2" xfId="11484"/>
    <cellStyle name="Dezimal 2 2 3 2 2 2" xfId="11485"/>
    <cellStyle name="Dezimal 2 2 2 2 2 2 2" xfId="11486"/>
    <cellStyle name="Komma 6 2 2 2" xfId="11487"/>
    <cellStyle name="Komma 4 2 2 2 2" xfId="11488"/>
    <cellStyle name="Komma 5 3 2 2" xfId="11489"/>
    <cellStyle name="Komma 5 2 2 2 2" xfId="11490"/>
    <cellStyle name="Prozent 5 3 2 3 2 2 2" xfId="11491"/>
    <cellStyle name="Standard 3 3 2 3 2 2 2" xfId="11492"/>
    <cellStyle name="Standard 6 3 2 3 2 2 2" xfId="11493"/>
    <cellStyle name="Standard 6 4 3 2 2 2" xfId="11494"/>
    <cellStyle name="Standard 7 3 2 3 2 2 2" xfId="11495"/>
    <cellStyle name="Standard 24 2 2 2" xfId="11496"/>
    <cellStyle name="Standard 25 2 2 2" xfId="11497"/>
    <cellStyle name="Notiz 13 2 2 2" xfId="11498"/>
    <cellStyle name="20 % - Akzent1 2 2 2 2" xfId="11499"/>
    <cellStyle name="40 % - Akzent1 2 2 2 2" xfId="11500"/>
    <cellStyle name="20 % - Akzent2 2 2 2 2" xfId="11501"/>
    <cellStyle name="40 % - Akzent2 2 2 2 2" xfId="11502"/>
    <cellStyle name="20 % - Akzent3 2 2 2 2" xfId="11503"/>
    <cellStyle name="40 % - Akzent3 2 2 2 2" xfId="11504"/>
    <cellStyle name="20 % - Akzent4 2 2 2 2" xfId="11505"/>
    <cellStyle name="40 % - Akzent4 2 2 2 2" xfId="11506"/>
    <cellStyle name="20 % - Akzent5 2 2 2 2" xfId="11507"/>
    <cellStyle name="40 % - Akzent5 2 2 2 2" xfId="11508"/>
    <cellStyle name="20 % - Akzent6 7 2 2 2" xfId="11509"/>
    <cellStyle name="40 % - Akzent6 2 2 2 2" xfId="11510"/>
    <cellStyle name="20 % - Akzent3 4 2 2" xfId="11511"/>
    <cellStyle name="20 % - Akzent4 3 2 2" xfId="11512"/>
    <cellStyle name="Notiz 11 3 2 2" xfId="11513"/>
    <cellStyle name="20 % - Akzent1 4 2 2" xfId="11514"/>
    <cellStyle name="Notiz 9 4 2 2" xfId="11515"/>
    <cellStyle name="Notiz 10 4 2 2" xfId="11516"/>
    <cellStyle name="Notiz 10 3 2 2" xfId="11517"/>
    <cellStyle name="Notiz 11 4 2 2" xfId="11518"/>
    <cellStyle name="20 % - Akzent5 4 2 2" xfId="11519"/>
    <cellStyle name="20 % - Akzent4 4 2 2" xfId="11520"/>
    <cellStyle name="Notiz 9 2 3 2 2" xfId="11521"/>
    <cellStyle name="20 % - Akzent2 3 2 2" xfId="11522"/>
    <cellStyle name="Standard 34 3 3" xfId="11523"/>
    <cellStyle name="40 % - Akzent4 4 2 2" xfId="11524"/>
    <cellStyle name="20 % - Akzent2 4 2 2" xfId="11525"/>
    <cellStyle name="40 % - Akzent3 4 2 2" xfId="11526"/>
    <cellStyle name="40 % - Akzent1 4 2 2" xfId="11527"/>
    <cellStyle name="40 % - Akzent4 3 2 2" xfId="11528"/>
    <cellStyle name="40 % - Akzent5 3 2 2" xfId="11529"/>
    <cellStyle name="20 % - Akzent5 3 2 2" xfId="11530"/>
    <cellStyle name="Notiz 10 2 2 2" xfId="11531"/>
    <cellStyle name="Notiz 11 2 2 2" xfId="11532"/>
    <cellStyle name="Notiz 9 2 2 2 2" xfId="11533"/>
    <cellStyle name="Standard 14 5 2 2" xfId="11534"/>
    <cellStyle name="Standard 17 4 2 2" xfId="11535"/>
    <cellStyle name="20 % - Akzent1 3 2 2" xfId="11536"/>
    <cellStyle name="40 % - Akzent1 3 2 2" xfId="11537"/>
    <cellStyle name="40 % - Akzent2 3 2 2" xfId="11538"/>
    <cellStyle name="20 % - Akzent3 3 2 2" xfId="11539"/>
    <cellStyle name="40 % - Akzent3 3 2 2" xfId="11540"/>
    <cellStyle name="Standard 7 9 2 2" xfId="11541"/>
    <cellStyle name="Standard 7 10 2 2" xfId="11542"/>
    <cellStyle name="Standard 7 11 2 2" xfId="11543"/>
    <cellStyle name="Standard 34 2 2 2" xfId="11544"/>
    <cellStyle name="Notiz 11 7 2" xfId="11545"/>
    <cellStyle name="Notiz 10 7 2" xfId="11546"/>
    <cellStyle name="Notiz 10 6 2" xfId="11547"/>
    <cellStyle name="Notiz 11 6 2" xfId="11548"/>
    <cellStyle name="Notiz 9 2 5 2" xfId="11549"/>
    <cellStyle name="Notiz 10 3 4 2" xfId="11550"/>
    <cellStyle name="Notiz 11 3 4 2" xfId="11551"/>
    <cellStyle name="Notiz 9 2 6 2" xfId="11552"/>
    <cellStyle name="Notiz 9 2 2 4 2" xfId="11553"/>
    <cellStyle name="Notiz 9 2 3 4 2" xfId="11554"/>
    <cellStyle name="Notiz 11 3 3 2" xfId="11555"/>
    <cellStyle name="Notiz 10 2 4 2" xfId="11556"/>
    <cellStyle name="Notiz 10 3 3 2" xfId="11557"/>
    <cellStyle name="Notiz 9 2 3 3 2" xfId="11558"/>
    <cellStyle name="Notiz 10 2 3 2" xfId="11559"/>
    <cellStyle name="Notiz 11 2 3 2" xfId="11560"/>
    <cellStyle name="Notiz 9 2 2 3 2" xfId="11561"/>
    <cellStyle name="Notiz 11 2 4 2" xfId="11562"/>
    <cellStyle name="Standard 29 2" xfId="11563"/>
    <cellStyle name="Notiz 14 3" xfId="11564"/>
    <cellStyle name="20 % - Akzent1 7 2" xfId="11565"/>
    <cellStyle name="40 % - Akzent1 7 2" xfId="11566"/>
    <cellStyle name="60 % - Akzent1 2 2" xfId="11567"/>
    <cellStyle name="20 % - Akzent2 7 2" xfId="11568"/>
    <cellStyle name="40 % - Akzent2 7 2" xfId="11569"/>
    <cellStyle name="60 % - Akzent2 2 2" xfId="11570"/>
    <cellStyle name="20 % - Akzent3 7 2" xfId="11571"/>
    <cellStyle name="40 % - Akzent3 7 2" xfId="11572"/>
    <cellStyle name="60 % - Akzent3 2 2" xfId="11573"/>
    <cellStyle name="20 % - Akzent4 7 2" xfId="11574"/>
    <cellStyle name="40 % - Akzent4 7 2" xfId="11575"/>
    <cellStyle name="60 % - Akzent4 2 2" xfId="11576"/>
    <cellStyle name="20 % - Akzent5 7 2" xfId="11577"/>
    <cellStyle name="40 % - Akzent5 7 2" xfId="11578"/>
    <cellStyle name="60 % - Akzent5 2 2" xfId="11579"/>
    <cellStyle name="20 % - Akzent6 10 2" xfId="11580"/>
    <cellStyle name="40 % - Akzent6 7 2" xfId="11581"/>
    <cellStyle name="60 % - Akzent6 2 2" xfId="11582"/>
    <cellStyle name="Prozent 19 2" xfId="11583"/>
    <cellStyle name="20% - Akzent1 2 11 2" xfId="11584"/>
    <cellStyle name="20% - Akzent1 2 2 10 2" xfId="11585"/>
    <cellStyle name="20% - Akzent1 3 11 2" xfId="11586"/>
    <cellStyle name="20% - Akzent1 3 2 10 2" xfId="11587"/>
    <cellStyle name="20% - Akzent2 2 11 2" xfId="11588"/>
    <cellStyle name="20% - Akzent2 2 2 10 2" xfId="11589"/>
    <cellStyle name="20% - Akzent2 3 11 2" xfId="11590"/>
    <cellStyle name="20% - Akzent2 3 2 10 2" xfId="11591"/>
    <cellStyle name="20% - Akzent3 2 11 2" xfId="11592"/>
    <cellStyle name="20% - Akzent3 2 2 10 2" xfId="11593"/>
    <cellStyle name="20% - Akzent3 3 11 2" xfId="11594"/>
    <cellStyle name="20% - Akzent3 3 2 10 2" xfId="11595"/>
    <cellStyle name="20% - Akzent4 2 11 2" xfId="11596"/>
    <cellStyle name="20% - Akzent4 2 2 10 2" xfId="11597"/>
    <cellStyle name="20% - Akzent4 3 11 2" xfId="11598"/>
    <cellStyle name="20% - Akzent4 3 2 10 2" xfId="11599"/>
    <cellStyle name="20% - Akzent5 2 11 2" xfId="11600"/>
    <cellStyle name="20% - Akzent5 2 2 10 2" xfId="11601"/>
    <cellStyle name="20% - Akzent5 3 11 2" xfId="11602"/>
    <cellStyle name="20% - Akzent5 3 2 10 2" xfId="11603"/>
    <cellStyle name="20% - Akzent6 5 10 2" xfId="11604"/>
    <cellStyle name="20% - Akzent6 6 2 10 2" xfId="11605"/>
    <cellStyle name="20% - Akzent6 7 10 2" xfId="11606"/>
    <cellStyle name="20% - Akzent6 8 4 2" xfId="11607"/>
    <cellStyle name="40% - Akzent1 2 11 2" xfId="11608"/>
    <cellStyle name="40% - Akzent1 2 2 10 2" xfId="11609"/>
    <cellStyle name="40% - Akzent1 3 11 2" xfId="11610"/>
    <cellStyle name="40% - Akzent1 3 2 10 2" xfId="11611"/>
    <cellStyle name="40% - Akzent2 2 11 2" xfId="11612"/>
    <cellStyle name="40% - Akzent2 2 2 10 2" xfId="11613"/>
    <cellStyle name="40% - Akzent2 3 11 2" xfId="11614"/>
    <cellStyle name="40% - Akzent2 3 2 10 2" xfId="11615"/>
    <cellStyle name="40% - Akzent3 2 11 2" xfId="11616"/>
    <cellStyle name="40% - Akzent3 2 2 10 2" xfId="11617"/>
    <cellStyle name="40% - Akzent3 3 11 2" xfId="11618"/>
    <cellStyle name="40% - Akzent3 3 2 10 2" xfId="11619"/>
    <cellStyle name="40% - Akzent4 2 11 2" xfId="11620"/>
    <cellStyle name="40% - Akzent4 2 2 10 2" xfId="11621"/>
    <cellStyle name="40% - Akzent4 3 11 2" xfId="11622"/>
    <cellStyle name="40% - Akzent4 3 2 10 2" xfId="11623"/>
    <cellStyle name="40% - Akzent5 2 11 2" xfId="11624"/>
    <cellStyle name="40% - Akzent5 2 2 10 2" xfId="11625"/>
    <cellStyle name="40% - Akzent5 3 11 2" xfId="11626"/>
    <cellStyle name="40% - Akzent5 3 2 10 2" xfId="11627"/>
    <cellStyle name="40% - Akzent6 2 11 2" xfId="11628"/>
    <cellStyle name="40% - Akzent6 2 2 10 2" xfId="11629"/>
    <cellStyle name="40% - Akzent6 3 11 2" xfId="11630"/>
    <cellStyle name="40% - Akzent6 3 2 10 2" xfId="11631"/>
    <cellStyle name="Dezimal 2 9 2" xfId="11632"/>
    <cellStyle name="Dezimal 2 2 6 2" xfId="11633"/>
    <cellStyle name="Notiz 7 10 2" xfId="11634"/>
    <cellStyle name="Prozent 5 10 2" xfId="11635"/>
    <cellStyle name="Standard 7 13 2" xfId="11636"/>
    <cellStyle name="Standard 30 2" xfId="11637"/>
    <cellStyle name="Standard 32 2" xfId="11638"/>
    <cellStyle name="20 % - Akzent1 8 2" xfId="11639"/>
    <cellStyle name="20 % - Akzent2 8 2" xfId="11640"/>
    <cellStyle name="20 % - Akzent3 8 2" xfId="11641"/>
    <cellStyle name="20 % - Akzent4 8 2" xfId="11642"/>
    <cellStyle name="20 % - Akzent5 8 2" xfId="11643"/>
    <cellStyle name="20 % - Akzent6 11 2" xfId="11644"/>
    <cellStyle name="40 % - Akzent1 8 2" xfId="11645"/>
    <cellStyle name="40 % - Akzent2 8 2" xfId="11646"/>
    <cellStyle name="40 % - Akzent3 8 2" xfId="11647"/>
    <cellStyle name="40 % - Akzent4 8 2" xfId="11648"/>
    <cellStyle name="40 % - Akzent5 8 2" xfId="11649"/>
    <cellStyle name="40 % - Akzent6 8 2" xfId="11650"/>
    <cellStyle name="Dezimal [0] 6 2" xfId="11651"/>
    <cellStyle name="Dezimal [0] 2 4 2" xfId="11652"/>
    <cellStyle name="Dezimal [0] 2 2 3 2" xfId="11653"/>
    <cellStyle name="Dezimal [0] 3 3 2" xfId="11654"/>
    <cellStyle name="Dezimal 2 10 2" xfId="11655"/>
    <cellStyle name="Dezimal 2 2 7 2" xfId="11656"/>
    <cellStyle name="Dezimal 3 8 2" xfId="11657"/>
    <cellStyle name="Dezimal 3 2 6 2" xfId="11658"/>
    <cellStyle name="Komma 9 2" xfId="11659"/>
    <cellStyle name="Komma 2 6 2" xfId="11660"/>
    <cellStyle name="Notiz 5 5 2" xfId="11661"/>
    <cellStyle name="Standard 3 9 2" xfId="11662"/>
    <cellStyle name="Standard 5 6 2" xfId="11663"/>
    <cellStyle name="Standard 5 2 4 2" xfId="11664"/>
    <cellStyle name="Standard 6 9 2" xfId="11665"/>
    <cellStyle name="Standard 6 2 4 2" xfId="11666"/>
    <cellStyle name="Standard 7 14 2" xfId="11667"/>
    <cellStyle name="20% - Akzent1 2 12 2" xfId="11668"/>
    <cellStyle name="20% - Akzent1 2 2 11 2" xfId="11669"/>
    <cellStyle name="20% - Akzent1 3 12 2" xfId="11670"/>
    <cellStyle name="20% - Akzent1 3 2 11 2" xfId="11671"/>
    <cellStyle name="20% - Akzent2 2 12 2" xfId="11672"/>
    <cellStyle name="20% - Akzent2 2 2 11 2" xfId="11673"/>
    <cellStyle name="20% - Akzent2 3 12 2" xfId="11674"/>
    <cellStyle name="20% - Akzent2 3 2 11 2" xfId="11675"/>
    <cellStyle name="20% - Akzent3 2 12 2" xfId="11676"/>
    <cellStyle name="20% - Akzent3 2 2 11 2" xfId="11677"/>
    <cellStyle name="20% - Akzent3 3 12 2" xfId="11678"/>
    <cellStyle name="20% - Akzent3 3 2 11 2" xfId="11679"/>
    <cellStyle name="20% - Akzent4 2 12 2" xfId="11680"/>
    <cellStyle name="20% - Akzent4 2 2 11 2" xfId="11681"/>
    <cellStyle name="20% - Akzent4 3 12 2" xfId="11682"/>
    <cellStyle name="20% - Akzent4 3 2 11 2" xfId="11683"/>
    <cellStyle name="20% - Akzent5 2 12 2" xfId="11684"/>
    <cellStyle name="20% - Akzent5 2 2 11 2" xfId="11685"/>
    <cellStyle name="20% - Akzent5 3 12 2" xfId="11686"/>
    <cellStyle name="20% - Akzent5 3 2 11 2" xfId="11687"/>
    <cellStyle name="20% - Akzent6 5 11 2" xfId="11688"/>
    <cellStyle name="20% - Akzent6 6 2 11 2" xfId="11689"/>
    <cellStyle name="20% - Akzent6 7 11 2" xfId="11690"/>
    <cellStyle name="20% - Akzent6 8 5 2" xfId="11691"/>
    <cellStyle name="40% - Akzent1 2 12 2" xfId="11692"/>
    <cellStyle name="40% - Akzent1 2 2 11 2" xfId="11693"/>
    <cellStyle name="40% - Akzent1 3 12 2" xfId="11694"/>
    <cellStyle name="40% - Akzent1 3 2 11 2" xfId="11695"/>
    <cellStyle name="40% - Akzent2 2 12 2" xfId="11696"/>
    <cellStyle name="40% - Akzent2 2 2 11 2" xfId="11697"/>
    <cellStyle name="40% - Akzent2 3 12 2" xfId="11698"/>
    <cellStyle name="40% - Akzent2 3 2 11 2" xfId="11699"/>
    <cellStyle name="40% - Akzent3 2 12 2" xfId="11700"/>
    <cellStyle name="40% - Akzent3 2 2 11 2" xfId="11701"/>
    <cellStyle name="40% - Akzent3 3 12 2" xfId="11702"/>
    <cellStyle name="40% - Akzent3 3 2 11 2" xfId="11703"/>
    <cellStyle name="40% - Akzent4 2 12 2" xfId="11704"/>
    <cellStyle name="40% - Akzent4 2 2 11 2" xfId="11705"/>
    <cellStyle name="40% - Akzent4 3 12 2" xfId="11706"/>
    <cellStyle name="40% - Akzent4 3 2 11 2" xfId="11707"/>
    <cellStyle name="40% - Akzent5 2 12 2" xfId="11708"/>
    <cellStyle name="40% - Akzent5 2 2 11 2" xfId="11709"/>
    <cellStyle name="40% - Akzent5 3 12 2" xfId="11710"/>
    <cellStyle name="40% - Akzent5 3 2 11 2" xfId="11711"/>
    <cellStyle name="40% - Akzent6 2 12 2" xfId="11712"/>
    <cellStyle name="40% - Akzent6 2 2 11 2" xfId="11713"/>
    <cellStyle name="40% - Akzent6 3 12 2" xfId="11714"/>
    <cellStyle name="40% - Akzent6 3 2 11 2" xfId="11715"/>
    <cellStyle name="Dezimal 2 11 2" xfId="11716"/>
    <cellStyle name="Dezimal 2 2 8 2" xfId="11717"/>
    <cellStyle name="Notiz 7 11 2" xfId="11718"/>
    <cellStyle name="Prozent 5 11 2" xfId="11719"/>
    <cellStyle name="Standard 7 15 2" xfId="11720"/>
    <cellStyle name="20% - Akzent1 2 13 2" xfId="11721"/>
    <cellStyle name="20% - Akzent1 2 2 12 2" xfId="11722"/>
    <cellStyle name="20% - Akzent1 3 13 2" xfId="11723"/>
    <cellStyle name="20% - Akzent1 3 2 12 2" xfId="11724"/>
    <cellStyle name="20% - Akzent2 2 13 2" xfId="11725"/>
    <cellStyle name="20% - Akzent2 2 2 12 2" xfId="11726"/>
    <cellStyle name="20% - Akzent2 3 13 2" xfId="11727"/>
    <cellStyle name="20% - Akzent2 3 2 12 2" xfId="11728"/>
    <cellStyle name="20% - Akzent3 2 13 2" xfId="11729"/>
    <cellStyle name="20% - Akzent3 2 2 12 2" xfId="11730"/>
    <cellStyle name="20% - Akzent3 3 13 2" xfId="11731"/>
    <cellStyle name="20% - Akzent3 3 2 12 2" xfId="11732"/>
    <cellStyle name="20% - Akzent4 2 13 2" xfId="11733"/>
    <cellStyle name="20% - Akzent4 2 2 12 2" xfId="11734"/>
    <cellStyle name="20% - Akzent4 3 13 2" xfId="11735"/>
    <cellStyle name="20% - Akzent4 3 2 12 2" xfId="11736"/>
    <cellStyle name="20% - Akzent5 2 13 2" xfId="11737"/>
    <cellStyle name="20% - Akzent5 2 2 12 2" xfId="11738"/>
    <cellStyle name="20% - Akzent5 3 13 2" xfId="11739"/>
    <cellStyle name="20% - Akzent5 3 2 12 2" xfId="11740"/>
    <cellStyle name="20 % - Akzent6 12 2" xfId="11741"/>
    <cellStyle name="20% - Akzent6 5 12 2" xfId="11742"/>
    <cellStyle name="20% - Akzent6 6 2 12 2" xfId="11743"/>
    <cellStyle name="20% - Akzent6 7 12 2" xfId="11744"/>
    <cellStyle name="40% - Akzent1 2 13 2" xfId="11745"/>
    <cellStyle name="40% - Akzent1 2 2 12 2" xfId="11746"/>
    <cellStyle name="40% - Akzent1 3 13 2" xfId="11747"/>
    <cellStyle name="40% - Akzent1 3 2 12 2" xfId="11748"/>
    <cellStyle name="40% - Akzent2 2 13 2" xfId="11749"/>
    <cellStyle name="40% - Akzent2 2 2 12 2" xfId="11750"/>
    <cellStyle name="40% - Akzent2 3 13 2" xfId="11751"/>
    <cellStyle name="40% - Akzent2 3 2 12 2" xfId="11752"/>
    <cellStyle name="40% - Akzent3 2 13 2" xfId="11753"/>
    <cellStyle name="40% - Akzent3 2 2 12 2" xfId="11754"/>
    <cellStyle name="40% - Akzent3 3 13 2" xfId="11755"/>
    <cellStyle name="40% - Akzent3 3 2 12 2" xfId="11756"/>
    <cellStyle name="40% - Akzent4 2 13 2" xfId="11757"/>
    <cellStyle name="40% - Akzent4 2 2 12 2" xfId="11758"/>
    <cellStyle name="40% - Akzent4 3 13 2" xfId="11759"/>
    <cellStyle name="40% - Akzent4 3 2 12 2" xfId="11760"/>
    <cellStyle name="40% - Akzent5 2 13 2" xfId="11761"/>
    <cellStyle name="40% - Akzent5 2 2 12 2" xfId="11762"/>
    <cellStyle name="40% - Akzent5 3 13 2" xfId="11763"/>
    <cellStyle name="40% - Akzent5 3 2 12 2" xfId="11764"/>
    <cellStyle name="40% - Akzent6 2 13 2" xfId="11765"/>
    <cellStyle name="40% - Akzent6 2 2 12 2" xfId="11766"/>
    <cellStyle name="40% - Akzent6 3 13 2" xfId="11767"/>
    <cellStyle name="40% - Akzent6 3 2 12 2" xfId="11768"/>
    <cellStyle name="Dezimal 2 12 2" xfId="11769"/>
    <cellStyle name="Notiz 7 12 2" xfId="11770"/>
    <cellStyle name="Prozent 5 12 2" xfId="11771"/>
    <cellStyle name="Standard 7 16 2" xfId="11772"/>
    <cellStyle name="Standard 6 10 2" xfId="11773"/>
    <cellStyle name="20 % - Akzent6 2 8 2" xfId="11774"/>
    <cellStyle name="Dezimal 2 4 5 2" xfId="11775"/>
    <cellStyle name="Dezimal 2 2 9 2" xfId="11776"/>
    <cellStyle name="Notiz 2 2 3 8 2" xfId="11777"/>
    <cellStyle name="Notiz 3 2 3 8 2" xfId="11778"/>
    <cellStyle name="Standard 3 10 2" xfId="11779"/>
    <cellStyle name="20% - Akzent1 2 3 8 2" xfId="11780"/>
    <cellStyle name="20% - Akzent1 2 2 2 8 2" xfId="11781"/>
    <cellStyle name="20% - Akzent1 3 3 8 2" xfId="11782"/>
    <cellStyle name="20% - Akzent1 3 2 2 8 2" xfId="11783"/>
    <cellStyle name="20% - Akzent2 2 3 8 2" xfId="11784"/>
    <cellStyle name="20% - Akzent2 2 2 2 8 2" xfId="11785"/>
    <cellStyle name="20% - Akzent2 3 3 8 2" xfId="11786"/>
    <cellStyle name="20% - Akzent2 3 2 2 8 2" xfId="11787"/>
    <cellStyle name="20% - Akzent3 2 3 8 2" xfId="11788"/>
    <cellStyle name="20% - Akzent3 2 2 2 8 2" xfId="11789"/>
    <cellStyle name="20% - Akzent3 3 3 8 2" xfId="11790"/>
    <cellStyle name="20% - Akzent3 3 2 2 8 2" xfId="11791"/>
    <cellStyle name="20% - Akzent4 2 3 8 2" xfId="11792"/>
    <cellStyle name="20% - Akzent4 2 2 2 8 2" xfId="11793"/>
    <cellStyle name="20% - Akzent4 3 3 8 2" xfId="11794"/>
    <cellStyle name="20% - Akzent4 3 2 2 8 2" xfId="11795"/>
    <cellStyle name="20% - Akzent5 2 3 8 2" xfId="11796"/>
    <cellStyle name="20% - Akzent5 2 2 2 8 2" xfId="11797"/>
    <cellStyle name="20% - Akzent5 3 3 8 2" xfId="11798"/>
    <cellStyle name="20% - Akzent5 3 2 2 8 2" xfId="11799"/>
    <cellStyle name="20% - Akzent6 5 2 8 2" xfId="11800"/>
    <cellStyle name="20% - Akzent6 6 2 2 8 2" xfId="11801"/>
    <cellStyle name="20% - Akzent6 7 2 8 2" xfId="11802"/>
    <cellStyle name="40% - Akzent1 2 3 8 2" xfId="11803"/>
    <cellStyle name="40% - Akzent1 2 2 2 8 2" xfId="11804"/>
    <cellStyle name="40% - Akzent1 3 3 8 2" xfId="11805"/>
    <cellStyle name="40% - Akzent1 3 2 2 8 2" xfId="11806"/>
    <cellStyle name="40% - Akzent2 2 3 8 2" xfId="11807"/>
    <cellStyle name="40% - Akzent2 2 2 2 8 2" xfId="11808"/>
    <cellStyle name="40% - Akzent2 3 3 8 2" xfId="11809"/>
    <cellStyle name="40% - Akzent2 3 2 2 8 2" xfId="11810"/>
    <cellStyle name="40% - Akzent3 2 3 8 2" xfId="11811"/>
    <cellStyle name="40% - Akzent3 2 2 2 8 2" xfId="11812"/>
    <cellStyle name="40% - Akzent3 3 3 8 2" xfId="11813"/>
    <cellStyle name="40% - Akzent3 3 2 2 8 2" xfId="11814"/>
    <cellStyle name="40% - Akzent4 2 3 8 2" xfId="11815"/>
    <cellStyle name="40% - Akzent4 2 2 2 8 2" xfId="11816"/>
    <cellStyle name="40% - Akzent4 3 3 8 2" xfId="11817"/>
    <cellStyle name="40% - Akzent4 3 2 2 8 2" xfId="11818"/>
    <cellStyle name="40% - Akzent5 2 3 8 2" xfId="11819"/>
    <cellStyle name="40% - Akzent5 2 2 2 8 2" xfId="11820"/>
    <cellStyle name="40% - Akzent5 3 3 8 2" xfId="11821"/>
    <cellStyle name="40% - Akzent5 3 2 2 8 2" xfId="11822"/>
    <cellStyle name="40% - Akzent6 2 3 8 2" xfId="11823"/>
    <cellStyle name="40% - Akzent6 2 2 2 8 2" xfId="11824"/>
    <cellStyle name="40% - Akzent6 3 3 8 2" xfId="11825"/>
    <cellStyle name="40% - Akzent6 3 2 2 8 2" xfId="11826"/>
    <cellStyle name="Dezimal 2 3 6 2" xfId="11827"/>
    <cellStyle name="Notiz 7 2 8 2" xfId="11828"/>
    <cellStyle name="Prozent 5 2 8 2" xfId="11829"/>
    <cellStyle name="Standard 7 2 8 2" xfId="11830"/>
    <cellStyle name="20 % - Akzent6 3 7 2" xfId="11831"/>
    <cellStyle name="20 % - Akzent6 2 2 7 2" xfId="11832"/>
    <cellStyle name="20% - Akzent1 2 4 7 2" xfId="11833"/>
    <cellStyle name="20% - Akzent1 2 2 3 7 2" xfId="11834"/>
    <cellStyle name="20% - Akzent1 2 2 2 2 7 2" xfId="11835"/>
    <cellStyle name="20% - Akzent1 2 3 2 7 2" xfId="11836"/>
    <cellStyle name="20% - Akzent1 3 4 7 2" xfId="11837"/>
    <cellStyle name="20% - Akzent1 3 2 3 7 2" xfId="11838"/>
    <cellStyle name="20% - Akzent1 3 2 2 2 7 2" xfId="11839"/>
    <cellStyle name="20% - Akzent1 3 3 2 7 2" xfId="11840"/>
    <cellStyle name="20% - Akzent2 2 4 7 2" xfId="11841"/>
    <cellStyle name="20% - Akzent2 2 2 3 7 2" xfId="11842"/>
    <cellStyle name="20% - Akzent2 2 2 2 2 7 2" xfId="11843"/>
    <cellStyle name="20% - Akzent2 2 3 2 7 2" xfId="11844"/>
    <cellStyle name="20% - Akzent2 3 4 7 2" xfId="11845"/>
    <cellStyle name="20% - Akzent2 3 2 3 7 2" xfId="11846"/>
    <cellStyle name="20% - Akzent2 3 2 2 2 7 2" xfId="11847"/>
    <cellStyle name="20% - Akzent2 3 3 2 7 2" xfId="11848"/>
    <cellStyle name="20% - Akzent3 2 4 7 2" xfId="11849"/>
    <cellStyle name="20% - Akzent3 2 2 3 7 2" xfId="11850"/>
    <cellStyle name="20% - Akzent3 2 2 2 2 7 2" xfId="11851"/>
    <cellStyle name="20% - Akzent3 2 3 2 7 2" xfId="11852"/>
    <cellStyle name="20% - Akzent3 3 4 7 2" xfId="11853"/>
    <cellStyle name="20% - Akzent3 3 2 3 7 2" xfId="11854"/>
    <cellStyle name="20% - Akzent3 3 2 2 2 7 2" xfId="11855"/>
    <cellStyle name="20% - Akzent3 3 3 2 7 2" xfId="11856"/>
    <cellStyle name="20% - Akzent4 2 4 7 2" xfId="11857"/>
    <cellStyle name="20% - Akzent4 2 2 3 7 2" xfId="11858"/>
    <cellStyle name="20% - Akzent4 2 2 2 2 7 2" xfId="11859"/>
    <cellStyle name="20% - Akzent4 2 3 2 7 2" xfId="11860"/>
    <cellStyle name="20% - Akzent4 3 4 7 2" xfId="11861"/>
    <cellStyle name="20% - Akzent4 3 2 3 7 2" xfId="11862"/>
    <cellStyle name="20% - Akzent4 3 2 2 2 7 2" xfId="11863"/>
    <cellStyle name="20% - Akzent4 3 3 2 7 2" xfId="11864"/>
    <cellStyle name="20% - Akzent5 2 4 7 2" xfId="11865"/>
    <cellStyle name="20% - Akzent5 2 2 3 7 2" xfId="11866"/>
    <cellStyle name="20% - Akzent5 2 2 2 2 7 2" xfId="11867"/>
    <cellStyle name="20% - Akzent5 2 3 2 7 2" xfId="11868"/>
    <cellStyle name="20% - Akzent5 3 4 7 2" xfId="11869"/>
    <cellStyle name="20% - Akzent5 3 2 3 7 2" xfId="11870"/>
    <cellStyle name="20% - Akzent5 3 2 2 2 7 2" xfId="11871"/>
    <cellStyle name="20% - Akzent5 3 3 2 7 2" xfId="11872"/>
    <cellStyle name="20% - Akzent6 5 3 7 2" xfId="11873"/>
    <cellStyle name="20% - Akzent6 5 2 2 7 2" xfId="11874"/>
    <cellStyle name="20% - Akzent6 6 2 3 7 2" xfId="11875"/>
    <cellStyle name="20% - Akzent6 6 2 2 2 7 2" xfId="11876"/>
    <cellStyle name="20% - Akzent6 7 3 7 2" xfId="11877"/>
    <cellStyle name="20% - Akzent6 7 2 2 7 2" xfId="11878"/>
    <cellStyle name="40% - Akzent1 2 4 7 2" xfId="11879"/>
    <cellStyle name="40% - Akzent1 2 2 3 7 2" xfId="11880"/>
    <cellStyle name="40% - Akzent1 2 2 2 2 7 2" xfId="11881"/>
    <cellStyle name="40% - Akzent1 2 3 2 7 2" xfId="11882"/>
    <cellStyle name="40% - Akzent1 3 4 7 2" xfId="11883"/>
    <cellStyle name="40% - Akzent1 3 2 3 7 2" xfId="11884"/>
    <cellStyle name="40% - Akzent1 3 2 2 2 7 2" xfId="11885"/>
    <cellStyle name="40% - Akzent1 3 3 2 7 2" xfId="11886"/>
    <cellStyle name="40% - Akzent2 2 4 7 2" xfId="11887"/>
    <cellStyle name="40% - Akzent2 2 2 3 7 2" xfId="11888"/>
    <cellStyle name="40% - Akzent2 2 2 2 2 7 2" xfId="11889"/>
    <cellStyle name="40% - Akzent2 2 3 2 7 2" xfId="11890"/>
    <cellStyle name="40% - Akzent2 3 4 7 2" xfId="11891"/>
    <cellStyle name="40% - Akzent2 3 2 3 7 2" xfId="11892"/>
    <cellStyle name="40% - Akzent2 3 2 2 2 7 2" xfId="11893"/>
    <cellStyle name="40% - Akzent2 3 3 2 7 2" xfId="11894"/>
    <cellStyle name="40% - Akzent3 2 4 7 2" xfId="11895"/>
    <cellStyle name="40% - Akzent3 2 2 3 7 2" xfId="11896"/>
    <cellStyle name="40% - Akzent3 2 2 2 2 7 2" xfId="11897"/>
    <cellStyle name="40% - Akzent3 2 3 2 7 2" xfId="11898"/>
    <cellStyle name="40% - Akzent3 3 4 7 2" xfId="11899"/>
    <cellStyle name="40% - Akzent3 3 2 3 7 2" xfId="11900"/>
    <cellStyle name="40% - Akzent3 3 2 2 2 7 2" xfId="11901"/>
    <cellStyle name="40% - Akzent3 3 3 2 7 2" xfId="11902"/>
    <cellStyle name="40% - Akzent4 2 4 7 2" xfId="11903"/>
    <cellStyle name="40% - Akzent4 2 2 3 7 2" xfId="11904"/>
    <cellStyle name="40% - Akzent4 2 2 2 2 7 2" xfId="11905"/>
    <cellStyle name="40% - Akzent4 2 3 2 7 2" xfId="11906"/>
    <cellStyle name="40% - Akzent4 3 4 7 2" xfId="11907"/>
    <cellStyle name="40% - Akzent4 3 2 3 7 2" xfId="11908"/>
    <cellStyle name="40% - Akzent4 3 2 2 2 7 2" xfId="11909"/>
    <cellStyle name="40% - Akzent4 3 3 2 7 2" xfId="11910"/>
    <cellStyle name="40% - Akzent5 2 4 7 2" xfId="11911"/>
    <cellStyle name="40% - Akzent5 2 2 3 7 2" xfId="11912"/>
    <cellStyle name="40% - Akzent5 2 2 2 2 7 2" xfId="11913"/>
    <cellStyle name="40% - Akzent5 2 3 2 7 2" xfId="11914"/>
    <cellStyle name="40% - Akzent5 3 4 7 2" xfId="11915"/>
    <cellStyle name="40% - Akzent5 3 2 3 7 2" xfId="11916"/>
    <cellStyle name="40% - Akzent5 3 2 2 2 7 2" xfId="11917"/>
    <cellStyle name="40% - Akzent5 3 3 2 7 2" xfId="11918"/>
    <cellStyle name="40% - Akzent6 2 4 7 2" xfId="11919"/>
    <cellStyle name="40% - Akzent6 2 2 3 7 2" xfId="11920"/>
    <cellStyle name="40% - Akzent6 2 2 2 2 7 2" xfId="11921"/>
    <cellStyle name="40% - Akzent6 2 3 2 7 2" xfId="11922"/>
    <cellStyle name="40% - Akzent6 3 4 7 2" xfId="11923"/>
    <cellStyle name="40% - Akzent6 3 2 3 7 2" xfId="11924"/>
    <cellStyle name="40% - Akzent6 3 2 2 2 7 2" xfId="11925"/>
    <cellStyle name="40% - Akzent6 3 3 2 7 2" xfId="11926"/>
    <cellStyle name="Notiz 2 2 3 2 7 2" xfId="11927"/>
    <cellStyle name="Notiz 3 2 3 2 7 2" xfId="11928"/>
    <cellStyle name="Notiz 7 3 7 2" xfId="11929"/>
    <cellStyle name="Notiz 7 2 2 7 2" xfId="11930"/>
    <cellStyle name="Prozent 5 3 7 2" xfId="11931"/>
    <cellStyle name="Prozent 5 2 2 7 2" xfId="11932"/>
    <cellStyle name="Standard 3 3 7 2" xfId="11933"/>
    <cellStyle name="Standard 6 3 7 2" xfId="11934"/>
    <cellStyle name="Standard 7 3 7 2" xfId="11935"/>
    <cellStyle name="Standard 7 2 2 7 2" xfId="11936"/>
    <cellStyle name="Komma 2 7 2" xfId="11937"/>
    <cellStyle name="Dezimal 2 5 6 2" xfId="11938"/>
    <cellStyle name="Dezimal 2 3 2 5 2" xfId="11939"/>
    <cellStyle name="20 % - Akzent1 9 2" xfId="11940"/>
    <cellStyle name="40 % - Akzent1 9 2" xfId="11941"/>
    <cellStyle name="20 % - Akzent2 9 2" xfId="11942"/>
    <cellStyle name="40 % - Akzent2 9 2" xfId="11943"/>
    <cellStyle name="20 % - Akzent3 9 2" xfId="11944"/>
    <cellStyle name="40 % - Akzent3 9 2" xfId="11945"/>
    <cellStyle name="20 % - Akzent4 9 2" xfId="11946"/>
    <cellStyle name="40 % - Akzent4 9 2" xfId="11947"/>
    <cellStyle name="20 % - Akzent5 9 2" xfId="11948"/>
    <cellStyle name="40 % - Akzent5 9 2" xfId="11949"/>
    <cellStyle name="40 % - Akzent6 9 2" xfId="11950"/>
    <cellStyle name="Standard 13 7 2" xfId="11951"/>
    <cellStyle name="Notiz 9 5 2" xfId="11952"/>
    <cellStyle name="20 % - Akzent6 4 5 2" xfId="11953"/>
    <cellStyle name="Standard 14 6 2" xfId="11954"/>
    <cellStyle name="Standard 34 4 2" xfId="11955"/>
    <cellStyle name="Standard 15 5 2" xfId="11956"/>
    <cellStyle name="Notiz 10 8 2" xfId="11957"/>
    <cellStyle name="20 % - Akzent1 2 4 2" xfId="11958"/>
    <cellStyle name="40 % - Akzent1 2 4 2" xfId="11959"/>
    <cellStyle name="20 % - Akzent2 2 4 2" xfId="11960"/>
    <cellStyle name="40 % - Akzent2 2 4 2" xfId="11961"/>
    <cellStyle name="20 % - Akzent3 2 4 2" xfId="11962"/>
    <cellStyle name="40 % - Akzent3 2 4 2" xfId="11963"/>
    <cellStyle name="20 % - Akzent4 2 4 2" xfId="11964"/>
    <cellStyle name="40 % - Akzent4 2 4 2" xfId="11965"/>
    <cellStyle name="20 % - Akzent5 2 4 2" xfId="11966"/>
    <cellStyle name="40 % - Akzent5 2 4 2" xfId="11967"/>
    <cellStyle name="20 % - Akzent6 5 4 2" xfId="11968"/>
    <cellStyle name="40 % - Akzent6 2 4 2" xfId="11969"/>
    <cellStyle name="Standard 16 5 2" xfId="11970"/>
    <cellStyle name="Standard 17 5 2" xfId="11971"/>
    <cellStyle name="Notiz 11 8 2" xfId="11972"/>
    <cellStyle name="20 % - Akzent1 3 3 2" xfId="11973"/>
    <cellStyle name="40 % - Akzent1 3 3 2" xfId="11974"/>
    <cellStyle name="20 % - Akzent2 3 3 2" xfId="11975"/>
    <cellStyle name="40 % - Akzent2 3 3 2" xfId="11976"/>
    <cellStyle name="20 % - Akzent3 3 3 2" xfId="11977"/>
    <cellStyle name="40 % - Akzent3 3 3 2" xfId="11978"/>
    <cellStyle name="20 % - Akzent4 3 3 2" xfId="11979"/>
    <cellStyle name="40 % - Akzent4 3 3 2" xfId="11980"/>
    <cellStyle name="20 % - Akzent5 3 3 2" xfId="11981"/>
    <cellStyle name="40 % - Akzent5 3 3 2" xfId="11982"/>
    <cellStyle name="20 % - Akzent6 6 4 2" xfId="11983"/>
    <cellStyle name="40 % - Akzent6 3 3 2" xfId="11984"/>
    <cellStyle name="Standard 19 6 2" xfId="11985"/>
    <cellStyle name="Notiz 12 4 2" xfId="11986"/>
    <cellStyle name="20 % - Akzent1 4 3 2" xfId="11987"/>
    <cellStyle name="40 % - Akzent1 4 3 2" xfId="11988"/>
    <cellStyle name="20 % - Akzent2 4 3 2" xfId="11989"/>
    <cellStyle name="40 % - Akzent2 4 3 2" xfId="11990"/>
    <cellStyle name="20 % - Akzent3 4 3 2" xfId="11991"/>
    <cellStyle name="40 % - Akzent3 4 3 2" xfId="11992"/>
    <cellStyle name="20 % - Akzent4 4 3 2" xfId="11993"/>
    <cellStyle name="40 % - Akzent4 4 3 2" xfId="11994"/>
    <cellStyle name="20 % - Akzent5 4 3 2" xfId="11995"/>
    <cellStyle name="40 % - Akzent5 4 3 2" xfId="11996"/>
    <cellStyle name="20 % - Akzent6 7 4 2" xfId="11997"/>
    <cellStyle name="40 % - Akzent6 4 3 2" xfId="11998"/>
    <cellStyle name="Notiz 10 2 5 2" xfId="11999"/>
    <cellStyle name="Notiz 11 2 5 2" xfId="12000"/>
    <cellStyle name="Notiz 12 2 3 2" xfId="12001"/>
    <cellStyle name="Notiz 13 4 2" xfId="12002"/>
    <cellStyle name="Notiz 14 2 2" xfId="12003"/>
    <cellStyle name="Notiz 2 3 2 2" xfId="12004"/>
    <cellStyle name="Notiz 3 3 2" xfId="12005"/>
    <cellStyle name="Notiz 4 3 2 2" xfId="12006"/>
    <cellStyle name="Notiz 5 3 2 2" xfId="12007"/>
    <cellStyle name="Notiz 6 3 2" xfId="12008"/>
    <cellStyle name="Notiz 7 4 5 2" xfId="12009"/>
    <cellStyle name="Notiz 8 2 2" xfId="12010"/>
    <cellStyle name="Notiz 9 2 7 2" xfId="12011"/>
    <cellStyle name="Standard 34 3 2 2" xfId="12012"/>
    <cellStyle name="Standard 34 2 3 2" xfId="12013"/>
    <cellStyle name="20% - Akzent1 2 6 4 2" xfId="12014"/>
    <cellStyle name="20% - Akzent1 2 2 4 5 2" xfId="12015"/>
    <cellStyle name="20% - Akzent1 3 5 5 2" xfId="12016"/>
    <cellStyle name="20% - Akzent1 3 2 4 5 2" xfId="12017"/>
    <cellStyle name="20% - Akzent2 2 6 4 2" xfId="12018"/>
    <cellStyle name="20% - Akzent2 2 2 4 5 2" xfId="12019"/>
    <cellStyle name="20% - Akzent2 3 5 5 2" xfId="12020"/>
    <cellStyle name="20% - Akzent2 3 2 4 5 2" xfId="12021"/>
    <cellStyle name="20% - Akzent3 2 6 4 2" xfId="12022"/>
    <cellStyle name="20% - Akzent3 2 2 4 5 2" xfId="12023"/>
    <cellStyle name="20% - Akzent3 3 5 5 2" xfId="12024"/>
    <cellStyle name="20% - Akzent3 3 2 4 5 2" xfId="12025"/>
    <cellStyle name="20% - Akzent4 2 6 4 2" xfId="12026"/>
    <cellStyle name="20% - Akzent4 2 2 4 5 2" xfId="12027"/>
    <cellStyle name="20% - Akzent4 3 5 5 2" xfId="12028"/>
    <cellStyle name="20% - Akzent4 3 2 4 5 2" xfId="12029"/>
    <cellStyle name="20% - Akzent5 2 6 4 2" xfId="12030"/>
    <cellStyle name="20% - Akzent5 2 2 4 5 2" xfId="12031"/>
    <cellStyle name="20% - Akzent5 3 5 5 2" xfId="12032"/>
    <cellStyle name="20% - Akzent5 3 2 4 5 2" xfId="12033"/>
    <cellStyle name="20% - Akzent6 5 4 5 2" xfId="12034"/>
    <cellStyle name="20% - Akzent6 6 2 4 5 2" xfId="12035"/>
    <cellStyle name="20% - Akzent6 7 4 5 2" xfId="12036"/>
    <cellStyle name="20% - Akzent6 8 6 2" xfId="12037"/>
    <cellStyle name="40% - Akzent1 2 6 4 2" xfId="12038"/>
    <cellStyle name="40% - Akzent1 2 2 4 5 2" xfId="12039"/>
    <cellStyle name="40% - Akzent1 3 5 5 2" xfId="12040"/>
    <cellStyle name="40% - Akzent1 3 2 4 5 2" xfId="12041"/>
    <cellStyle name="40% - Akzent2 2 6 4 2" xfId="12042"/>
    <cellStyle name="40% - Akzent2 2 2 4 5 2" xfId="12043"/>
    <cellStyle name="40% - Akzent2 3 5 5 2" xfId="12044"/>
    <cellStyle name="40% - Akzent2 3 2 4 5 2" xfId="12045"/>
    <cellStyle name="40% - Akzent3 2 6 4 2" xfId="12046"/>
    <cellStyle name="40% - Akzent3 2 2 4 5 2" xfId="12047"/>
    <cellStyle name="40% - Akzent3 3 5 5 2" xfId="12048"/>
    <cellStyle name="40% - Akzent3 3 2 4 5 2" xfId="12049"/>
    <cellStyle name="40% - Akzent4 2 6 4 2" xfId="12050"/>
    <cellStyle name="40% - Akzent4 2 2 4 5 2" xfId="12051"/>
    <cellStyle name="40% - Akzent4 3 5 5 2" xfId="12052"/>
    <cellStyle name="40% - Akzent4 3 2 4 5 2" xfId="12053"/>
    <cellStyle name="40% - Akzent5 2 6 4 2" xfId="12054"/>
    <cellStyle name="40% - Akzent5 2 2 4 5 2" xfId="12055"/>
    <cellStyle name="40% - Akzent5 3 5 5 2" xfId="12056"/>
    <cellStyle name="40% - Akzent5 3 2 4 5 2" xfId="12057"/>
    <cellStyle name="40% - Akzent6 2 6 4 2" xfId="12058"/>
    <cellStyle name="40% - Akzent6 2 2 4 5 2" xfId="12059"/>
    <cellStyle name="40% - Akzent6 3 5 5 2" xfId="12060"/>
    <cellStyle name="40% - Akzent6 3 2 4 5 2" xfId="12061"/>
    <cellStyle name="Dezimal 2 6 4 2" xfId="12062"/>
    <cellStyle name="Dezimal 2 2 2 5 2" xfId="12063"/>
    <cellStyle name="Notiz 7 5 4 2" xfId="12064"/>
    <cellStyle name="Prozent 5 4 5 2" xfId="12065"/>
    <cellStyle name="Standard 7 4 5 2" xfId="12066"/>
    <cellStyle name="Notiz 9 2 2 3 4" xfId="12067"/>
    <cellStyle name="Notiz 9 2 4 4" xfId="12068"/>
    <cellStyle name="Notiz 11 2 8" xfId="12069"/>
    <cellStyle name="Notiz 10 6 4" xfId="12070"/>
    <cellStyle name="Notiz 10 3 3 4" xfId="12071"/>
    <cellStyle name="Notiz 10 10" xfId="12072"/>
    <cellStyle name="Notiz 11 10" xfId="12073"/>
    <cellStyle name="Notiz 9 2 9" xfId="12074"/>
    <cellStyle name="Notiz 11 2 2 4" xfId="12075"/>
    <cellStyle name="Notiz 9 2 2 4 4" xfId="12076"/>
    <cellStyle name="Notiz 10 11" xfId="12077"/>
    <cellStyle name="Notiz 11 2 3 4" xfId="12078"/>
    <cellStyle name="Notiz 11 5 4" xfId="12079"/>
    <cellStyle name="Notiz 10 2 8" xfId="12080"/>
    <cellStyle name="Notiz 10 7 4" xfId="12081"/>
    <cellStyle name="Notiz 9 2 10" xfId="12082"/>
    <cellStyle name="Notiz 10 2 4 4" xfId="12083"/>
    <cellStyle name="Notiz 11 3 6" xfId="12084"/>
    <cellStyle name="Notiz 10 3 6" xfId="12085"/>
    <cellStyle name="Notiz 9 2 3 6" xfId="12086"/>
    <cellStyle name="Notiz 10 2 7" xfId="12087"/>
    <cellStyle name="Notiz 11 2 7" xfId="12088"/>
    <cellStyle name="Notiz 9 2 2 6" xfId="12089"/>
    <cellStyle name="Notiz 11 3 4 4" xfId="12090"/>
    <cellStyle name="Notiz 9 2 3 2 4" xfId="12091"/>
    <cellStyle name="Notiz 11 2 4 4" xfId="12092"/>
    <cellStyle name="Notiz 9 2 2 7" xfId="12093"/>
    <cellStyle name="Notiz 9 2 3 3 4" xfId="12094"/>
    <cellStyle name="Notiz 10 3 7" xfId="12095"/>
    <cellStyle name="Notiz 11 11" xfId="12096"/>
    <cellStyle name="Notiz 9 2 3 4 4" xfId="12097"/>
    <cellStyle name="Notiz 9 2 2 2 4" xfId="12098"/>
    <cellStyle name="Notiz 10 5 3" xfId="12099"/>
    <cellStyle name="Notiz 11 5 3" xfId="12100"/>
    <cellStyle name="Notiz 9 2 4 3" xfId="12101"/>
    <cellStyle name="Notiz 10 2 2 4" xfId="12102"/>
    <cellStyle name="Notiz 9 2 6 4" xfId="12103"/>
    <cellStyle name="Notiz 10 3 2 4" xfId="12104"/>
    <cellStyle name="Notiz 10 2 3 4" xfId="12105"/>
    <cellStyle name="Notiz 10 5 4" xfId="12106"/>
    <cellStyle name="Notiz 11 7 4" xfId="12107"/>
    <cellStyle name="Notiz 11 3 2 4" xfId="12108"/>
    <cellStyle name="Notiz 11 3 3 4" xfId="12109"/>
    <cellStyle name="Notiz 11 3 2 3" xfId="12110"/>
    <cellStyle name="Notiz 10 3 2 3" xfId="12111"/>
    <cellStyle name="Notiz 9 2 3 2 3" xfId="12112"/>
    <cellStyle name="Notiz 10 2 2 3" xfId="12113"/>
    <cellStyle name="Notiz 11 2 2 3" xfId="12114"/>
    <cellStyle name="Notiz 9 2 2 2 3" xfId="12115"/>
    <cellStyle name="Notiz 11 7 3" xfId="12116"/>
    <cellStyle name="Notiz 10 7 3" xfId="12117"/>
    <cellStyle name="Notiz 10 6 3" xfId="12118"/>
    <cellStyle name="Notiz 11 6 3" xfId="12119"/>
    <cellStyle name="Notiz 9 2 5 3" xfId="12120"/>
    <cellStyle name="Notiz 10 3 4 3" xfId="12121"/>
    <cellStyle name="Notiz 11 3 4 3" xfId="12122"/>
    <cellStyle name="Notiz 9 2 6 3" xfId="12123"/>
    <cellStyle name="Notiz 9 2 2 4 3" xfId="12124"/>
    <cellStyle name="Notiz 9 2 3 4 3" xfId="12125"/>
    <cellStyle name="Notiz 11 3 3 3" xfId="12126"/>
    <cellStyle name="Notiz 10 2 4 3" xfId="12127"/>
    <cellStyle name="Notiz 10 3 3 3" xfId="12128"/>
    <cellStyle name="Notiz 9 2 3 3 3" xfId="12129"/>
    <cellStyle name="Notiz 10 2 3 3" xfId="12130"/>
    <cellStyle name="Notiz 11 2 3 3" xfId="12131"/>
    <cellStyle name="Notiz 9 2 2 3 3" xfId="12132"/>
    <cellStyle name="Notiz 11 2 4 3" xfId="12133"/>
    <cellStyle name="Notiz 10 3 4 4" xfId="12134"/>
    <cellStyle name="Notiz 9 2 3 7" xfId="12135"/>
    <cellStyle name="Notiz 11 3 7" xfId="12136"/>
    <cellStyle name="Link 3 2" xfId="12137"/>
    <cellStyle name="Standard 33" xfId="12138"/>
    <cellStyle name="Dezimal 2 14" xfId="12139"/>
    <cellStyle name="Dezimal 2 4 7" xfId="12140"/>
    <cellStyle name="Dezimal 2 2 11" xfId="12141"/>
    <cellStyle name="Dezimal 2 3 8" xfId="12142"/>
    <cellStyle name="Komma 2 9" xfId="12143"/>
    <cellStyle name="Dezimal 2 5 8" xfId="12144"/>
    <cellStyle name="Dezimal 2 3 2 7" xfId="12145"/>
    <cellStyle name="Dezimal 2 6 6" xfId="12146"/>
    <cellStyle name="Dezimal 2 2 2 7" xfId="12147"/>
    <cellStyle name="Standard 24 5" xfId="12148"/>
    <cellStyle name="Notiz 10 3 8" xfId="12149"/>
    <cellStyle name="Notiz 11 3 8" xfId="12150"/>
    <cellStyle name="Notiz 4 4 2" xfId="12151"/>
    <cellStyle name="Standard 25 5" xfId="12152"/>
    <cellStyle name="Standard 2 6 4" xfId="12153"/>
    <cellStyle name="Standard 26 2" xfId="12154"/>
    <cellStyle name="Standard 11 2 2" xfId="12155"/>
    <cellStyle name="Dezimal 2 7 4" xfId="12156"/>
    <cellStyle name="Dezimal 2 2 3 6" xfId="12157"/>
    <cellStyle name="Überschrift 10 2" xfId="12158"/>
    <cellStyle name="Standard 27 4" xfId="12159"/>
    <cellStyle name="Standard 36" xfId="12160"/>
    <cellStyle name="Gut 9" xfId="12161"/>
    <cellStyle name="Schlecht 10" xfId="12162"/>
    <cellStyle name="Neutral 11" xfId="12163"/>
    <cellStyle name="Eingabe 10" xfId="12164"/>
    <cellStyle name="Ausgabe 9" xfId="12165"/>
    <cellStyle name="Berechnung 9" xfId="12166"/>
    <cellStyle name="Verknüpfte Zelle 10" xfId="12167"/>
    <cellStyle name="Zelle überprüfen 9" xfId="12168"/>
    <cellStyle name="Warnender Text 10" xfId="12169"/>
    <cellStyle name="Notiz 36" xfId="12170"/>
    <cellStyle name="Erklärender Text 10" xfId="12171"/>
    <cellStyle name="Ergebnis 9" xfId="12172"/>
    <cellStyle name="Akzent1 9" xfId="12173"/>
    <cellStyle name="20 % - Akzent1 11" xfId="12174"/>
    <cellStyle name="40 % - Akzent1 11" xfId="12175"/>
    <cellStyle name="60 % - Akzent1 3" xfId="12176"/>
    <cellStyle name="Akzent2 10" xfId="12177"/>
    <cellStyle name="20 % - Akzent2 11" xfId="12178"/>
    <cellStyle name="40 % - Akzent2 11" xfId="12179"/>
    <cellStyle name="60 % - Akzent2 3" xfId="12180"/>
    <cellStyle name="Akzent3 10" xfId="12181"/>
    <cellStyle name="20 % - Akzent3 11" xfId="12182"/>
    <cellStyle name="40 % - Akzent3 11" xfId="12183"/>
    <cellStyle name="60 % - Akzent3 3" xfId="12184"/>
    <cellStyle name="Akzent4 9" xfId="12185"/>
    <cellStyle name="20 % - Akzent4 11" xfId="12186"/>
    <cellStyle name="40 % - Akzent4 11" xfId="12187"/>
    <cellStyle name="60 % - Akzent4 3" xfId="12188"/>
    <cellStyle name="Akzent5 10" xfId="12189"/>
    <cellStyle name="20 % - Akzent5 11" xfId="12190"/>
    <cellStyle name="40 % - Akzent5 11" xfId="12191"/>
    <cellStyle name="60 % - Akzent5 3" xfId="12192"/>
    <cellStyle name="Akzent6 10" xfId="12193"/>
    <cellStyle name="20 % - Akzent6 14" xfId="12194"/>
    <cellStyle name="40 % - Akzent6 11" xfId="12195"/>
    <cellStyle name="60 % - Akzent6 3" xfId="12196"/>
    <cellStyle name="Standard 2 15" xfId="12197"/>
    <cellStyle name="Gut 2 4" xfId="12198"/>
    <cellStyle name="Schlecht 2 4" xfId="12199"/>
    <cellStyle name="Neutral 2 4" xfId="12200"/>
    <cellStyle name="Eingabe 2 4" xfId="12201"/>
    <cellStyle name="Ausgabe 2 4" xfId="12202"/>
    <cellStyle name="Berechnung 2 4" xfId="12203"/>
    <cellStyle name="Verknüpfte Zelle 2 4" xfId="12204"/>
    <cellStyle name="Zelle überprüfen 2 4" xfId="12205"/>
    <cellStyle name="Warnender Text 2 4" xfId="12206"/>
    <cellStyle name="Notiz 2 5" xfId="12207"/>
    <cellStyle name="Erklärender Text 2 4" xfId="12208"/>
    <cellStyle name="Ergebnis 2 4" xfId="12209"/>
    <cellStyle name="Akzent1 2 4" xfId="12210"/>
    <cellStyle name="20 % - Akzent1 2 7" xfId="12211"/>
    <cellStyle name="40 % - Akzent1 2 7" xfId="12212"/>
    <cellStyle name="60 % - Akzent1 2 3" xfId="12213"/>
    <cellStyle name="Akzent2 2 4" xfId="12214"/>
    <cellStyle name="20 % - Akzent2 2 7" xfId="12215"/>
    <cellStyle name="40 % - Akzent2 2 7" xfId="12216"/>
    <cellStyle name="60 % - Akzent2 2 3" xfId="12217"/>
    <cellStyle name="Akzent3 2 4" xfId="12218"/>
    <cellStyle name="20 % - Akzent3 2 7" xfId="12219"/>
    <cellStyle name="40 % - Akzent3 2 7" xfId="12220"/>
    <cellStyle name="60 % - Akzent3 2 3" xfId="12221"/>
    <cellStyle name="Akzent4 2 4" xfId="12222"/>
    <cellStyle name="20 % - Akzent4 2 7" xfId="12223"/>
    <cellStyle name="40 % - Akzent4 2 7" xfId="12224"/>
    <cellStyle name="60 % - Akzent4 2 3" xfId="12225"/>
    <cellStyle name="Akzent5 2 4" xfId="12226"/>
    <cellStyle name="20 % - Akzent5 2 7" xfId="12227"/>
    <cellStyle name="40 % - Akzent5 2 7" xfId="12228"/>
    <cellStyle name="60 % - Akzent5 2 3" xfId="12229"/>
    <cellStyle name="Akzent6 2 4" xfId="12230"/>
    <cellStyle name="20 % - Akzent6 2 11" xfId="12231"/>
    <cellStyle name="40 % - Akzent6 2 7" xfId="12232"/>
    <cellStyle name="60 % - Akzent6 2 3" xfId="12233"/>
    <cellStyle name="Standard 37" xfId="12234"/>
  </cellStyles>
  <dxfs count="88">
    <dxf>
      <font>
        <color rgb="FFFFFFFF"/>
      </font>
    </dxf>
    <dxf>
      <font>
        <color rgb="FFFFFFFF"/>
      </font>
    </dxf>
    <dxf>
      <font>
        <color rgb="FFFFFFFF"/>
      </font>
    </dxf>
    <dxf>
      <font>
        <color rgb="FFFFFFFF"/>
      </font>
    </dxf>
    <dxf>
      <font>
        <color rgb="FFFFFFFF"/>
      </font>
    </dxf>
    <dxf>
      <font>
        <color rgb="FFFFFFFF"/>
      </font>
    </dxf>
    <dxf>
      <font>
        <color rgb="FFFFFFFF"/>
      </font>
    </dxf>
    <dxf>
      <font>
        <color rgb="FF505050"/>
      </font>
      <fill>
        <patternFill>
          <bgColor rgb="FF505050"/>
        </patternFill>
      </fill>
    </dxf>
    <dxf>
      <font>
        <color rgb="FF787878"/>
      </font>
      <fill>
        <patternFill>
          <bgColor rgb="FF787878"/>
        </patternFill>
      </fill>
    </dxf>
    <dxf>
      <font>
        <color rgb="FF969696"/>
      </font>
      <fill>
        <patternFill>
          <bgColor rgb="FF969696"/>
        </patternFill>
      </fill>
    </dxf>
    <dxf>
      <font>
        <color rgb="FFB4B4B4"/>
      </font>
      <fill>
        <patternFill>
          <bgColor rgb="FFB4B4B4"/>
        </patternFill>
      </fill>
    </dxf>
    <dxf>
      <font>
        <color rgb="FFC8C8C8"/>
      </font>
      <fill>
        <patternFill>
          <bgColor rgb="FFC8C8C8"/>
        </patternFill>
      </fill>
    </dxf>
    <dxf>
      <font>
        <color auto="1"/>
      </font>
      <fill>
        <patternFill>
          <bgColor rgb="FFCEDBCE"/>
        </patternFill>
      </fill>
    </dxf>
    <dxf>
      <font>
        <color auto="1"/>
      </font>
      <fill>
        <patternFill>
          <bgColor rgb="FF5ADB5A"/>
        </patternFill>
      </fill>
    </dxf>
    <dxf>
      <font>
        <color auto="1"/>
      </font>
      <fill>
        <patternFill>
          <bgColor rgb="FF84DB82"/>
        </patternFill>
      </fill>
    </dxf>
    <dxf>
      <font>
        <color auto="1"/>
      </font>
      <fill>
        <patternFill>
          <bgColor rgb="FFAEDBAD"/>
        </patternFill>
      </fill>
    </dxf>
    <dxf>
      <font>
        <color auto="1"/>
      </font>
      <fill>
        <patternFill>
          <bgColor rgb="FFD9D9D9"/>
        </patternFill>
      </fill>
    </dxf>
    <dxf>
      <font>
        <color auto="1"/>
      </font>
      <fill>
        <patternFill>
          <bgColor rgb="FFFFB3B3"/>
        </patternFill>
      </fill>
    </dxf>
    <dxf>
      <font>
        <color auto="1"/>
      </font>
      <fill>
        <patternFill>
          <bgColor rgb="FFFF7373"/>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FFFFFF"/>
      </font>
      <fill>
        <patternFill>
          <bgColor rgb="FFFFFFFF"/>
        </patternFill>
      </fill>
    </dxf>
    <dxf>
      <font>
        <color rgb="FFD9D9D9"/>
      </font>
      <fill>
        <patternFill>
          <bgColor rgb="FFD9D9D9"/>
        </patternFill>
      </fill>
    </dxf>
    <dxf>
      <font>
        <color rgb="FFA6A6A6"/>
      </font>
      <fill>
        <patternFill>
          <bgColor rgb="FFA6A6A6"/>
        </patternFill>
      </fill>
    </dxf>
    <dxf>
      <font>
        <color rgb="FF595959"/>
      </font>
      <fill>
        <patternFill>
          <bgColor rgb="FF595959"/>
        </patternFill>
      </fill>
    </dxf>
    <dxf>
      <font>
        <color rgb="FF404040"/>
      </font>
      <fill>
        <patternFill>
          <bgColor rgb="FF404040"/>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FFFFFF"/>
      </font>
      <fill>
        <patternFill>
          <bgColor rgb="FFFFFFFF"/>
        </patternFill>
      </fill>
    </dxf>
    <dxf>
      <font>
        <color rgb="FFD9D9D9"/>
      </font>
      <fill>
        <patternFill>
          <bgColor rgb="FFD9D9D9"/>
        </patternFill>
      </fill>
    </dxf>
    <dxf>
      <font>
        <color rgb="FFA6A6A6"/>
      </font>
      <fill>
        <patternFill>
          <bgColor rgb="FFA6A6A6"/>
        </patternFill>
      </fill>
    </dxf>
    <dxf>
      <font>
        <color rgb="FF595959"/>
      </font>
      <fill>
        <patternFill>
          <bgColor rgb="FF595959"/>
        </patternFill>
      </fill>
    </dxf>
    <dxf>
      <font>
        <color rgb="FF404040"/>
      </font>
      <fill>
        <patternFill>
          <bgColor rgb="FF404040"/>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D9D9D9"/>
      </font>
      <fill>
        <patternFill>
          <bgColor rgb="FFD9D9D9"/>
        </patternFill>
      </fill>
    </dxf>
    <dxf>
      <font>
        <color rgb="FFA6A6A6"/>
      </font>
      <fill>
        <patternFill>
          <bgColor rgb="FFA6A6A6"/>
        </patternFill>
      </fill>
    </dxf>
    <dxf>
      <font>
        <color rgb="FF7F7F7F"/>
      </font>
      <fill>
        <patternFill>
          <bgColor rgb="FF7F7F7F"/>
        </patternFill>
      </fill>
    </dxf>
    <dxf>
      <font>
        <color rgb="FF404040"/>
      </font>
      <fill>
        <patternFill>
          <bgColor rgb="FF404040"/>
        </patternFill>
      </fill>
    </dxf>
    <dxf>
      <font>
        <color rgb="FFFFFFFF"/>
      </font>
      <fill>
        <patternFill>
          <bgColor rgb="FFFFFFFF"/>
        </patternFill>
      </fill>
    </dxf>
    <dxf>
      <font>
        <color rgb="FFFF7373"/>
      </font>
      <fill>
        <patternFill>
          <bgColor rgb="FFFF7373"/>
        </patternFill>
      </fill>
    </dxf>
    <dxf>
      <font>
        <color rgb="FFFFB3B3"/>
      </font>
      <fill>
        <patternFill>
          <bgColor rgb="FFFFB3B3"/>
        </patternFill>
      </fill>
    </dxf>
    <dxf>
      <font>
        <color rgb="FFFFE3E3"/>
      </font>
      <fill>
        <patternFill>
          <bgColor rgb="FFFFE3E3"/>
        </patternFill>
      </fill>
    </dxf>
    <dxf>
      <font>
        <strike val="0"/>
        <name val="Cambria"/>
        <color rgb="FFFFFFFF"/>
      </font>
      <fill>
        <patternFill>
          <bgColor rgb="FFFFFFFF"/>
        </patternFill>
      </fill>
    </dxf>
    <dxf>
      <font>
        <color rgb="FFCEDBCE"/>
      </font>
      <fill>
        <patternFill>
          <bgColor rgb="FFCEDBCE"/>
        </patternFill>
      </fill>
    </dxf>
    <dxf>
      <font>
        <color rgb="FFAEDBAD"/>
      </font>
      <fill>
        <patternFill>
          <bgColor rgb="FFAEDBAD"/>
        </patternFill>
      </fill>
    </dxf>
    <dxf>
      <font>
        <color rgb="FF84DB82"/>
      </font>
      <fill>
        <patternFill>
          <bgColor rgb="FF84DB82"/>
        </patternFill>
      </fill>
    </dxf>
    <dxf>
      <font>
        <color rgb="FFD9D9D9"/>
      </font>
      <fill>
        <patternFill>
          <bgColor rgb="FFD9D9D9"/>
        </patternFill>
      </fill>
    </dxf>
    <dxf>
      <font>
        <color rgb="FFA6A6A6"/>
      </font>
      <fill>
        <patternFill>
          <bgColor rgb="FFA6A6A6"/>
        </patternFill>
      </fill>
    </dxf>
    <dxf>
      <font>
        <color rgb="FF7F7F7F"/>
      </font>
      <fill>
        <patternFill>
          <bgColor rgb="FF7F7F7F"/>
        </patternFill>
      </fill>
    </dxf>
    <dxf>
      <font>
        <color rgb="FF404040"/>
      </font>
      <fill>
        <patternFill>
          <bgColor rgb="FF404040"/>
        </patternFill>
      </fill>
    </dxf>
    <dxf>
      <font>
        <color rgb="FFFFFFFF"/>
      </font>
      <fill>
        <patternFill>
          <bgColor rgb="FFFFFFFF"/>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color rgb="FFFFFFFF"/>
      </font>
      <fill>
        <patternFill>
          <bgColor theme="0"/>
        </patternFill>
      </fill>
    </dxf>
    <dxf>
      <font>
        <color rgb="FF404040"/>
      </font>
      <fill>
        <patternFill>
          <bgColor theme="1" tint="0.24995"/>
        </patternFill>
      </fill>
    </dxf>
    <dxf>
      <font>
        <color rgb="FF7F7F7F"/>
      </font>
      <fill>
        <patternFill>
          <bgColor theme="1" tint="0.49998"/>
        </patternFill>
      </fill>
    </dxf>
    <dxf>
      <font>
        <color rgb="FFA6A6A6"/>
      </font>
      <fill>
        <patternFill>
          <bgColor theme="0" tint="-0.34998"/>
        </patternFill>
      </fill>
    </dxf>
    <dxf>
      <font>
        <color rgb="FFD9D9D9"/>
      </font>
      <fill>
        <patternFill>
          <bgColor theme="0" tint="-0.14996"/>
        </patternFill>
      </fill>
    </dxf>
    <dxf>
      <font>
        <strike val="0"/>
        <name val="Cambria"/>
        <color rgb="FFFFFFFF"/>
      </font>
      <fill>
        <patternFill>
          <bgColor theme="0"/>
        </patternFill>
      </fill>
    </dxf>
    <dxf>
      <font>
        <color rgb="FF595959"/>
      </font>
      <fill>
        <patternFill>
          <bgColor theme="1" tint="0.34999"/>
        </patternFill>
      </fill>
    </dxf>
    <dxf>
      <font>
        <color auto="1"/>
      </font>
      <fill>
        <patternFill>
          <bgColor theme="0" tint="-0.14996"/>
        </patternFill>
      </fill>
    </dxf>
    <dxf>
      <font>
        <color rgb="FFFFFFFF"/>
      </font>
    </dxf>
  </dxf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200DC"/>
      <rgbColor rgb="000082FF"/>
      <rgbColor rgb="007EC2FD"/>
      <rgbColor rgb="00820000"/>
      <rgbColor rgb="00FF0000"/>
      <rgbColor rgb="00FFBF00"/>
      <rgbColor rgb="00016400"/>
      <rgbColor rgb="0002DC00"/>
      <rgbColor rgb="00B5FF00"/>
      <rgbColor rgb="00565656"/>
      <rgbColor rgb="00A5A5A5"/>
      <rgbColor rgb="00E5E5E5"/>
      <rgbColor rgb="00FF00FF"/>
      <rgbColor rgb="00000000"/>
      <rgbColor rgb="00FF99FF"/>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 Type="http://schemas.openxmlformats.org/officeDocument/2006/relationships/worksheet" Target="worksheets/sheet3.xml" /><Relationship Id="rId30" Type="http://schemas.openxmlformats.org/officeDocument/2006/relationships/worksheet" Target="worksheets/sheet27.xml" /><Relationship Id="rId31" Type="http://schemas.openxmlformats.org/officeDocument/2006/relationships/sharedStrings" Target="sharedStrings.xml" /><Relationship Id="rId32" Type="http://schemas.openxmlformats.org/officeDocument/2006/relationships/calcChain" Target="calcChain.xml" /><Relationship Id="rId5" Type="http://schemas.openxmlformats.org/officeDocument/2006/relationships/worksheet" Target="worksheets/sheet2.xml" /><Relationship Id="rId9" Type="http://schemas.openxmlformats.org/officeDocument/2006/relationships/worksheet" Target="worksheets/sheet6.xml" /><Relationship Id="rId24" Type="http://schemas.openxmlformats.org/officeDocument/2006/relationships/worksheet" Target="worksheets/sheet21.xml" /><Relationship Id="rId25" Type="http://schemas.openxmlformats.org/officeDocument/2006/relationships/worksheet" Target="worksheets/sheet22.xml" /><Relationship Id="rId26" Type="http://schemas.openxmlformats.org/officeDocument/2006/relationships/worksheet" Target="worksheets/sheet23.xml" /><Relationship Id="rId27" Type="http://schemas.openxmlformats.org/officeDocument/2006/relationships/worksheet" Target="worksheets/sheet24.xml" /><Relationship Id="rId20" Type="http://schemas.openxmlformats.org/officeDocument/2006/relationships/worksheet" Target="worksheets/sheet17.xml" /><Relationship Id="rId21" Type="http://schemas.openxmlformats.org/officeDocument/2006/relationships/worksheet" Target="worksheets/sheet18.xml" /><Relationship Id="rId22" Type="http://schemas.openxmlformats.org/officeDocument/2006/relationships/worksheet" Target="worksheets/sheet19.xml" /><Relationship Id="rId23" Type="http://schemas.openxmlformats.org/officeDocument/2006/relationships/worksheet" Target="worksheets/sheet20.xml" /><Relationship Id="rId4" Type="http://schemas.openxmlformats.org/officeDocument/2006/relationships/worksheet" Target="worksheets/sheet1.xml" /><Relationship Id="rId28" Type="http://schemas.openxmlformats.org/officeDocument/2006/relationships/worksheet" Target="worksheets/sheet25.xml" /><Relationship Id="rId29" Type="http://schemas.openxmlformats.org/officeDocument/2006/relationships/worksheet" Target="worksheets/sheet26.xml" /><Relationship Id="rId8" Type="http://schemas.openxmlformats.org/officeDocument/2006/relationships/worksheet" Target="worksheets/sheet5.xml" /><Relationship Id="rId14" Type="http://schemas.openxmlformats.org/officeDocument/2006/relationships/worksheet" Target="worksheets/sheet11.xml" /><Relationship Id="rId15" Type="http://schemas.openxmlformats.org/officeDocument/2006/relationships/worksheet" Target="worksheets/sheet12.xml" /><Relationship Id="rId16" Type="http://schemas.openxmlformats.org/officeDocument/2006/relationships/worksheet" Target="worksheets/sheet13.xml" /><Relationship Id="rId17" Type="http://schemas.openxmlformats.org/officeDocument/2006/relationships/worksheet" Target="worksheets/sheet14.xml" /><Relationship Id="rId10" Type="http://schemas.openxmlformats.org/officeDocument/2006/relationships/worksheet" Target="worksheets/sheet7.xml" /><Relationship Id="rId11" Type="http://schemas.openxmlformats.org/officeDocument/2006/relationships/worksheet" Target="worksheets/sheet8.xml" /><Relationship Id="rId12" Type="http://schemas.openxmlformats.org/officeDocument/2006/relationships/worksheet" Target="worksheets/sheet9.xml" /><Relationship Id="rId13" Type="http://schemas.openxmlformats.org/officeDocument/2006/relationships/worksheet" Target="worksheets/sheet10.xml" /><Relationship Id="rId3" Type="http://schemas.openxmlformats.org/officeDocument/2006/relationships/styles" Target="styles.xml" /><Relationship Id="rId18" Type="http://schemas.openxmlformats.org/officeDocument/2006/relationships/worksheet" Target="worksheets/sheet15.xml" /><Relationship Id="rId19" Type="http://schemas.openxmlformats.org/officeDocument/2006/relationships/worksheet" Target="worksheets/sheet16.xml" /><Relationship Id="rId78" Type="http://schemas.openxmlformats.org/officeDocument/2006/relationships/sheetMetadata" Target="metadata.xml" /><Relationship Id="rId1" Type="http://schemas.openxmlformats.org/officeDocument/2006/relationships/theme" Target="theme/theme1.xml" /><Relationship Id="rId2" Type="http://schemas.microsoft.com/office/2017/10/relationships/person" Target="persons/person.xml" /><Relationship Id="rId7" Type="http://schemas.openxmlformats.org/officeDocument/2006/relationships/worksheet" Target="worksheets/sheet4.xml" /></Relationships>
</file>

<file path=xl/charts/_rels/chart12.xml.rels><?xml version="1.0" encoding="UTF-8" standalone="yes"?><Relationships xmlns="http://schemas.openxmlformats.org/package/2006/relationships"><Relationship Id="rId1" Type="http://schemas.openxmlformats.org/officeDocument/2006/relationships/chartUserShapes" Target="../drawings/drawing6.xml" /></Relationships>
</file>

<file path=xl/charts/_rels/chart13.xml.rels><?xml version="1.0" encoding="UTF-8" standalone="yes"?><Relationships xmlns="http://schemas.openxmlformats.org/package/2006/relationships"><Relationship Id="rId1" Type="http://schemas.openxmlformats.org/officeDocument/2006/relationships/chartUserShapes" Target="../drawings/drawing9.xml" /></Relationships>
</file>

<file path=xl/charts/_rels/chart14.xml.rels><?xml version="1.0" encoding="UTF-8" standalone="yes"?><Relationships xmlns="http://schemas.openxmlformats.org/package/2006/relationships"><Relationship Id="rId1" Type="http://schemas.microsoft.com/office/2011/relationships/chartStyle" Target="style14.xml" /><Relationship Id="rId2" Type="http://schemas.microsoft.com/office/2011/relationships/chartColorStyle" Target="colors14.xml" /></Relationships>
</file>

<file path=xl/charts/_rels/chart15.xml.rels><?xml version="1.0" encoding="UTF-8" standalone="yes"?><Relationships xmlns="http://schemas.openxmlformats.org/package/2006/relationships"><Relationship Id="rId1" Type="http://schemas.microsoft.com/office/2011/relationships/chartStyle" Target="style15.xml" /><Relationship Id="rId2" Type="http://schemas.microsoft.com/office/2011/relationships/chartColorStyle" Target="colors15.xml" /></Relationships>
</file>

<file path=xl/charts/_rels/chart16.xml.rels><?xml version="1.0" encoding="UTF-8" standalone="yes"?><Relationships xmlns="http://schemas.openxmlformats.org/package/2006/relationships"><Relationship Id="rId1" Type="http://schemas.openxmlformats.org/officeDocument/2006/relationships/chartUserShapes" Target="../drawings/drawing12.xml" /></Relationships>
</file>

<file path=xl/charts/chart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5"/>
          <c:y val="0.034"/>
          <c:w val="0.844"/>
          <c:h val="0.7475"/>
        </c:manualLayout>
      </c:layout>
      <c:lineChart>
        <c:grouping val="standard"/>
        <c:varyColors val="0"/>
        <c:ser>
          <c:idx val="0"/>
          <c:order val="0"/>
          <c:tx>
            <c:strRef>
              <c:f>OnePager!$BB$140</c:f>
            </c:strRef>
          </c:tx>
          <c:spPr>
            <a:ln w="19050" cmpd="sng">
              <a:solidFill>
                <a:srgbClr val="0200DC"/>
              </a:solidFill>
            </a:ln>
            <a:effectLst/>
          </c:spPr>
          <c:marker>
            <c:symbol val="none"/>
          </c:marker>
          <c:cat>
            <c:numRef>
              <c:f>OnePager!$BC$139:$BS$139</c:f>
              <c:numCache>
                <c:formatCode>General</c:formatCode>
                <c:ptCount val="17"/>
                <c:pt idx="0">
                  <c:v>2022</c:v>
                </c:pt>
                <c:pt idx="4">
                  <c:v>2025</c:v>
                </c:pt>
                <c:pt idx="8">
                  <c:v>2030</c:v>
                </c:pt>
                <c:pt idx="12">
                  <c:v>2035</c:v>
                </c:pt>
                <c:pt idx="16">
                  <c:v>2040</c:v>
                </c:pt>
              </c:numCache>
            </c:numRef>
          </c:cat>
          <c:val>
            <c:numRef>
              <c:f>OnePager!$BC$140:$BS$140</c:f>
              <c:numCache>
                <c:formatCode>#,##0</c:formatCode>
                <c:ptCount val="17"/>
                <c:pt idx="0">
                  <c:v>1317</c:v>
                </c:pt>
                <c:pt idx="1">
                  <c:v>#N/A</c:v>
                </c:pt>
                <c:pt idx="2">
                  <c:v>#N/A</c:v>
                </c:pt>
                <c:pt idx="3">
                  <c:v>#N/A</c:v>
                </c:pt>
                <c:pt idx="4">
                  <c:v>1399.58029015267</c:v>
                </c:pt>
                <c:pt idx="5">
                  <c:v>#N/A</c:v>
                </c:pt>
                <c:pt idx="6">
                  <c:v>#N/A</c:v>
                </c:pt>
                <c:pt idx="7">
                  <c:v>#N/A</c:v>
                </c:pt>
                <c:pt idx="8">
                  <c:v>1482.16058030535</c:v>
                </c:pt>
                <c:pt idx="9">
                  <c:v>#N/A</c:v>
                </c:pt>
                <c:pt idx="10">
                  <c:v>#N/A</c:v>
                </c:pt>
                <c:pt idx="11">
                  <c:v>#N/A</c:v>
                </c:pt>
                <c:pt idx="12">
                  <c:v>1564.74087045802</c:v>
                </c:pt>
                <c:pt idx="13">
                  <c:v>#N/A</c:v>
                </c:pt>
                <c:pt idx="14">
                  <c:v>#N/A</c:v>
                </c:pt>
                <c:pt idx="15">
                  <c:v>#N/A</c:v>
                </c:pt>
                <c:pt idx="16">
                  <c:v>1647.32116061069</c:v>
                </c:pt>
              </c:numCache>
            </c:numRef>
          </c:val>
          <c:smooth val="0"/>
        </c:ser>
        <c:ser>
          <c:idx val="1"/>
          <c:order val="1"/>
          <c:tx>
            <c:strRef>
              <c:f>OnePager!$BB$141</c:f>
            </c:strRef>
          </c:tx>
          <c:spPr>
            <a:ln w="19050" cmpd="sng">
              <a:solidFill>
                <a:srgbClr val="FF0000"/>
              </a:solidFill>
            </a:ln>
            <a:effectLst/>
          </c:spPr>
          <c:marker>
            <c:symbol val="none"/>
          </c:marker>
          <c:cat>
            <c:numRef>
              <c:f>OnePager!$BC$139:$BS$139</c:f>
              <c:numCache>
                <c:formatCode>General</c:formatCode>
                <c:ptCount val="17"/>
                <c:pt idx="0">
                  <c:v>2022</c:v>
                </c:pt>
                <c:pt idx="4">
                  <c:v>2025</c:v>
                </c:pt>
                <c:pt idx="8">
                  <c:v>2030</c:v>
                </c:pt>
                <c:pt idx="12">
                  <c:v>2035</c:v>
                </c:pt>
                <c:pt idx="16">
                  <c:v>2040</c:v>
                </c:pt>
              </c:numCache>
            </c:numRef>
          </c:cat>
          <c:val>
            <c:numRef>
              <c:f>OnePager!$BC$141:$BS$141</c:f>
              <c:numCache>
                <c:formatCode>#,##0</c:formatCode>
                <c:ptCount val="17"/>
                <c:pt idx="0">
                  <c:v>1317</c:v>
                </c:pt>
                <c:pt idx="1">
                  <c:v>#N/A</c:v>
                </c:pt>
                <c:pt idx="2">
                  <c:v>#N/A</c:v>
                </c:pt>
                <c:pt idx="3">
                  <c:v>#N/A</c:v>
                </c:pt>
                <c:pt idx="4">
                  <c:v>1400.78258921434</c:v>
                </c:pt>
                <c:pt idx="5">
                  <c:v>#N/A</c:v>
                </c:pt>
                <c:pt idx="6">
                  <c:v>#N/A</c:v>
                </c:pt>
                <c:pt idx="7">
                  <c:v>#N/A</c:v>
                </c:pt>
                <c:pt idx="8">
                  <c:v>1484.56517842867</c:v>
                </c:pt>
                <c:pt idx="9">
                  <c:v>#N/A</c:v>
                </c:pt>
                <c:pt idx="10">
                  <c:v>#N/A</c:v>
                </c:pt>
                <c:pt idx="11">
                  <c:v>#N/A</c:v>
                </c:pt>
                <c:pt idx="12">
                  <c:v>1568.34776764301</c:v>
                </c:pt>
                <c:pt idx="13">
                  <c:v>#N/A</c:v>
                </c:pt>
                <c:pt idx="14">
                  <c:v>#N/A</c:v>
                </c:pt>
                <c:pt idx="15">
                  <c:v>#N/A</c:v>
                </c:pt>
                <c:pt idx="16">
                  <c:v>1652.13035685735</c:v>
                </c:pt>
              </c:numCache>
            </c:numRef>
          </c:val>
          <c:smooth val="0"/>
        </c:ser>
        <c:ser>
          <c:idx val="2"/>
          <c:order val="2"/>
          <c:tx>
            <c:strRef>
              <c:f>OnePager!$BB$142</c:f>
            </c:strRef>
          </c:tx>
          <c:spPr>
            <a:ln w="19050" cmpd="sng">
              <a:solidFill>
                <a:srgbClr val="7EC2FD"/>
              </a:solidFill>
            </a:ln>
            <a:effectLst/>
          </c:spPr>
          <c:marker>
            <c:symbol val="none"/>
          </c:marker>
          <c:cat>
            <c:numRef>
              <c:f>OnePager!$BC$139:$BS$139</c:f>
              <c:numCache>
                <c:formatCode>General</c:formatCode>
                <c:ptCount val="17"/>
                <c:pt idx="0">
                  <c:v>2022</c:v>
                </c:pt>
                <c:pt idx="4">
                  <c:v>2025</c:v>
                </c:pt>
                <c:pt idx="8">
                  <c:v>2030</c:v>
                </c:pt>
                <c:pt idx="12">
                  <c:v>2035</c:v>
                </c:pt>
                <c:pt idx="16">
                  <c:v>2040</c:v>
                </c:pt>
              </c:numCache>
            </c:numRef>
          </c:cat>
          <c:val>
            <c:numRef>
              <c:f>OnePager!$BC$142:$BS$142</c:f>
              <c:numCache>
                <c:formatCode>#,##0</c:formatCode>
                <c:ptCount val="17"/>
                <c:pt idx="0">
                  <c:v>1317</c:v>
                </c:pt>
                <c:pt idx="1">
                  <c:v>#N/A</c:v>
                </c:pt>
                <c:pt idx="2">
                  <c:v>#N/A</c:v>
                </c:pt>
                <c:pt idx="3">
                  <c:v>#N/A</c:v>
                </c:pt>
                <c:pt idx="4">
                  <c:v>1399.20038205572</c:v>
                </c:pt>
                <c:pt idx="5">
                  <c:v>#N/A</c:v>
                </c:pt>
                <c:pt idx="6">
                  <c:v>#N/A</c:v>
                </c:pt>
                <c:pt idx="7">
                  <c:v>#N/A</c:v>
                </c:pt>
                <c:pt idx="8">
                  <c:v>1481.40076411143</c:v>
                </c:pt>
                <c:pt idx="9">
                  <c:v>#N/A</c:v>
                </c:pt>
                <c:pt idx="10">
                  <c:v>#N/A</c:v>
                </c:pt>
                <c:pt idx="11">
                  <c:v>#N/A</c:v>
                </c:pt>
                <c:pt idx="12">
                  <c:v>1563.60114616715</c:v>
                </c:pt>
                <c:pt idx="13">
                  <c:v>#N/A</c:v>
                </c:pt>
                <c:pt idx="14">
                  <c:v>#N/A</c:v>
                </c:pt>
                <c:pt idx="15">
                  <c:v>#N/A</c:v>
                </c:pt>
                <c:pt idx="16">
                  <c:v>1645.80152822287</c:v>
                </c:pt>
              </c:numCache>
            </c:numRef>
          </c:val>
          <c:smooth val="0"/>
        </c:ser>
        <c:dLbls>
          <c:showLegendKey val="0"/>
          <c:showVal val="0"/>
          <c:showCatName val="0"/>
          <c:showSerName val="0"/>
          <c:showPercent val="0"/>
          <c:showBubbleSize val="0"/>
          <c:showLeaderLines val="0"/>
        </c:dLbls>
        <c:marker val="1"/>
        <c:axId val="54019043"/>
        <c:axId val="21576920"/>
      </c:lineChart>
      <c:catAx>
        <c:axId val="54019043"/>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en-US"/>
          </a:p>
        </c:txPr>
        <c:crossAx val="21576920"/>
        <c:crosses val="autoZero"/>
        <c:auto val="1"/>
        <c:lblOffset val="100"/>
        <c:noMultiLvlLbl val="0"/>
      </c:catAx>
      <c:valAx>
        <c:axId val="21576920"/>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b="0" u="none" baseline="0">
                <a:latin typeface="Arial" panose="020B0604020202020204" pitchFamily="34" charset="0"/>
                <a:cs typeface="Arial" panose="020B0604020202020204" pitchFamily="34" charset="0"/>
              </a:defRPr>
            </a:pPr>
            <a:endParaRPr lang="en-US"/>
          </a:p>
        </c:txPr>
        <c:crossAx val="54019043"/>
        <c:crosses val="autoZero"/>
        <c:crossBetween val="between"/>
      </c:valAx>
    </c:plotArea>
    <c:legend>
      <c:legendPos val="b"/>
      <c:layout>
        <c:manualLayout>
          <c:xMode val="edge"/>
          <c:yMode val="edge"/>
          <c:x val="0"/>
          <c:y val="0.9"/>
          <c:w val="1"/>
          <c:h val="0.1"/>
        </c:manualLayout>
      </c:layout>
      <c:overlay val="0"/>
      <c:spPr>
        <a:noFill/>
        <a:effectLst/>
      </c:spPr>
      <c:txPr>
        <a:bodyPr wrap="square"/>
        <a:lstStyle/>
        <a:p>
          <a:pPr algn="ctr">
            <a:defRPr lang="en-US" sz="8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a:noFill/>
    </a:ln>
    <a:effectLst/>
  </c:spPr>
</c:chartSpace>
</file>

<file path=xl/charts/chart1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65"/>
          <c:y val="0.03075"/>
          <c:w val="0.9535"/>
          <c:h val="0.6955"/>
        </c:manualLayout>
      </c:layout>
      <c:barChart>
        <c:barDir val="col"/>
        <c:grouping val="clustered"/>
        <c:varyColors val="0"/>
        <c:ser>
          <c:idx val="2"/>
          <c:order val="3"/>
          <c:tx>
            <c:strRef>
              <c:f>'BEV2'!$X$52</c:f>
            </c:strRef>
          </c:tx>
          <c:spPr>
            <a:solidFill>
              <a:srgbClr val="0200DC"/>
            </a:solidFill>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'BEV2'!$Y$52:$AE$52</c:f>
              <c:numCache>
                <c:formatCode>0%</c:formatCode>
                <c:ptCount val="7"/>
                <c:pt idx="0">
                  <c:v>0.4252436536506</c:v>
                </c:pt>
                <c:pt idx="1">
                  <c:v>0.140604293754107</c:v>
                </c:pt>
                <c:pt idx="2">
                  <c:v>0.116433044992262</c:v>
                </c:pt>
                <c:pt idx="3">
                  <c:v>0.0902879562014291</c:v>
                </c:pt>
                <c:pt idx="4">
                  <c:v>0.0772551969917238</c:v>
                </c:pt>
                <c:pt idx="5">
                  <c:v>0.0494035544281817</c:v>
                </c:pt>
                <c:pt idx="6">
                  <c:v>0.100772299981696</c:v>
                </c:pt>
              </c:numCache>
            </c:numRef>
          </c:val>
        </c:ser>
        <c:ser>
          <c:idx val="1"/>
          <c:order val="4"/>
          <c:tx>
            <c:strRef>
              <c:f>'BEV2'!$X$51</c:f>
            </c:strRef>
          </c:tx>
          <c:spPr>
            <a:solidFill>
              <a:srgbClr val="02DC00"/>
            </a:solidFill>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'BEV2'!$Y$51:$AE$51</c:f>
              <c:numCache>
                <c:formatCode>0%</c:formatCode>
                <c:ptCount val="7"/>
                <c:pt idx="0">
                  <c:v>0.309046265797707</c:v>
                </c:pt>
                <c:pt idx="1">
                  <c:v>0.0749866724223723</c:v>
                </c:pt>
                <c:pt idx="2">
                  <c:v>0.206616950900731</c:v>
                </c:pt>
                <c:pt idx="3">
                  <c:v>0.0813398202815265</c:v>
                </c:pt>
                <c:pt idx="4">
                  <c:v>0.104785810947485</c:v>
                </c:pt>
                <c:pt idx="5">
                  <c:v>0.107416707318272</c:v>
                </c:pt>
                <c:pt idx="6">
                  <c:v>0.115807772331907</c:v>
                </c:pt>
              </c:numCache>
            </c:numRef>
          </c:val>
        </c:ser>
        <c:ser>
          <c:idx val="0"/>
          <c:order val="5"/>
          <c:tx>
            <c:strRef>
              <c:f>'BEV2'!$X$50</c:f>
            </c:strRef>
          </c:tx>
          <c:spPr>
            <a:solidFill>
              <a:srgbClr val="FF0000"/>
            </a:solidFill>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'BEV2'!$Y$50:$AE$50</c:f>
              <c:numCache>
                <c:formatCode>0%</c:formatCode>
                <c:ptCount val="7"/>
                <c:pt idx="0">
                  <c:v>0.2793015883</c:v>
                </c:pt>
                <c:pt idx="1">
                  <c:v>0.1425152692</c:v>
                </c:pt>
                <c:pt idx="2">
                  <c:v>0.1827038675</c:v>
                </c:pt>
                <c:pt idx="3">
                  <c:v>0.140566723</c:v>
                </c:pt>
                <c:pt idx="4">
                  <c:v>0.07553158272</c:v>
                </c:pt>
                <c:pt idx="5">
                  <c:v>0.0995</c:v>
                </c:pt>
                <c:pt idx="6">
                  <c:v>0.0815562344099999</c:v>
                </c:pt>
              </c:numCache>
            </c:numRef>
          </c:val>
        </c:ser>
        <c:dLbls>
          <c:showLegendKey val="0"/>
          <c:showVal val="0"/>
          <c:showCatName val="0"/>
          <c:showSerName val="0"/>
          <c:showPercent val="0"/>
          <c:showBubbleSize val="0"/>
          <c:showLeaderLines val="0"/>
        </c:dLbls>
        <c:overlap val="-100"/>
        <c:gapWidth val="400"/>
        <c:axId val="60322574"/>
        <c:axId val="28653253"/>
      </c:barChart>
      <c:barChart>
        <c:barDir val="col"/>
        <c:grouping val="clustered"/>
        <c:varyColors val="0"/>
        <c:ser>
          <c:idx val="5"/>
          <c:order val="0"/>
          <c:tx>
            <c:strRef>
              <c:f>'BEV2'!$X$57</c:f>
            </c:strRef>
          </c:tx>
          <c:spPr>
            <a:noFill/>
            <a:ln w="6350" cap="flat" cmpd="sng">
              <a:solidFill>
                <a:schemeClr val="tx1"/>
              </a:solidFill>
            </a:ln>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'BEV2'!$Y$57:$AE$57</c:f>
              <c:numCache>
                <c:formatCode>0%</c:formatCode>
                <c:ptCount val="7"/>
                <c:pt idx="0">
                  <c:v>0.38867302955665</c:v>
                </c:pt>
                <c:pt idx="1">
                  <c:v>0.152731280788177</c:v>
                </c:pt>
                <c:pt idx="2">
                  <c:v>0.104032881773399</c:v>
                </c:pt>
                <c:pt idx="3">
                  <c:v>0.110569827586207</c:v>
                </c:pt>
                <c:pt idx="4">
                  <c:v>0.0738206896551724</c:v>
                </c:pt>
                <c:pt idx="5">
                  <c:v>0.085042118226601</c:v>
                </c:pt>
                <c:pt idx="6">
                  <c:v>0.0851301724137931</c:v>
                </c:pt>
              </c:numCache>
            </c:numRef>
          </c:val>
        </c:ser>
        <c:ser>
          <c:idx val="4"/>
          <c:order val="1"/>
          <c:tx>
            <c:strRef>
              <c:f>'BEV2'!$X$56</c:f>
            </c:strRef>
          </c:tx>
          <c:spPr>
            <a:noFill/>
            <a:ln w="6350" cap="flat" cmpd="sng">
              <a:solidFill>
                <a:schemeClr val="tx1"/>
              </a:solidFill>
            </a:ln>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'BEV2'!$Y$56:$AE$56</c:f>
              <c:numCache>
                <c:formatCode>0%</c:formatCode>
                <c:ptCount val="7"/>
                <c:pt idx="0">
                  <c:v>0.30044429580336</c:v>
                </c:pt>
                <c:pt idx="1">
                  <c:v>0.0835726926180314</c:v>
                </c:pt>
                <c:pt idx="2">
                  <c:v>0.168228561612395</c:v>
                </c:pt>
                <c:pt idx="3">
                  <c:v>0.0991002808404114</c:v>
                </c:pt>
                <c:pt idx="4">
                  <c:v>0.0972892545041385</c:v>
                </c:pt>
                <c:pt idx="5">
                  <c:v>0.135845712265456</c:v>
                </c:pt>
                <c:pt idx="6">
                  <c:v>0.115547307781133</c:v>
                </c:pt>
              </c:numCache>
            </c:numRef>
          </c:val>
        </c:ser>
        <c:ser>
          <c:idx val="3"/>
          <c:order val="2"/>
          <c:tx>
            <c:strRef>
              <c:f>'BEV2'!$X$55</c:f>
            </c:strRef>
          </c:tx>
          <c:spPr>
            <a:noFill/>
            <a:ln w="6350" cap="flat" cmpd="sng">
              <a:solidFill>
                <a:schemeClr val="tx1"/>
              </a:solidFill>
            </a:ln>
            <a:effectLst/>
          </c:spPr>
          <c:invertIfNegative val="0"/>
          <c:cat>
            <c:strRef>
              <c:f>'BEV2'!$Y$49:$AE$49</c:f>
              <c:strCache>
                <c:ptCount val="7"/>
                <c:pt idx="0">
                  <c:v>SVP</c:v>
                </c:pt>
                <c:pt idx="1">
                  <c:v>FDP + LPS</c:v>
                </c:pt>
                <c:pt idx="2">
                  <c:v>SP</c:v>
                </c:pt>
                <c:pt idx="3">
                  <c:v>Die Mitte</c:v>
                </c:pt>
                <c:pt idx="4">
                  <c:v>GLP</c:v>
                </c:pt>
                <c:pt idx="5">
                  <c:v>GPS</c:v>
                </c:pt>
                <c:pt idx="6">
                  <c:v>Übrige</c:v>
                </c:pt>
              </c:strCache>
            </c:strRef>
          </c:cat>
          <c:val>
            <c:numRef>
              <c:f>'BEV2'!$Y$55:$AE$55</c:f>
              <c:numCache>
                <c:formatCode>0%</c:formatCode>
                <c:ptCount val="7"/>
                <c:pt idx="0">
                  <c:v>0.256579783870306</c:v>
                </c:pt>
                <c:pt idx="1">
                  <c:v>0.151365774882003</c:v>
                </c:pt>
                <c:pt idx="2">
                  <c:v>0.168129948778986</c:v>
                </c:pt>
                <c:pt idx="3">
                  <c:v>0.139199351857172</c:v>
                </c:pt>
                <c:pt idx="4">
                  <c:v>0.0774864735070798</c:v>
                </c:pt>
                <c:pt idx="5">
                  <c:v>0.130832587112661</c:v>
                </c:pt>
                <c:pt idx="6">
                  <c:v>0.076399683890827</c:v>
                </c:pt>
              </c:numCache>
            </c:numRef>
          </c:val>
        </c:ser>
        <c:dLbls>
          <c:showLegendKey val="0"/>
          <c:showVal val="0"/>
          <c:showCatName val="0"/>
          <c:showSerName val="0"/>
          <c:showPercent val="0"/>
          <c:showBubbleSize val="0"/>
          <c:showLeaderLines val="0"/>
        </c:dLbls>
        <c:axId val="50522173"/>
        <c:axId val="62715830"/>
      </c:barChart>
      <c:lineChart>
        <c:grouping val="standard"/>
        <c:varyColors val="0"/>
        <c:ser>
          <c:idx val="6"/>
          <c:order val="6"/>
          <c:tx>
            <c:strRef>
              <c:f>'BEV2'!$X$59</c:f>
            </c:strRef>
          </c:tx>
          <c:spPr>
            <a:ln w="0">
              <a:noFill/>
            </a:ln>
            <a:effectLst/>
          </c:spPr>
          <c:marker>
            <c:symbol val="none"/>
          </c:marker>
          <c:cat>
            <c:strRef>
              <c:f>'BEV2'!$Y$49:$AE$49</c:f>
              <c:strCache>
                <c:ptCount val="7"/>
                <c:pt idx="0">
                  <c:v>SVP</c:v>
                </c:pt>
                <c:pt idx="1">
                  <c:v>FDP + LPS</c:v>
                </c:pt>
                <c:pt idx="2">
                  <c:v>SP</c:v>
                </c:pt>
                <c:pt idx="3">
                  <c:v>Die Mitte</c:v>
                </c:pt>
                <c:pt idx="4">
                  <c:v>GLP</c:v>
                </c:pt>
                <c:pt idx="5">
                  <c:v>GPS</c:v>
                </c:pt>
                <c:pt idx="6">
                  <c:v>Übrige</c:v>
                </c:pt>
              </c:strCache>
            </c:strRef>
          </c:cat>
          <c:val>
            <c:numRef>
              <c:f>'BEV2'!$Y$59:$AE$59</c:f>
              <c:numCache>
                <c:formatCode>0%</c:formatCode>
                <c:ptCount val="7"/>
                <c:pt idx="0">
                  <c:v>0.4452436536506</c:v>
                </c:pt>
                <c:pt idx="1">
                  <c:v>0.172731280788177</c:v>
                </c:pt>
                <c:pt idx="2">
                  <c:v>0.226616950900731</c:v>
                </c:pt>
                <c:pt idx="3">
                  <c:v>0.160566723</c:v>
                </c:pt>
                <c:pt idx="4">
                  <c:v>0.124785810947485</c:v>
                </c:pt>
                <c:pt idx="5">
                  <c:v>0.155845712265456</c:v>
                </c:pt>
                <c:pt idx="6">
                  <c:v>0.135807772331907</c:v>
                </c:pt>
              </c:numCache>
            </c:numRef>
          </c:val>
          <c:smooth val="0"/>
        </c:ser>
        <c:dLbls>
          <c:showLegendKey val="0"/>
          <c:showVal val="0"/>
          <c:showCatName val="0"/>
          <c:showSerName val="0"/>
          <c:showPercent val="0"/>
          <c:showBubbleSize val="0"/>
          <c:showLeaderLines val="0"/>
        </c:dLbls>
        <c:marker val="1"/>
        <c:axId val="60322574"/>
        <c:axId val="28653253"/>
      </c:lineChart>
      <c:lineChart>
        <c:grouping val="standard"/>
        <c:varyColors val="0"/>
        <c:ser>
          <c:idx val="7"/>
          <c:order val="7"/>
          <c:tx>
            <c:strRef>
              <c:f>'BEV2'!$X$60</c:f>
            </c:strRef>
          </c:tx>
          <c:spPr>
            <a:ln w="28575">
              <a:noFill/>
            </a:ln>
            <a:effectLst/>
          </c:spPr>
          <c:marker>
            <c:symbol val="none"/>
          </c:marker>
          <c:cat>
            <c:strRef>
              <c:f>'BEV2'!$Y$49:$AE$49</c:f>
              <c:strCache>
                <c:ptCount val="7"/>
                <c:pt idx="0">
                  <c:v>SVP</c:v>
                </c:pt>
                <c:pt idx="1">
                  <c:v>FDP + LPS</c:v>
                </c:pt>
                <c:pt idx="2">
                  <c:v>SP</c:v>
                </c:pt>
                <c:pt idx="3">
                  <c:v>Die Mitte</c:v>
                </c:pt>
                <c:pt idx="4">
                  <c:v>GLP</c:v>
                </c:pt>
                <c:pt idx="5">
                  <c:v>GPS</c:v>
                </c:pt>
                <c:pt idx="6">
                  <c:v>Übrige</c:v>
                </c:pt>
              </c:strCache>
            </c:strRef>
          </c:cat>
          <c:val>
            <c:numRef>
              <c:f>'BEV2'!$Y$60:$AE$60</c:f>
              <c:numCache>
                <c:formatCode>0%</c:formatCode>
                <c:ptCount val="7"/>
                <c:pt idx="0">
                  <c:v>0.4452436536506</c:v>
                </c:pt>
                <c:pt idx="1">
                  <c:v>0.172731280788177</c:v>
                </c:pt>
                <c:pt idx="2">
                  <c:v>0.226616950900731</c:v>
                </c:pt>
                <c:pt idx="3">
                  <c:v>0.160566723</c:v>
                </c:pt>
                <c:pt idx="4">
                  <c:v>0.124785810947485</c:v>
                </c:pt>
                <c:pt idx="5">
                  <c:v>0.155845712265456</c:v>
                </c:pt>
                <c:pt idx="6">
                  <c:v>0.135807772331907</c:v>
                </c:pt>
              </c:numCache>
            </c:numRef>
          </c:val>
          <c:smooth val="0"/>
        </c:ser>
        <c:ser>
          <c:idx val="8"/>
          <c:order val="8"/>
          <c:tx>
            <c:strRef>
              <c:f>'BEV2'!$X$54</c:f>
            </c:strRef>
          </c:tx>
          <c:spPr>
            <a:ln w="12700" cmpd="sng">
              <a:solidFill>
                <a:schemeClr val="tx1"/>
              </a:solidFill>
            </a:ln>
            <a:effectLst/>
          </c:spPr>
          <c:marker>
            <c:symbol val="none"/>
          </c:marker>
          <c:cat>
            <c:strRef>
              <c:f>'BEV2'!$Y$49:$AE$49</c:f>
              <c:strCache>
                <c:ptCount val="7"/>
                <c:pt idx="0">
                  <c:v>SVP</c:v>
                </c:pt>
                <c:pt idx="1">
                  <c:v>FDP + LPS</c:v>
                </c:pt>
                <c:pt idx="2">
                  <c:v>SP</c:v>
                </c:pt>
                <c:pt idx="3">
                  <c:v>Die Mitte</c:v>
                </c:pt>
                <c:pt idx="4">
                  <c:v>GLP</c:v>
                </c:pt>
                <c:pt idx="5">
                  <c:v>GPS</c:v>
                </c:pt>
                <c:pt idx="6">
                  <c:v>Übrige</c:v>
                </c:pt>
              </c:strCache>
            </c:strRef>
          </c:cat>
          <c:val>
            <c:numRef>
              <c:f>'BEV2'!$Y$60</c:f>
              <c:numCache>
                <c:formatCode>0%</c:formatCode>
                <c:ptCount val="1"/>
                <c:pt idx="0">
                  <c:v>0.4452436536506</c:v>
                </c:pt>
              </c:numCache>
            </c:numRef>
          </c:val>
          <c:smooth val="0"/>
        </c:ser>
        <c:dLbls>
          <c:showLegendKey val="0"/>
          <c:showVal val="0"/>
          <c:showCatName val="0"/>
          <c:showSerName val="0"/>
          <c:showPercent val="0"/>
          <c:showBubbleSize val="0"/>
          <c:showLeaderLines val="0"/>
        </c:dLbls>
        <c:marker val="1"/>
        <c:axId val="50522173"/>
        <c:axId val="62715830"/>
      </c:lineChart>
      <c:catAx>
        <c:axId val="60322574"/>
        <c:scaling>
          <c:orientation val="minMax"/>
        </c:scaling>
        <c:delete val="0"/>
        <c:axPos val="b"/>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28653253"/>
        <c:crosses val="autoZero"/>
        <c:auto val="1"/>
        <c:lblOffset val="100"/>
        <c:noMultiLvlLbl val="0"/>
      </c:catAx>
      <c:valAx>
        <c:axId val="28653253"/>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900" u="none" baseline="0">
                <a:latin typeface="Arial" pitchFamily="34" charset="0"/>
                <a:cs typeface="Arial" pitchFamily="34" charset="0"/>
              </a:defRPr>
            </a:pPr>
            <a:endParaRPr lang="en-US"/>
          </a:p>
        </c:txPr>
        <c:crossAx val="60322574"/>
        <c:crosses val="autoZero"/>
        <c:crossBetween val="between"/>
      </c:valAx>
      <c:catAx>
        <c:axId val="50522173"/>
        <c:scaling>
          <c:orientation val="minMax"/>
        </c:scaling>
        <c:delete val="1"/>
        <c:axPos val="b"/>
        <c:majorTickMark val="out"/>
        <c:minorTickMark val="none"/>
        <c:tickLblPos val="nextTo"/>
        <c:spPr>
          <a:ln w="9525" cap="flat" cmpd="sng"/>
        </c:spPr>
        <c:crossAx val="62715830"/>
        <c:crosses val="autoZero"/>
        <c:auto val="1"/>
        <c:lblOffset val="100"/>
        <c:noMultiLvlLbl val="0"/>
      </c:catAx>
      <c:valAx>
        <c:axId val="62715830"/>
        <c:scaling>
          <c:orientation val="minMax"/>
        </c:scaling>
        <c:delete val="1"/>
        <c:axPos val="l"/>
        <c:majorTickMark val="out"/>
        <c:minorTickMark val="none"/>
        <c:tickLblPos val="nextTo"/>
        <c:spPr>
          <a:ln w="9525" cap="flat" cmpd="sng"/>
        </c:spPr>
        <c:crossAx val="50522173"/>
        <c:crosses val="max"/>
        <c:crossBetween val="between"/>
      </c:valAx>
      <c:spPr>
        <a:noFill/>
        <a:effectLst/>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
          <c:y val="0.819"/>
          <c:w val="1"/>
          <c:h val="0.12825"/>
        </c:manualLayout>
      </c:layout>
      <c:overlay val="0"/>
      <c:spPr>
        <a:noFill/>
        <a:effectLst/>
      </c:spPr>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1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5"/>
          <c:y val="0.051"/>
          <c:w val="0.7475"/>
          <c:h val="0.66625"/>
        </c:manualLayout>
      </c:layout>
      <c:barChart>
        <c:barDir val="bar"/>
        <c:grouping val="percentStacked"/>
        <c:varyColors val="0"/>
        <c:ser>
          <c:idx val="0"/>
          <c:order val="0"/>
          <c:tx>
            <c:strRef>
              <c:f>'BEV2'!$Y$79</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1"/>
            <c:invertIfNegative val="0"/>
            <c:spPr>
              <a:solidFill>
                <a:srgbClr val="02DC00"/>
              </a:solidFill>
              <a:ln w="9525" cap="flat" cmpd="sng">
                <a:solidFill>
                  <a:srgbClr val="02DC00"/>
                </a:solidFill>
              </a:ln>
            </c:spPr>
          </c:dPt>
          <c:cat>
            <c:strRef>
              <c:f>'BEV2'!$X$80:$X$82</c:f>
              <c:strCache>
                <c:ptCount val="3"/>
                <c:pt idx="0">
                  <c:v>Schweiz</c:v>
                </c:pt>
                <c:pt idx="1">
                  <c:v>Kanton Bern</c:v>
                </c:pt>
                <c:pt idx="2">
                  <c:v>Gemeinde Wangen an der Aare</c:v>
                </c:pt>
              </c:strCache>
            </c:strRef>
          </c:cat>
          <c:val>
            <c:numRef>
              <c:f>'BEV2'!$Y$80:$Y$82</c:f>
              <c:numCache>
                <c:formatCode>0%</c:formatCode>
                <c:ptCount val="3"/>
                <c:pt idx="0">
                  <c:v>0.385086873694239</c:v>
                </c:pt>
                <c:pt idx="1">
                  <c:v>0.38646889416523</c:v>
                </c:pt>
                <c:pt idx="2">
                  <c:v>0.47871416159861</c:v>
                </c:pt>
              </c:numCache>
            </c:numRef>
          </c:val>
        </c:ser>
        <c:ser>
          <c:idx val="1"/>
          <c:order val="1"/>
          <c:tx>
            <c:strRef>
              <c:f>'BEV2'!$Z$79</c:f>
            </c:strRef>
          </c:tx>
          <c:spPr>
            <a:solidFill>
              <a:srgbClr val="FF0000"/>
            </a:solidFill>
            <a:ln w="9525" cap="flat" cmpd="sng">
              <a:solidFill>
                <a:srgbClr val="FF0000"/>
              </a:solidFill>
            </a:ln>
            <a:effectLst/>
          </c:spPr>
          <c:invertIfNegative val="0"/>
          <c:cat>
            <c:strRef>
              <c:f>'BEV2'!$X$80:$X$82</c:f>
              <c:strCache>
                <c:ptCount val="3"/>
                <c:pt idx="0">
                  <c:v>Schweiz</c:v>
                </c:pt>
                <c:pt idx="1">
                  <c:v>Kanton Bern</c:v>
                </c:pt>
                <c:pt idx="2">
                  <c:v>Gemeinde Wangen an der Aare</c:v>
                </c:pt>
              </c:strCache>
            </c:strRef>
          </c:cat>
          <c:val>
            <c:numRef>
              <c:f>'BEV2'!$Z$80:$Z$82</c:f>
              <c:numCache>
                <c:formatCode>0%</c:formatCode>
                <c:ptCount val="3"/>
                <c:pt idx="0">
                  <c:v>0.614913126305761</c:v>
                </c:pt>
                <c:pt idx="1">
                  <c:v>0.61353110583477</c:v>
                </c:pt>
                <c:pt idx="2">
                  <c:v>0.52128583840139</c:v>
                </c:pt>
              </c:numCache>
            </c:numRef>
          </c:val>
        </c:ser>
        <c:dLbls>
          <c:showLegendKey val="0"/>
          <c:showVal val="0"/>
          <c:showCatName val="0"/>
          <c:showSerName val="0"/>
          <c:showPercent val="0"/>
          <c:showBubbleSize val="0"/>
          <c:showLeaderLines val="0"/>
        </c:dLbls>
        <c:overlap val="100"/>
        <c:axId val="27269308"/>
        <c:axId val="27674607"/>
      </c:barChart>
      <c:catAx>
        <c:axId val="27269308"/>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27674607"/>
        <c:crosses val="autoZero"/>
        <c:auto val="1"/>
        <c:lblOffset val="100"/>
        <c:noMultiLvlLbl val="0"/>
      </c:catAx>
      <c:valAx>
        <c:axId val="27674607"/>
        <c:scaling>
          <c:orientation val="minMax"/>
          <c:min val="0"/>
        </c:scaling>
        <c:delete val="0"/>
        <c:axPos val="b"/>
        <c:majorGridlines/>
        <c:numFmt formatCode="General" sourceLinked="1"/>
        <c:majorTickMark val="none"/>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27269308"/>
        <c:crosses val="autoZero"/>
        <c:crossBetween val="between"/>
      </c:valAx>
    </c:plotArea>
    <c:legend>
      <c:legendPos val="b"/>
      <c:layout>
        <c:manualLayout>
          <c:xMode val="edge"/>
          <c:yMode val="edge"/>
          <c:x val="0.2475"/>
          <c:y val="0.7775"/>
          <c:w val="0.6365"/>
          <c:h val="0.222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1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575"/>
          <c:y val="0.01825"/>
          <c:w val="0.92525"/>
          <c:h val="0.70225"/>
        </c:manualLayout>
      </c:layout>
      <c:lineChart>
        <c:grouping val="standard"/>
        <c:varyColors val="0"/>
        <c:ser>
          <c:idx val="0"/>
          <c:order val="0"/>
          <c:tx>
            <c:strRef>
              <c:f>NAS!$AP$80</c:f>
            </c:strRef>
          </c:tx>
          <c:spPr>
            <a:ln w="28575" cmpd="sng">
              <a:solidFill>
                <a:srgbClr val="0200DC"/>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NAS!$AP$81:$AP$89</c:f>
              <c:numCache>
                <c:formatCode>0.0%</c:formatCode>
                <c:ptCount val="9"/>
                <c:pt idx="0">
                  <c:v>0.285714285714286</c:v>
                </c:pt>
                <c:pt idx="1">
                  <c:v>0.2</c:v>
                </c:pt>
                <c:pt idx="2">
                  <c:v>0.150971971353148</c:v>
                </c:pt>
              </c:numCache>
            </c:numRef>
          </c:val>
          <c:smooth val="0"/>
        </c:ser>
        <c:ser>
          <c:idx val="4"/>
          <c:order val="1"/>
          <c:tx>
            <c:strRef>
              <c:f>NAS!$AT$80</c:f>
            </c:strRef>
          </c:tx>
          <c:spPr>
            <a:ln w="28575" cmpd="sng">
              <a:solidFill>
                <a:srgbClr val="8200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NAS!$AT$81:$AT$89</c:f>
              <c:numCache>
                <c:formatCode>0.0%</c:formatCode>
                <c:ptCount val="9"/>
                <c:pt idx="3">
                  <c:v>0.330210772833724</c:v>
                </c:pt>
                <c:pt idx="4">
                  <c:v>0.262702702702703</c:v>
                </c:pt>
                <c:pt idx="5">
                  <c:v>0.147591640350374</c:v>
                </c:pt>
              </c:numCache>
            </c:numRef>
          </c:val>
          <c:smooth val="0"/>
        </c:ser>
        <c:ser>
          <c:idx val="8"/>
          <c:order val="2"/>
          <c:tx>
            <c:strRef>
              <c:f>NAS!$AX$80</c:f>
            </c:strRef>
          </c:tx>
          <c:spPr>
            <a:ln w="28575" cmpd="sng">
              <a:solidFill>
                <a:srgbClr val="0164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NAS!$AX$81:$AX$89</c:f>
              <c:numCache>
                <c:formatCode>0.0%</c:formatCode>
                <c:ptCount val="9"/>
                <c:pt idx="6">
                  <c:v>0.0983606557377049</c:v>
                </c:pt>
                <c:pt idx="7">
                  <c:v>0.0735135135135135</c:v>
                </c:pt>
                <c:pt idx="8">
                  <c:v>0.0954716038567094</c:v>
                </c:pt>
              </c:numCache>
            </c:numRef>
          </c:val>
          <c:smooth val="0"/>
        </c:ser>
        <c:ser>
          <c:idx val="1"/>
          <c:order val="3"/>
          <c:tx>
            <c:strRef>
              <c:f>NAS!$AQ$80</c:f>
            </c:strRef>
          </c:tx>
          <c:spPr>
            <a:ln w="28575" cmpd="sng">
              <a:solidFill>
                <a:srgbClr val="0082FF"/>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NAS!$AQ$81:$AQ$89</c:f>
              <c:numCache>
                <c:formatCode>0.0%</c:formatCode>
                <c:ptCount val="9"/>
                <c:pt idx="0">
                  <c:v>0.122950819672131</c:v>
                </c:pt>
                <c:pt idx="1">
                  <c:v>0.109189189189189</c:v>
                </c:pt>
                <c:pt idx="2">
                  <c:v>0.108961966180271</c:v>
                </c:pt>
              </c:numCache>
            </c:numRef>
          </c:val>
          <c:smooth val="0"/>
        </c:ser>
        <c:ser>
          <c:idx val="5"/>
          <c:order val="4"/>
          <c:tx>
            <c:strRef>
              <c:f>NAS!$AU$80</c:f>
            </c:strRef>
          </c:tx>
          <c:spPr>
            <a:ln w="28575" cmpd="sng">
              <a:solidFill>
                <a:srgbClr val="FF00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NAS!$AU$81:$AU$89</c:f>
              <c:numCache>
                <c:formatCode>0.0%</c:formatCode>
                <c:ptCount val="9"/>
                <c:pt idx="3">
                  <c:v>0.0796252927400468</c:v>
                </c:pt>
                <c:pt idx="4">
                  <c:v>0.163243243243243</c:v>
                </c:pt>
                <c:pt idx="5">
                  <c:v>0.137719314063552</c:v>
                </c:pt>
              </c:numCache>
            </c:numRef>
          </c:val>
          <c:smooth val="0"/>
        </c:ser>
        <c:ser>
          <c:idx val="9"/>
          <c:order val="5"/>
          <c:tx>
            <c:strRef>
              <c:f>NAS!$AY$80</c:f>
            </c:strRef>
          </c:tx>
          <c:spPr>
            <a:ln w="28575" cmpd="sng">
              <a:solidFill>
                <a:srgbClr val="02DC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NAS!$AY$81:$AY$89</c:f>
              <c:numCache>
                <c:formatCode>0.0%</c:formatCode>
                <c:ptCount val="9"/>
                <c:pt idx="6">
                  <c:v>0.0269320843091335</c:v>
                </c:pt>
                <c:pt idx="7">
                  <c:v>0.0616216216216216</c:v>
                </c:pt>
                <c:pt idx="8">
                  <c:v>0.0628873580797525</c:v>
                </c:pt>
              </c:numCache>
            </c:numRef>
          </c:val>
          <c:smooth val="0"/>
        </c:ser>
        <c:ser>
          <c:idx val="2"/>
          <c:order val="6"/>
          <c:tx>
            <c:strRef>
              <c:f>NAS!$AR$80</c:f>
            </c:strRef>
          </c:tx>
          <c:spPr>
            <a:ln w="28575" cmpd="sng">
              <a:solidFill>
                <a:srgbClr val="7EC2FD"/>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NAS!$AR$81:$AR$89</c:f>
              <c:numCache>
                <c:formatCode>0.0%</c:formatCode>
                <c:ptCount val="9"/>
                <c:pt idx="0">
                  <c:v>0.0199063231850117</c:v>
                </c:pt>
                <c:pt idx="1">
                  <c:v>0.0497297297297297</c:v>
                </c:pt>
                <c:pt idx="2">
                  <c:v>0.0913071351254315</c:v>
                </c:pt>
              </c:numCache>
            </c:numRef>
          </c:val>
          <c:smooth val="0"/>
        </c:ser>
        <c:ser>
          <c:idx val="6"/>
          <c:order val="7"/>
          <c:tx>
            <c:strRef>
              <c:f>NAS!$AV$80</c:f>
            </c:strRef>
          </c:tx>
          <c:spPr>
            <a:ln w="28575" cmpd="sng">
              <a:solidFill>
                <a:srgbClr val="FFBF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NAS!$AV$81:$AV$89</c:f>
              <c:numCache>
                <c:formatCode>0.0%</c:formatCode>
                <c:ptCount val="9"/>
                <c:pt idx="3">
                  <c:v>0.0245901639344262</c:v>
                </c:pt>
                <c:pt idx="4">
                  <c:v>0.0637837837837838</c:v>
                </c:pt>
                <c:pt idx="5">
                  <c:v>0.106502778025378</c:v>
                </c:pt>
              </c:numCache>
            </c:numRef>
          </c:val>
          <c:smooth val="0"/>
        </c:ser>
        <c:ser>
          <c:idx val="10"/>
          <c:order val="8"/>
          <c:tx>
            <c:strRef>
              <c:f>NAS!$AZ$80</c:f>
            </c:strRef>
          </c:tx>
          <c:spPr>
            <a:ln w="28575" cmpd="sng">
              <a:solidFill>
                <a:srgbClr val="B5FF00"/>
              </a:solidFill>
            </a:ln>
            <a:effectLst/>
          </c:spPr>
          <c:marker>
            <c:symbol val="none"/>
          </c:marker>
          <c:cat>
            <c:numRef>
              <c:f>NAS!$AO$81:$AO$89</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NAS!$AZ$81:$AZ$89</c:f>
              <c:numCache>
                <c:formatCode>0.0%</c:formatCode>
                <c:ptCount val="9"/>
                <c:pt idx="6">
                  <c:v>0.0117096018735363</c:v>
                </c:pt>
                <c:pt idx="7">
                  <c:v>0.0162162162162162</c:v>
                </c:pt>
                <c:pt idx="8">
                  <c:v>0.0985862329653835</c:v>
                </c:pt>
              </c:numCache>
            </c:numRef>
          </c:val>
          <c:smooth val="0"/>
        </c:ser>
        <c:dLbls>
          <c:showLegendKey val="0"/>
          <c:showVal val="0"/>
          <c:showCatName val="0"/>
          <c:showSerName val="0"/>
          <c:showPercent val="0"/>
          <c:showBubbleSize val="0"/>
          <c:showLeaderLines val="0"/>
        </c:dLbls>
        <c:marker val="1"/>
        <c:axId val="52129015"/>
        <c:axId val="32942782"/>
      </c:lineChart>
      <c:catAx>
        <c:axId val="52129015"/>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2942782"/>
        <c:crosses val="autoZero"/>
        <c:auto val="1"/>
        <c:lblOffset val="100"/>
        <c:noMultiLvlLbl val="0"/>
      </c:catAx>
      <c:valAx>
        <c:axId val="32942782"/>
        <c:scaling>
          <c:orientation val="minMax"/>
        </c:scaling>
        <c:delete val="0"/>
        <c:axPos val="l"/>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2129015"/>
        <c:crosses val="autoZero"/>
        <c:crossBetween val="between"/>
      </c:valAx>
    </c:plotArea>
    <c:legend>
      <c:legendPos val="b"/>
      <c:layout>
        <c:manualLayout>
          <c:xMode val="edge"/>
          <c:yMode val="edge"/>
          <c:x val="0.07025"/>
          <c:y val="0.82825"/>
          <c:w val="0.927"/>
          <c:h val="0.1387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65"/>
          <c:y val="0.03425"/>
          <c:w val="0.9435"/>
          <c:h val="0.76175"/>
        </c:manualLayout>
      </c:layout>
      <c:lineChart>
        <c:grouping val="standard"/>
        <c:varyColors val="0"/>
        <c:ser>
          <c:idx val="3"/>
          <c:order val="0"/>
          <c:tx>
            <c:strRef>
              <c:f>STEU!$AB$65</c:f>
            </c:strRef>
          </c:tx>
          <c:spPr>
            <a:ln w="28575" cmpd="sng">
              <a:solidFill>
                <a:srgbClr val="0200DC"/>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STEU!$AB$66:$AB$74</c:f>
              <c:numCache>
                <c:formatCode>0.0%</c:formatCode>
                <c:ptCount val="9"/>
                <c:pt idx="0">
                  <c:v>0.428571428571429</c:v>
                </c:pt>
                <c:pt idx="1">
                  <c:v>0.358918918918919</c:v>
                </c:pt>
                <c:pt idx="2">
                  <c:v>0.351241072658851</c:v>
                </c:pt>
              </c:numCache>
            </c:numRef>
          </c:val>
          <c:smooth val="0"/>
        </c:ser>
        <c:ser>
          <c:idx val="2"/>
          <c:order val="1"/>
          <c:tx>
            <c:strRef>
              <c:f>STEU!$AA$65</c:f>
            </c:strRef>
          </c:tx>
          <c:spPr>
            <a:ln w="28575" cmpd="sng">
              <a:solidFill>
                <a:srgbClr val="FFBF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STEU!$AA$66:$AA$74</c:f>
              <c:numCache>
                <c:formatCode>0.0%</c:formatCode>
                <c:ptCount val="9"/>
                <c:pt idx="0">
                  <c:v>0.473538605252758</c:v>
                </c:pt>
                <c:pt idx="1">
                  <c:v>0.399960183157476</c:v>
                </c:pt>
                <c:pt idx="2">
                  <c:v>0.382297204238561</c:v>
                </c:pt>
              </c:numCache>
            </c:numRef>
          </c:val>
          <c:smooth val="0"/>
        </c:ser>
        <c:ser>
          <c:idx val="1"/>
          <c:order val="2"/>
          <c:tx>
            <c:strRef>
              <c:f>STEU!$Z$65</c:f>
            </c:strRef>
          </c:tx>
          <c:spPr>
            <a:ln w="28575" cmpd="sng">
              <a:solidFill>
                <a:srgbClr val="02DC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STEU!$Z$66:$Z$74</c:f>
              <c:numCache>
                <c:formatCode>0.0%</c:formatCode>
                <c:ptCount val="9"/>
                <c:pt idx="0">
                  <c:v>0.403215222662883</c:v>
                </c:pt>
                <c:pt idx="1">
                  <c:v>0.354467681877027</c:v>
                </c:pt>
                <c:pt idx="2">
                  <c:v>0.350354572849028</c:v>
                </c:pt>
              </c:numCache>
            </c:numRef>
          </c:val>
          <c:smooth val="0"/>
        </c:ser>
        <c:ser>
          <c:idx val="0"/>
          <c:order val="3"/>
          <c:spPr>
            <a:ln w="28575" cmpd="sng">
              <a:solidFill>
                <a:srgbClr val="FF0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STEU!$Y$66:$Y$74</c:f>
              <c:numCache>
                <c:formatCode>0.0%</c:formatCode>
                <c:ptCount val="9"/>
                <c:pt idx="0">
                  <c:v>0.383136371096374</c:v>
                </c:pt>
                <c:pt idx="1">
                  <c:v>0.340118448961843</c:v>
                </c:pt>
                <c:pt idx="2">
                  <c:v>0.33717057192545</c:v>
                </c:pt>
              </c:numCache>
            </c:numRef>
          </c:val>
          <c:smooth val="0"/>
        </c:ser>
        <c:ser>
          <c:idx val="7"/>
          <c:order val="4"/>
          <c:tx>
            <c:strRef>
              <c:f>STEU!$AG$65</c:f>
            </c:strRef>
          </c:tx>
          <c:spPr>
            <a:ln w="28575" cmpd="sng">
              <a:solidFill>
                <a:srgbClr val="0200DC"/>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STEU!$AG$66:$AG$74</c:f>
              <c:numCache>
                <c:formatCode>0.0%</c:formatCode>
                <c:ptCount val="9"/>
                <c:pt idx="3">
                  <c:v>0.434426229508197</c:v>
                </c:pt>
                <c:pt idx="4">
                  <c:v>0.48972972972973</c:v>
                </c:pt>
                <c:pt idx="5">
                  <c:v>0.391813732439303</c:v>
                </c:pt>
              </c:numCache>
            </c:numRef>
          </c:val>
          <c:smooth val="0"/>
        </c:ser>
        <c:ser>
          <c:idx val="4"/>
          <c:order val="5"/>
          <c:tx>
            <c:strRef>
              <c:f>STEU!$AD$65</c:f>
            </c:strRef>
          </c:tx>
          <c:spPr>
            <a:ln w="28575" cmpd="sng">
              <a:solidFill>
                <a:srgbClr val="FF0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STEU!$AD$66:$AD$74</c:f>
              <c:numCache>
                <c:formatCode>0.0%</c:formatCode>
                <c:ptCount val="9"/>
                <c:pt idx="3">
                  <c:v>0.409861771008723</c:v>
                </c:pt>
                <c:pt idx="4">
                  <c:v>0.40448887699924</c:v>
                </c:pt>
                <c:pt idx="5">
                  <c:v>0.312029691778076</c:v>
                </c:pt>
              </c:numCache>
            </c:numRef>
          </c:val>
          <c:smooth val="0"/>
        </c:ser>
        <c:ser>
          <c:idx val="5"/>
          <c:order val="6"/>
          <c:tx>
            <c:strRef>
              <c:f>STEU!$AE$65</c:f>
            </c:strRef>
          </c:tx>
          <c:spPr>
            <a:ln w="28575" cmpd="sng">
              <a:solidFill>
                <a:srgbClr val="02DC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STEU!$AE$66:$AE$74</c:f>
              <c:numCache>
                <c:formatCode>0.0%</c:formatCode>
                <c:ptCount val="9"/>
                <c:pt idx="3">
                  <c:v>0.419373157957822</c:v>
                </c:pt>
                <c:pt idx="4">
                  <c:v>0.42492425961269</c:v>
                </c:pt>
                <c:pt idx="5">
                  <c:v>0.32981841478477</c:v>
                </c:pt>
              </c:numCache>
            </c:numRef>
          </c:val>
          <c:smooth val="0"/>
        </c:ser>
        <c:ser>
          <c:idx val="6"/>
          <c:order val="7"/>
          <c:tx>
            <c:strRef>
              <c:f>STEU!$AF$65</c:f>
            </c:strRef>
          </c:tx>
          <c:spPr>
            <a:ln w="28575" cmpd="sng">
              <a:solidFill>
                <a:srgbClr val="FFBF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STEU!$AF$66:$AF$74</c:f>
              <c:numCache>
                <c:formatCode>0.0%</c:formatCode>
                <c:ptCount val="9"/>
                <c:pt idx="3">
                  <c:v>0.403262314518737</c:v>
                </c:pt>
                <c:pt idx="4">
                  <c:v>0.449797597717168</c:v>
                </c:pt>
                <c:pt idx="5">
                  <c:v>0.384498085489362</c:v>
                </c:pt>
              </c:numCache>
            </c:numRef>
          </c:val>
          <c:smooth val="0"/>
        </c:ser>
        <c:ser>
          <c:idx val="11"/>
          <c:order val="8"/>
          <c:tx>
            <c:strRef>
              <c:f>STEU!$AL$65</c:f>
            </c:strRef>
          </c:tx>
          <c:spPr>
            <a:ln w="28575" cmpd="sng">
              <a:solidFill>
                <a:srgbClr val="0200DC"/>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STEU!$AL$66:$AL$74</c:f>
              <c:numCache>
                <c:formatCode>0.0%</c:formatCode>
                <c:ptCount val="9"/>
                <c:pt idx="6">
                  <c:v>0.137002341920375</c:v>
                </c:pt>
                <c:pt idx="7">
                  <c:v>0.151351351351351</c:v>
                </c:pt>
                <c:pt idx="8">
                  <c:v>0.256945194901845</c:v>
                </c:pt>
              </c:numCache>
            </c:numRef>
          </c:val>
          <c:smooth val="0"/>
        </c:ser>
        <c:ser>
          <c:idx val="8"/>
          <c:order val="9"/>
          <c:tx>
            <c:strRef>
              <c:f>STEU!$AI$65</c:f>
            </c:strRef>
          </c:tx>
          <c:spPr>
            <a:ln w="28575" cmpd="sng">
              <a:solidFill>
                <a:srgbClr val="FF0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STEU!$AI$66:$AI$74</c:f>
              <c:numCache>
                <c:formatCode>0.0%</c:formatCode>
                <c:ptCount val="9"/>
                <c:pt idx="6">
                  <c:v>0.207001857894903</c:v>
                </c:pt>
                <c:pt idx="7">
                  <c:v>0.255392674038917</c:v>
                </c:pt>
                <c:pt idx="8">
                  <c:v>0.350799736296473</c:v>
                </c:pt>
              </c:numCache>
            </c:numRef>
          </c:val>
          <c:smooth val="0"/>
        </c:ser>
        <c:ser>
          <c:idx val="9"/>
          <c:order val="10"/>
          <c:tx>
            <c:strRef>
              <c:f>STEU!$AJ$65</c:f>
            </c:strRef>
          </c:tx>
          <c:spPr>
            <a:ln w="28575" cmpd="sng">
              <a:solidFill>
                <a:srgbClr val="02DC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STEU!$AJ$66:$AJ$74</c:f>
              <c:numCache>
                <c:formatCode>0.0%</c:formatCode>
                <c:ptCount val="9"/>
                <c:pt idx="6">
                  <c:v>0.177411619379294</c:v>
                </c:pt>
                <c:pt idx="7">
                  <c:v>0.220608058510283</c:v>
                </c:pt>
                <c:pt idx="8">
                  <c:v>0.319827012366202</c:v>
                </c:pt>
              </c:numCache>
            </c:numRef>
          </c:val>
          <c:smooth val="0"/>
        </c:ser>
        <c:ser>
          <c:idx val="10"/>
          <c:order val="11"/>
          <c:tx>
            <c:strRef>
              <c:f>STEU!$AK$65</c:f>
            </c:strRef>
          </c:tx>
          <c:spPr>
            <a:ln w="28575" cmpd="sng">
              <a:solidFill>
                <a:srgbClr val="FFC000"/>
              </a:solidFill>
            </a:ln>
            <a:effectLst/>
          </c:spPr>
          <c:marker>
            <c:symbol val="none"/>
          </c:marker>
          <c:cat>
            <c:numRef>
              <c:f>STEU!$X$66:$X$74</c:f>
              <c:numCache>
                <c:formatCode>General</c:formatCode>
                <c:ptCount val="9"/>
                <c:pt idx="0">
                  <c:v>1990</c:v>
                </c:pt>
                <c:pt idx="1">
                  <c:v>2000</c:v>
                </c:pt>
                <c:pt idx="2">
                  <c:v>2021</c:v>
                </c:pt>
                <c:pt idx="3">
                  <c:v>1990</c:v>
                </c:pt>
                <c:pt idx="4">
                  <c:v>2000</c:v>
                </c:pt>
                <c:pt idx="5">
                  <c:v>2021</c:v>
                </c:pt>
                <c:pt idx="6">
                  <c:v>1990</c:v>
                </c:pt>
                <c:pt idx="7">
                  <c:v>2000</c:v>
                </c:pt>
                <c:pt idx="8">
                  <c:v>2021</c:v>
                </c:pt>
              </c:numCache>
            </c:numRef>
          </c:cat>
          <c:val>
            <c:numRef>
              <c:f>STEU!$AK$66:$AK$74</c:f>
              <c:numCache>
                <c:formatCode>0.0%</c:formatCode>
                <c:ptCount val="9"/>
                <c:pt idx="6">
                  <c:v>0.123199080228506</c:v>
                </c:pt>
                <c:pt idx="7">
                  <c:v>0.150242219125357</c:v>
                </c:pt>
                <c:pt idx="8">
                  <c:v>0.233204710272077</c:v>
                </c:pt>
              </c:numCache>
            </c:numRef>
          </c:val>
          <c:smooth val="0"/>
        </c:ser>
        <c:dLbls>
          <c:showLegendKey val="0"/>
          <c:showVal val="0"/>
          <c:showCatName val="0"/>
          <c:showSerName val="0"/>
          <c:showPercent val="0"/>
          <c:showBubbleSize val="0"/>
          <c:showLeaderLines val="0"/>
        </c:dLbls>
        <c:marker val="1"/>
        <c:axId val="22822640"/>
        <c:axId val="7076605"/>
      </c:lineChart>
      <c:catAx>
        <c:axId val="22822640"/>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7076605"/>
        <c:crosses val="autoZero"/>
        <c:auto val="1"/>
        <c:lblOffset val="100"/>
        <c:noMultiLvlLbl val="0"/>
      </c:catAx>
      <c:valAx>
        <c:axId val="7076605"/>
        <c:scaling>
          <c:orientation val="minMax"/>
        </c:scaling>
        <c:delete val="0"/>
        <c:axPos val="l"/>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2822640"/>
        <c:crosses val="autoZero"/>
        <c:crossBetween val="between"/>
        <c:majorUnit val="0.1"/>
      </c:valAx>
    </c:plotArea>
    <c:legend>
      <c:legendPos val="b"/>
      <c:legendEntry>
        <c:idx val="3"/>
        <c:delete val="1"/>
      </c:legendEntry>
      <c:legendEntry>
        <c:idx val="4"/>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01425"/>
          <c:y val="0.8665"/>
          <c:w val="0.97825"/>
          <c:h val="0.086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3"/>
          <c:y val="0.0535"/>
          <c:w val="0.937"/>
          <c:h val="0.75375"/>
        </c:manualLayout>
      </c:layout>
      <c:areaChart>
        <c:grouping val="stacked"/>
        <c:varyColors val="0"/>
        <c:ser>
          <c:idx val="0"/>
          <c:order val="0"/>
          <c:tx>
            <c:strRef>
              <c:f>STEU2!$Z$64</c:f>
            </c:strRef>
          </c:tx>
          <c:spPr>
            <a:noFill/>
            <a:ln w="9525">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STEU2!$Z$65:$AL$65</c:f>
              <c:numCache>
                <c:formatCode>0.0</c:formatCode>
                <c:ptCount val="13"/>
                <c:pt idx="0">
                  <c:v>0</c:v>
                </c:pt>
                <c:pt idx="1">
                  <c:v>0</c:v>
                </c:pt>
                <c:pt idx="2">
                  <c:v>0</c:v>
                </c:pt>
                <c:pt idx="3">
                  <c:v>0.385</c:v>
                </c:pt>
                <c:pt idx="4">
                  <c:v>1.6624</c:v>
                </c:pt>
                <c:pt idx="5">
                  <c:v>2.872</c:v>
                </c:pt>
                <c:pt idx="6">
                  <c:v>4.29428571428571</c:v>
                </c:pt>
                <c:pt idx="7">
                  <c:v>5.9205</c:v>
                </c:pt>
                <c:pt idx="8">
                  <c:v>8.9724</c:v>
                </c:pt>
                <c:pt idx="9">
                  <c:v>11.501</c:v>
                </c:pt>
                <c:pt idx="10">
                  <c:v>13.404</c:v>
                </c:pt>
                <c:pt idx="11">
                  <c:v>14.5458</c:v>
                </c:pt>
                <c:pt idx="12">
                  <c:v>17.0148</c:v>
                </c:pt>
              </c:numCache>
            </c:numRef>
          </c:val>
        </c:ser>
        <c:ser>
          <c:idx val="1"/>
          <c:order val="1"/>
          <c:tx>
            <c:strRef>
              <c:f>STEU2!$AA$64</c:f>
            </c:strRef>
          </c:tx>
          <c:spPr>
            <a:solidFill>
              <a:srgbClr val="E5E5E5">
                <a:alpha val="69804"/>
              </a:srgbClr>
            </a:solidFill>
            <a:ln w="25400">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STEU2!$Z$66:$AL$66</c:f>
              <c:numCache>
                <c:formatCode>0.0</c:formatCode>
                <c:ptCount val="13"/>
                <c:pt idx="0">
                  <c:v>0</c:v>
                </c:pt>
                <c:pt idx="1">
                  <c:v>2.74166666666667</c:v>
                </c:pt>
                <c:pt idx="2">
                  <c:v>5.83125</c:v>
                </c:pt>
                <c:pt idx="3">
                  <c:v>7.19</c:v>
                </c:pt>
                <c:pt idx="4">
                  <c:v>8.0696</c:v>
                </c:pt>
                <c:pt idx="5">
                  <c:v>8.79733333333333</c:v>
                </c:pt>
                <c:pt idx="6">
                  <c:v>9.33371428571429</c:v>
                </c:pt>
                <c:pt idx="7">
                  <c:v>9.8065</c:v>
                </c:pt>
                <c:pt idx="8">
                  <c:v>10.264</c:v>
                </c:pt>
                <c:pt idx="9">
                  <c:v>10.1363333333333</c:v>
                </c:pt>
                <c:pt idx="10">
                  <c:v>11.4415</c:v>
                </c:pt>
                <c:pt idx="11">
                  <c:v>12.4556</c:v>
                </c:pt>
                <c:pt idx="12">
                  <c:v>12.9734666666667</c:v>
                </c:pt>
              </c:numCache>
            </c:numRef>
          </c:val>
        </c:ser>
        <c:ser>
          <c:idx val="3"/>
          <c:order val="3"/>
          <c:tx>
            <c:strRef>
              <c:f>STEU2!$Z$64</c:f>
            </c:strRef>
          </c:tx>
          <c:spPr>
            <a:solidFill>
              <a:srgbClr val="7EC2FD">
                <a:alpha val="69804"/>
              </a:srgbClr>
            </a:solidFill>
            <a:ln w="25400">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STEU2!$Z$68:$AL$68</c:f>
              <c:numCache>
                <c:formatCode>0.0</c:formatCode>
                <c:ptCount val="13"/>
                <c:pt idx="0">
                  <c:v>0</c:v>
                </c:pt>
                <c:pt idx="1">
                  <c:v>0.926666666666667</c:v>
                </c:pt>
                <c:pt idx="2">
                  <c:v>1.97125</c:v>
                </c:pt>
                <c:pt idx="3">
                  <c:v>2.522</c:v>
                </c:pt>
                <c:pt idx="4">
                  <c:v>3.0448</c:v>
                </c:pt>
                <c:pt idx="5">
                  <c:v>3.48533333333334</c:v>
                </c:pt>
                <c:pt idx="6">
                  <c:v>3.89542857142857</c:v>
                </c:pt>
                <c:pt idx="7">
                  <c:v>4.258</c:v>
                </c:pt>
                <c:pt idx="8">
                  <c:v>4.8572</c:v>
                </c:pt>
                <c:pt idx="9">
                  <c:v>5.279</c:v>
                </c:pt>
                <c:pt idx="10">
                  <c:v>5.875</c:v>
                </c:pt>
                <c:pt idx="11">
                  <c:v>6.3108</c:v>
                </c:pt>
                <c:pt idx="12">
                  <c:v>6.92906666666666</c:v>
                </c:pt>
              </c:numCache>
            </c:numRef>
          </c:val>
        </c:ser>
        <c:ser>
          <c:idx val="4"/>
          <c:order val="4"/>
          <c:tx>
            <c:strRef>
              <c:f>STEU2!$AA$64</c:f>
            </c:strRef>
          </c:tx>
          <c:spPr>
            <a:solidFill>
              <a:srgbClr val="E5E5E5">
                <a:alpha val="69804"/>
              </a:srgbClr>
            </a:solidFill>
            <a:ln w="25400">
              <a:noFill/>
            </a:ln>
            <a:effectLst/>
          </c:spPr>
          <c:cat>
            <c:numRef>
              <c:f>STEU2!$Z$57:$AL$57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STEU2!$Z$69:$AL$69</c:f>
              <c:numCache>
                <c:formatCode>0.0</c:formatCode>
                <c:ptCount val="13"/>
                <c:pt idx="0">
                  <c:v>0.6025</c:v>
                </c:pt>
                <c:pt idx="1">
                  <c:v>0</c:v>
                </c:pt>
                <c:pt idx="2">
                  <c:v>0</c:v>
                </c:pt>
                <c:pt idx="3">
                  <c:v>0</c:v>
                </c:pt>
                <c:pt idx="4">
                  <c:v>0.263199999999999</c:v>
                </c:pt>
                <c:pt idx="5">
                  <c:v>0.429999999999996</c:v>
                </c:pt>
                <c:pt idx="6">
                  <c:v>0.456</c:v>
                </c:pt>
                <c:pt idx="7">
                  <c:v>0.397500000000001</c:v>
                </c:pt>
                <c:pt idx="8">
                  <c:v>0.218</c:v>
                </c:pt>
                <c:pt idx="9">
                  <c:v>0.227333333333334</c:v>
                </c:pt>
                <c:pt idx="10">
                  <c:v>0.250499999999999</c:v>
                </c:pt>
                <c:pt idx="11">
                  <c:v>0</c:v>
                </c:pt>
                <c:pt idx="12">
                  <c:v>0</c:v>
                </c:pt>
              </c:numCache>
            </c:numRef>
          </c:val>
        </c:ser>
        <c:dLbls>
          <c:showLegendKey val="0"/>
          <c:showVal val="0"/>
          <c:showCatName val="0"/>
          <c:showSerName val="0"/>
          <c:showPercent val="0"/>
          <c:showBubbleSize val="0"/>
          <c:showLeaderLines val="0"/>
        </c:dLbls>
        <c:axId val="60906054"/>
        <c:axId val="66579407"/>
      </c:areaChart>
      <c:lineChart>
        <c:grouping val="standard"/>
        <c:varyColors val="0"/>
        <c:ser>
          <c:idx val="2"/>
          <c:order val="2"/>
          <c:tx>
            <c:strRef>
              <c:f>STEU2!$Y$58</c:f>
            </c:strRef>
          </c:tx>
          <c:spPr>
            <a:ln w="19050" cap="rnd" cmpd="sng">
              <a:solidFill>
                <a:srgbClr val="000000"/>
              </a:solidFill>
              <a:round/>
            </a:ln>
            <a:effectLst/>
          </c:spPr>
          <c:marker>
            <c:symbol val="none"/>
          </c:marker>
          <c:cat>
            <c:numRef>
              <c:f>STEU2!$Z$57</c:f>
              <c:numCache>
                <c:formatCode>General</c:formatCode>
                <c:ptCount val="1"/>
                <c:pt idx="0">
                  <c:v>40</c:v>
                </c:pt>
              </c:numCache>
            </c:numRef>
          </c:cat>
          <c:val>
            <c:numRef>
              <c:f>STEU2!$Z$67:$AL$67</c:f>
              <c:numCache>
                <c:formatCode>0.0</c:formatCode>
                <c:ptCount val="13"/>
                <c:pt idx="0">
                  <c:v>0</c:v>
                </c:pt>
                <c:pt idx="1">
                  <c:v>3.27111587982833</c:v>
                </c:pt>
                <c:pt idx="2">
                  <c:v>6.95909871244635</c:v>
                </c:pt>
                <c:pt idx="3">
                  <c:v>9.01815879828326</c:v>
                </c:pt>
                <c:pt idx="4">
                  <c:v>11.4735656652361</c:v>
                </c:pt>
                <c:pt idx="5">
                  <c:v>13.6626151645207</c:v>
                </c:pt>
                <c:pt idx="6">
                  <c:v>15.8556272225628</c:v>
                </c:pt>
                <c:pt idx="7">
                  <c:v>18.1627510729614</c:v>
                </c:pt>
                <c:pt idx="8">
                  <c:v>22.0144</c:v>
                </c:pt>
                <c:pt idx="9">
                  <c:v>24.6566938483548</c:v>
                </c:pt>
                <c:pt idx="10">
                  <c:v>28.2058583690987</c:v>
                </c:pt>
                <c:pt idx="11">
                  <c:v>30.6108283261803</c:v>
                </c:pt>
                <c:pt idx="12">
                  <c:v>33.9514134477825</c:v>
                </c:pt>
              </c:numCache>
            </c:numRef>
          </c:val>
          <c:smooth val="0"/>
        </c:ser>
        <c:dLbls>
          <c:showLegendKey val="0"/>
          <c:showVal val="0"/>
          <c:showCatName val="0"/>
          <c:showSerName val="0"/>
          <c:showPercent val="0"/>
          <c:showBubbleSize val="0"/>
          <c:showLeaderLines val="0"/>
        </c:dLbls>
        <c:marker val="1"/>
        <c:axId val="60906054"/>
        <c:axId val="66579407"/>
      </c:lineChart>
      <c:catAx>
        <c:axId val="60906054"/>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66579407"/>
        <c:crosses val="autoZero"/>
        <c:auto val="1"/>
        <c:lblOffset val="100"/>
        <c:tickLblSkip val="1"/>
        <c:noMultiLvlLbl val="0"/>
      </c:catAx>
      <c:valAx>
        <c:axId val="66579407"/>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60906054"/>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a:noFill/>
      <a:round/>
    </a:ln>
    <a:effectLst/>
  </c:spPr>
  <c:txPr>
    <a:bodyPr vert="horz" rot="0" wrap="square"/>
    <a:lstStyle/>
    <a:p>
      <a:pPr>
        <a:defRPr lang="en-US" u="none" baseline="0">
          <a:solidFill>
            <a:schemeClr val="bg2">
              <a:lumMod val="10000"/>
            </a:schemeClr>
          </a:solidFill>
          <a:latin typeface="Arial" panose="020B0604020202020204" pitchFamily="34" charset="0"/>
          <a:cs typeface="Arial" panose="020B0604020202020204" pitchFamily="34" charset="0"/>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45"/>
          <c:y val="0.0535"/>
          <c:w val="0.9165"/>
          <c:h val="0.75375"/>
        </c:manualLayout>
      </c:layout>
      <c:areaChart>
        <c:grouping val="stacked"/>
        <c:varyColors val="0"/>
        <c:ser>
          <c:idx val="0"/>
          <c:order val="0"/>
          <c:tx>
            <c:strRef>
              <c:f>STEU2!$Z$64</c:f>
            </c:strRef>
          </c:tx>
          <c:spPr>
            <a:noFill/>
            <a:ln w="9525">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STEU2!$Z$85:$AL$85</c:f>
              <c:numCache>
                <c:formatCode>0.0</c:formatCode>
                <c:ptCount val="13"/>
                <c:pt idx="0">
                  <c:v>1.9125</c:v>
                </c:pt>
                <c:pt idx="1">
                  <c:v>3.405</c:v>
                </c:pt>
                <c:pt idx="2">
                  <c:v>4.7375</c:v>
                </c:pt>
                <c:pt idx="3">
                  <c:v>6.282</c:v>
                </c:pt>
                <c:pt idx="4">
                  <c:v>8.1496</c:v>
                </c:pt>
                <c:pt idx="5">
                  <c:v>9.28066666666667</c:v>
                </c:pt>
                <c:pt idx="6">
                  <c:v>10.356</c:v>
                </c:pt>
                <c:pt idx="7">
                  <c:v>11.217</c:v>
                </c:pt>
                <c:pt idx="8">
                  <c:v>12.8204</c:v>
                </c:pt>
                <c:pt idx="9">
                  <c:v>14.2083333333333</c:v>
                </c:pt>
                <c:pt idx="10">
                  <c:v>16.27425</c:v>
                </c:pt>
                <c:pt idx="11">
                  <c:v>17.2606</c:v>
                </c:pt>
                <c:pt idx="12">
                  <c:v>18.2734666666667</c:v>
                </c:pt>
              </c:numCache>
            </c:numRef>
          </c:val>
        </c:ser>
        <c:ser>
          <c:idx val="1"/>
          <c:order val="1"/>
          <c:tx>
            <c:strRef>
              <c:f>STEU2!$AA$64</c:f>
            </c:strRef>
          </c:tx>
          <c:spPr>
            <a:solidFill>
              <a:srgbClr val="E5E5E5">
                <a:alpha val="69804"/>
              </a:srgbClr>
            </a:solidFill>
            <a:ln w="25400">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STEU2!$Z$86:$AL$86</c:f>
              <c:numCache>
                <c:formatCode>0.0</c:formatCode>
                <c:ptCount val="13"/>
                <c:pt idx="0">
                  <c:v>7.095</c:v>
                </c:pt>
                <c:pt idx="1">
                  <c:v>8.46833333333333</c:v>
                </c:pt>
                <c:pt idx="2">
                  <c:v>8.8825</c:v>
                </c:pt>
                <c:pt idx="3">
                  <c:v>9.109</c:v>
                </c:pt>
                <c:pt idx="4">
                  <c:v>9.2816</c:v>
                </c:pt>
                <c:pt idx="5">
                  <c:v>9.922</c:v>
                </c:pt>
                <c:pt idx="6">
                  <c:v>10.5577142857143</c:v>
                </c:pt>
                <c:pt idx="7">
                  <c:v>11.086</c:v>
                </c:pt>
                <c:pt idx="8">
                  <c:v>11.9628</c:v>
                </c:pt>
                <c:pt idx="9">
                  <c:v>12.3293333333333</c:v>
                </c:pt>
                <c:pt idx="10">
                  <c:v>12.5405</c:v>
                </c:pt>
                <c:pt idx="11">
                  <c:v>12.9594</c:v>
                </c:pt>
                <c:pt idx="12">
                  <c:v>13.9413333333333</c:v>
                </c:pt>
              </c:numCache>
            </c:numRef>
          </c:val>
        </c:ser>
        <c:ser>
          <c:idx val="3"/>
          <c:order val="3"/>
          <c:tx>
            <c:strRef>
              <c:f>STEU2!$Z$64</c:f>
            </c:strRef>
          </c:tx>
          <c:spPr>
            <a:solidFill>
              <a:srgbClr val="7EC2FD">
                <a:alpha val="69804"/>
              </a:srgbClr>
            </a:solidFill>
            <a:ln w="25400">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STEU2!$Z$88:$AL$88</c:f>
              <c:numCache>
                <c:formatCode>0.0</c:formatCode>
                <c:ptCount val="13"/>
                <c:pt idx="0">
                  <c:v>2.9225</c:v>
                </c:pt>
                <c:pt idx="1">
                  <c:v>3.75666666666667</c:v>
                </c:pt>
                <c:pt idx="2">
                  <c:v>4.19625</c:v>
                </c:pt>
                <c:pt idx="3">
                  <c:v>4.559</c:v>
                </c:pt>
                <c:pt idx="4">
                  <c:v>4.9672</c:v>
                </c:pt>
                <c:pt idx="5">
                  <c:v>5.28733333333333</c:v>
                </c:pt>
                <c:pt idx="6">
                  <c:v>5.58</c:v>
                </c:pt>
                <c:pt idx="7">
                  <c:v>5.8155</c:v>
                </c:pt>
                <c:pt idx="8">
                  <c:v>6.19319999999999</c:v>
                </c:pt>
                <c:pt idx="9">
                  <c:v>6.47566666666667</c:v>
                </c:pt>
                <c:pt idx="10">
                  <c:v>6.8565</c:v>
                </c:pt>
                <c:pt idx="11">
                  <c:v>7.0984</c:v>
                </c:pt>
                <c:pt idx="12">
                  <c:v>7.46120000000001</c:v>
                </c:pt>
              </c:numCache>
            </c:numRef>
          </c:val>
        </c:ser>
        <c:ser>
          <c:idx val="4"/>
          <c:order val="4"/>
          <c:tx>
            <c:strRef>
              <c:f>STEU2!$AA$64</c:f>
            </c:strRef>
          </c:tx>
          <c:spPr>
            <a:solidFill>
              <a:srgbClr val="E5E5E5">
                <a:alpha val="69804"/>
              </a:srgbClr>
            </a:solidFill>
            <a:ln w="25400">
              <a:noFill/>
            </a:ln>
            <a:effectLst/>
          </c:spPr>
          <c:cat>
            <c:numRef>
              <c:f>STEU2!$Z$77:$AL$77</c:f>
              <c:numCache>
                <c:formatCode>General</c:formatCode>
                <c:ptCount val="13"/>
                <c:pt idx="0">
                  <c:v>40</c:v>
                </c:pt>
                <c:pt idx="1">
                  <c:v>60</c:v>
                </c:pt>
                <c:pt idx="2">
                  <c:v>80</c:v>
                </c:pt>
                <c:pt idx="3">
                  <c:v>100</c:v>
                </c:pt>
                <c:pt idx="4">
                  <c:v>125</c:v>
                </c:pt>
                <c:pt idx="5">
                  <c:v>150</c:v>
                </c:pt>
                <c:pt idx="6">
                  <c:v>175</c:v>
                </c:pt>
                <c:pt idx="7">
                  <c:v>200</c:v>
                </c:pt>
                <c:pt idx="8">
                  <c:v>250</c:v>
                </c:pt>
                <c:pt idx="9">
                  <c:v>300</c:v>
                </c:pt>
                <c:pt idx="10">
                  <c:v>400</c:v>
                </c:pt>
                <c:pt idx="11">
                  <c:v>500</c:v>
                </c:pt>
                <c:pt idx="12">
                  <c:v>750</c:v>
                </c:pt>
              </c:numCache>
            </c:numRef>
          </c:cat>
          <c:val>
            <c:numRef>
              <c:f>STEU2!$Z$89:$AL$89</c:f>
              <c:numCache>
                <c:formatCode>0.0</c:formatCode>
                <c:ptCount val="13"/>
                <c:pt idx="0">
                  <c:v>0</c:v>
                </c:pt>
                <c:pt idx="1">
                  <c:v>0.171666666666663</c:v>
                </c:pt>
                <c:pt idx="2">
                  <c:v>0.776250000000001</c:v>
                </c:pt>
                <c:pt idx="3">
                  <c:v>1.004</c:v>
                </c:pt>
                <c:pt idx="4">
                  <c:v>1.0168</c:v>
                </c:pt>
                <c:pt idx="5">
                  <c:v>1.03866666666667</c:v>
                </c:pt>
                <c:pt idx="6">
                  <c:v>1.07714285714286</c:v>
                </c:pt>
                <c:pt idx="7">
                  <c:v>1.0995</c:v>
                </c:pt>
                <c:pt idx="8">
                  <c:v>0.661600000000007</c:v>
                </c:pt>
                <c:pt idx="9">
                  <c:v>0</c:v>
                </c:pt>
                <c:pt idx="10">
                  <c:v>0.0357500000000002</c:v>
                </c:pt>
                <c:pt idx="11">
                  <c:v>0.203600000000002</c:v>
                </c:pt>
                <c:pt idx="12">
                  <c:v>0.467866666666666</c:v>
                </c:pt>
              </c:numCache>
            </c:numRef>
          </c:val>
        </c:ser>
        <c:dLbls>
          <c:showLegendKey val="0"/>
          <c:showVal val="0"/>
          <c:showCatName val="0"/>
          <c:showSerName val="0"/>
          <c:showPercent val="0"/>
          <c:showBubbleSize val="0"/>
          <c:showLeaderLines val="0"/>
        </c:dLbls>
        <c:axId val="32694169"/>
        <c:axId val="44746212"/>
      </c:areaChart>
      <c:lineChart>
        <c:grouping val="standard"/>
        <c:varyColors val="0"/>
        <c:ser>
          <c:idx val="2"/>
          <c:order val="2"/>
          <c:tx>
            <c:strRef>
              <c:f>STEU2!$Y$58</c:f>
            </c:strRef>
          </c:tx>
          <c:spPr>
            <a:ln w="19050" cap="rnd" cmpd="sng">
              <a:solidFill>
                <a:srgbClr val="000000"/>
              </a:solidFill>
              <a:round/>
            </a:ln>
            <a:effectLst/>
          </c:spPr>
          <c:marker>
            <c:symbol val="none"/>
          </c:marker>
          <c:cat>
            <c:numRef>
              <c:f>STEU2!$Z$57</c:f>
              <c:numCache>
                <c:formatCode>General</c:formatCode>
                <c:ptCount val="1"/>
                <c:pt idx="0">
                  <c:v>40</c:v>
                </c:pt>
              </c:numCache>
            </c:numRef>
          </c:cat>
          <c:val>
            <c:numRef>
              <c:f>STEU2!$Z$87:$AL$87</c:f>
              <c:numCache>
                <c:formatCode>0.0</c:formatCode>
                <c:ptCount val="13"/>
                <c:pt idx="0">
                  <c:v>10.6794420600858</c:v>
                </c:pt>
                <c:pt idx="1">
                  <c:v>14.0230400572246</c:v>
                </c:pt>
                <c:pt idx="2">
                  <c:v>16.0202038626609</c:v>
                </c:pt>
                <c:pt idx="3">
                  <c:v>17.9982317596567</c:v>
                </c:pt>
                <c:pt idx="4">
                  <c:v>20.2721922746781</c:v>
                </c:pt>
                <c:pt idx="5">
                  <c:v>22.2270271816881</c:v>
                </c:pt>
                <c:pt idx="6">
                  <c:v>24.1045763335377</c:v>
                </c:pt>
                <c:pt idx="7">
                  <c:v>25.6288841201717</c:v>
                </c:pt>
                <c:pt idx="8">
                  <c:v>28.3252652360515</c:v>
                </c:pt>
                <c:pt idx="9">
                  <c:v>30.2413805436338</c:v>
                </c:pt>
                <c:pt idx="10">
                  <c:v>32.7363530042918</c:v>
                </c:pt>
                <c:pt idx="11">
                  <c:v>34.2800532188841</c:v>
                </c:pt>
                <c:pt idx="12">
                  <c:v>36.4822884120172</c:v>
                </c:pt>
              </c:numCache>
            </c:numRef>
          </c:val>
          <c:smooth val="0"/>
        </c:ser>
        <c:dLbls>
          <c:showLegendKey val="0"/>
          <c:showVal val="0"/>
          <c:showCatName val="0"/>
          <c:showSerName val="0"/>
          <c:showPercent val="0"/>
          <c:showBubbleSize val="0"/>
          <c:showLeaderLines val="0"/>
        </c:dLbls>
        <c:marker val="1"/>
        <c:axId val="32694169"/>
        <c:axId val="44746212"/>
      </c:lineChart>
      <c:catAx>
        <c:axId val="32694169"/>
        <c:scaling>
          <c:orientation val="minMax"/>
        </c:scaling>
        <c:delete val="0"/>
        <c:axPos val="b"/>
        <c:numFmt formatCode="General" sourceLinked="1"/>
        <c:majorTickMark val="none"/>
        <c:minorTickMark val="none"/>
        <c:tickLblPos val="nextTo"/>
        <c:spPr>
          <a:noFill/>
          <a:ln w="9525" cap="flat" cmpd="sng">
            <a:solidFill>
              <a:schemeClr val="bg1">
                <a:lumMod val="50000"/>
              </a:schemeClr>
            </a:solidFill>
            <a:round/>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44746212"/>
        <c:crosses val="autoZero"/>
        <c:auto val="1"/>
        <c:lblOffset val="100"/>
        <c:tickLblSkip val="1"/>
        <c:noMultiLvlLbl val="0"/>
      </c:catAx>
      <c:valAx>
        <c:axId val="44746212"/>
        <c:scaling>
          <c:orientation val="minMax"/>
        </c:scaling>
        <c:delete val="0"/>
        <c:axPos val="l"/>
        <c:majorGridlines>
          <c:spPr>
            <a:ln w="9525" cap="flat" cmpd="sng">
              <a:solidFill>
                <a:schemeClr val="bg1">
                  <a:lumMod val="50000"/>
                </a:schemeClr>
              </a:solidFill>
              <a:round/>
            </a:ln>
            <a:effectLst/>
          </c:spPr>
        </c:majorGridlines>
        <c:numFmt formatCode="0" sourceLinked="0"/>
        <c:majorTickMark val="none"/>
        <c:minorTickMark val="none"/>
        <c:tickLblPos val="nextTo"/>
        <c:spPr>
          <a:noFill/>
          <a:ln w="9525">
            <a:noFill/>
          </a:ln>
          <a:effectLst/>
        </c:spPr>
        <c:txPr>
          <a:bodyPr wrap="square"/>
          <a:lstStyle/>
          <a:p>
            <a:pPr>
              <a:defRPr lang="en-US" sz="900" b="0" i="0" u="none" baseline="0" kern="1200">
                <a:solidFill>
                  <a:schemeClr val="bg2">
                    <a:lumMod val="10000"/>
                  </a:schemeClr>
                </a:solidFill>
                <a:latin typeface="Arial" panose="020B0604020202020204" pitchFamily="34" charset="0"/>
                <a:ea typeface="+mn-ea"/>
                <a:cs typeface="Arial" panose="020B0604020202020204" pitchFamily="34" charset="0"/>
              </a:defRPr>
            </a:pPr>
            <a:endParaRPr lang="en-US"/>
          </a:p>
        </c:txPr>
        <c:crossAx val="32694169"/>
        <c:crosses val="autoZero"/>
        <c:crossBetween val="between"/>
      </c:valAx>
      <c:spPr>
        <a:noFill/>
        <a:ln w="952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vert="horz" rot="0" wrap="square"/>
    <a:lstStyle/>
    <a:p>
      <a:pPr>
        <a:defRPr lang="en-US" u="none" baseline="0">
          <a:solidFill>
            <a:schemeClr val="bg2">
              <a:lumMod val="10000"/>
            </a:schemeClr>
          </a:solidFill>
          <a:latin typeface="Arial" panose="020B0604020202020204" pitchFamily="34" charset="0"/>
          <a:cs typeface="Arial" panose="020B0604020202020204" pitchFamily="34" charset="0"/>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825"/>
          <c:y val="0.0435"/>
          <c:w val="0.931"/>
          <c:h val="0.645"/>
        </c:manualLayout>
      </c:layout>
      <c:lineChart>
        <c:grouping val="standard"/>
        <c:varyColors val="0"/>
        <c:ser>
          <c:idx val="0"/>
          <c:order val="0"/>
          <c:tx>
            <c:strRef>
              <c:f>PHAS!$AL$73</c:f>
            </c:strRef>
          </c:tx>
          <c:spPr>
            <a:ln w="28575" cmpd="sng">
              <a:solidFill>
                <a:srgbClr val="0200DC"/>
              </a:solidFill>
            </a:ln>
            <a:effectLst/>
          </c:spPr>
          <c:marker>
            <c:symbol val="none"/>
          </c:marker>
          <c:dPt>
            <c:idx val="0"/>
            <c:spPr>
              <a:ln w="28575" cmpd="sng">
                <a:solidFill>
                  <a:srgbClr val="0200DC"/>
                </a:solidFill>
              </a:ln>
              <a:effectLst/>
            </c:spPr>
          </c:dPt>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PHAS!$AL$74:$AL$179</c:f>
              <c:numCache>
                <c:formatCode>General</c:formatCode>
                <c:ptCount val="106"/>
                <c:pt idx="0">
                  <c:v>0.0866590649942987</c:v>
                </c:pt>
                <c:pt idx="1">
                  <c:v>#N/A</c:v>
                </c:pt>
                <c:pt idx="2">
                  <c:v>#N/A</c:v>
                </c:pt>
                <c:pt idx="3">
                  <c:v>#N/A</c:v>
                </c:pt>
                <c:pt idx="4">
                  <c:v>#N/A</c:v>
                </c:pt>
                <c:pt idx="5">
                  <c:v>#N/A</c:v>
                </c:pt>
                <c:pt idx="6">
                  <c:v>#N/A</c:v>
                </c:pt>
                <c:pt idx="7">
                  <c:v>#N/A</c:v>
                </c:pt>
                <c:pt idx="8">
                  <c:v>#N/A</c:v>
                </c:pt>
                <c:pt idx="9">
                  <c:v>#N/A</c:v>
                </c:pt>
                <c:pt idx="10">
                  <c:v>0.0774869109947644</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0.0728638030691538</c:v>
                </c:pt>
                <c:pt idx="26">
                  <c:v>0.0693517494456178</c:v>
                </c:pt>
                <c:pt idx="27">
                  <c:v>0.0700055035579455</c:v>
                </c:pt>
                <c:pt idx="28">
                  <c:v>0.0705365578147464</c:v>
                </c:pt>
                <c:pt idx="29">
                  <c:v>0.0614173228346457</c:v>
                </c:pt>
                <c:pt idx="30">
                  <c:v>0.0576194086429113</c:v>
                </c:pt>
                <c:pt idx="31">
                  <c:v>0.0635881907645723</c:v>
                </c:pt>
              </c:numCache>
            </c:numRef>
          </c:val>
          <c:smooth val="0"/>
        </c:ser>
        <c:ser>
          <c:idx val="4"/>
          <c:order val="1"/>
          <c:tx>
            <c:strRef>
              <c:f>PHAS!$AP$73</c:f>
            </c:strRef>
          </c:tx>
          <c:spPr>
            <a:ln w="28575" cmpd="sng">
              <a:solidFill>
                <a:srgbClr val="8200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PHAS!$AP$74:$AP$176</c:f>
              <c:numCache>
                <c:formatCode>General</c:formatCode>
                <c:ptCount val="103"/>
                <c:pt idx="37">
                  <c:v>0.0353477765108324</c:v>
                </c:pt>
                <c:pt idx="38">
                  <c:v>#N/A</c:v>
                </c:pt>
                <c:pt idx="39">
                  <c:v>#N/A</c:v>
                </c:pt>
                <c:pt idx="40">
                  <c:v>#N/A</c:v>
                </c:pt>
                <c:pt idx="41">
                  <c:v>#N/A</c:v>
                </c:pt>
                <c:pt idx="42">
                  <c:v>#N/A</c:v>
                </c:pt>
                <c:pt idx="43">
                  <c:v>#N/A</c:v>
                </c:pt>
                <c:pt idx="44">
                  <c:v>#N/A</c:v>
                </c:pt>
                <c:pt idx="45">
                  <c:v>#N/A</c:v>
                </c:pt>
                <c:pt idx="46">
                  <c:v>#N/A</c:v>
                </c:pt>
                <c:pt idx="47">
                  <c:v>0.0691099476439791</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0.0861029695363425</c:v>
                </c:pt>
                <c:pt idx="63">
                  <c:v>0.0881020879068999</c:v>
                </c:pt>
                <c:pt idx="64">
                  <c:v>0.0965571502819594</c:v>
                </c:pt>
                <c:pt idx="65">
                  <c:v>0.0990742289248146</c:v>
                </c:pt>
                <c:pt idx="66">
                  <c:v>0.104724409448819</c:v>
                </c:pt>
                <c:pt idx="67">
                  <c:v>0.112964366944655</c:v>
                </c:pt>
                <c:pt idx="68">
                  <c:v>0.103709311127933</c:v>
                </c:pt>
              </c:numCache>
            </c:numRef>
          </c:val>
          <c:smooth val="0"/>
        </c:ser>
        <c:ser>
          <c:idx val="8"/>
          <c:order val="2"/>
          <c:tx>
            <c:strRef>
              <c:f>PHAS!$AT$73</c:f>
            </c:strRef>
          </c:tx>
          <c:spPr>
            <a:ln w="28575" cmpd="sng">
              <a:solidFill>
                <a:srgbClr val="0164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PHAS!$AT$74:$AT$180</c:f>
              <c:numCache>
                <c:formatCode>General</c:formatCode>
                <c:ptCount val="107"/>
                <c:pt idx="75">
                  <c:v>0.173318129988597</c:v>
                </c:pt>
                <c:pt idx="76">
                  <c:v>#N/A</c:v>
                </c:pt>
                <c:pt idx="77">
                  <c:v>#N/A</c:v>
                </c:pt>
                <c:pt idx="78">
                  <c:v>#N/A</c:v>
                </c:pt>
                <c:pt idx="79">
                  <c:v>#N/A</c:v>
                </c:pt>
                <c:pt idx="80">
                  <c:v>#N/A</c:v>
                </c:pt>
                <c:pt idx="81">
                  <c:v>#N/A</c:v>
                </c:pt>
                <c:pt idx="82">
                  <c:v>#N/A</c:v>
                </c:pt>
                <c:pt idx="83">
                  <c:v>#N/A</c:v>
                </c:pt>
                <c:pt idx="84">
                  <c:v>#N/A</c:v>
                </c:pt>
                <c:pt idx="85">
                  <c:v>0.175916230366492</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0.178810633844859</c:v>
                </c:pt>
                <c:pt idx="101">
                  <c:v>0.187601087102924</c:v>
                </c:pt>
                <c:pt idx="102">
                  <c:v>0.185850447513804</c:v>
                </c:pt>
                <c:pt idx="103">
                  <c:v>0.188593018024626</c:v>
                </c:pt>
                <c:pt idx="104">
                  <c:v>0.18740157480315</c:v>
                </c:pt>
                <c:pt idx="105">
                  <c:v>0.188779378316907</c:v>
                </c:pt>
                <c:pt idx="106">
                  <c:v>0.193035579106737</c:v>
                </c:pt>
              </c:numCache>
            </c:numRef>
          </c:val>
          <c:smooth val="0"/>
        </c:ser>
        <c:ser>
          <c:idx val="1"/>
          <c:order val="3"/>
          <c:tx>
            <c:strRef>
              <c:f>PHAS!$AM$73</c:f>
            </c:strRef>
          </c:tx>
          <c:spPr>
            <a:ln w="28575" cmpd="sng">
              <a:solidFill>
                <a:srgbClr val="0082FF"/>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PHAS!$AM$74:$AM$176</c:f>
              <c:numCache>
                <c:formatCode>General</c:formatCode>
                <c:ptCount val="103"/>
                <c:pt idx="0">
                  <c:v>0.0513112884834664</c:v>
                </c:pt>
                <c:pt idx="1">
                  <c:v>#N/A</c:v>
                </c:pt>
                <c:pt idx="2">
                  <c:v>#N/A</c:v>
                </c:pt>
                <c:pt idx="3">
                  <c:v>#N/A</c:v>
                </c:pt>
                <c:pt idx="4">
                  <c:v>#N/A</c:v>
                </c:pt>
                <c:pt idx="5">
                  <c:v>#N/A</c:v>
                </c:pt>
                <c:pt idx="6">
                  <c:v>#N/A</c:v>
                </c:pt>
                <c:pt idx="7">
                  <c:v>#N/A</c:v>
                </c:pt>
                <c:pt idx="8">
                  <c:v>#N/A</c:v>
                </c:pt>
                <c:pt idx="9">
                  <c:v>#N/A</c:v>
                </c:pt>
                <c:pt idx="10">
                  <c:v>0.0366492146596859</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0.0629269839880521</c:v>
                </c:pt>
                <c:pt idx="26">
                  <c:v>0.0571123212403721</c:v>
                </c:pt>
                <c:pt idx="27">
                  <c:v>0.0555258088596543</c:v>
                </c:pt>
                <c:pt idx="28">
                  <c:v>0.0586575011328554</c:v>
                </c:pt>
                <c:pt idx="29">
                  <c:v>0.0582677165354331</c:v>
                </c:pt>
                <c:pt idx="30">
                  <c:v>0.0689916603487491</c:v>
                </c:pt>
                <c:pt idx="31">
                  <c:v>0.0673732021196064</c:v>
                </c:pt>
              </c:numCache>
            </c:numRef>
          </c:val>
          <c:smooth val="0"/>
        </c:ser>
        <c:ser>
          <c:idx val="5"/>
          <c:order val="4"/>
          <c:tx>
            <c:strRef>
              <c:f>PHAS!$AQ$73</c:f>
            </c:strRef>
          </c:tx>
          <c:spPr>
            <a:ln w="28575" cmpd="sng">
              <a:solidFill>
                <a:srgbClr val="FF00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PHAS!$AQ$74:$AQ$180</c:f>
              <c:numCache>
                <c:formatCode>General</c:formatCode>
                <c:ptCount val="107"/>
                <c:pt idx="37">
                  <c:v>0.0524515393386545</c:v>
                </c:pt>
                <c:pt idx="38">
                  <c:v>#N/A</c:v>
                </c:pt>
                <c:pt idx="39">
                  <c:v>#N/A</c:v>
                </c:pt>
                <c:pt idx="40">
                  <c:v>#N/A</c:v>
                </c:pt>
                <c:pt idx="41">
                  <c:v>#N/A</c:v>
                </c:pt>
                <c:pt idx="42">
                  <c:v>#N/A</c:v>
                </c:pt>
                <c:pt idx="43">
                  <c:v>#N/A</c:v>
                </c:pt>
                <c:pt idx="44">
                  <c:v>#N/A</c:v>
                </c:pt>
                <c:pt idx="45">
                  <c:v>#N/A</c:v>
                </c:pt>
                <c:pt idx="46">
                  <c:v>#N/A</c:v>
                </c:pt>
                <c:pt idx="47">
                  <c:v>0.0816753926701571</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0.0554529675139342</c:v>
                </c:pt>
                <c:pt idx="63">
                  <c:v>0.049736347339729</c:v>
                </c:pt>
                <c:pt idx="64">
                  <c:v>0.0554962633815382</c:v>
                </c:pt>
                <c:pt idx="65">
                  <c:v>0.0554564266317193</c:v>
                </c:pt>
                <c:pt idx="66">
                  <c:v>0.0535433070866142</c:v>
                </c:pt>
                <c:pt idx="67">
                  <c:v>0.0538286580742987</c:v>
                </c:pt>
                <c:pt idx="68">
                  <c:v>0.0560181680545042</c:v>
                </c:pt>
              </c:numCache>
            </c:numRef>
          </c:val>
          <c:smooth val="0"/>
        </c:ser>
        <c:ser>
          <c:idx val="9"/>
          <c:order val="5"/>
          <c:tx>
            <c:strRef>
              <c:f>PHAS!$AU$73</c:f>
            </c:strRef>
          </c:tx>
          <c:spPr>
            <a:ln w="28575" cmpd="sng">
              <a:solidFill>
                <a:srgbClr val="02DC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PHAS!$AU$74:$AU$180</c:f>
              <c:numCache>
                <c:formatCode>General</c:formatCode>
                <c:ptCount val="107"/>
                <c:pt idx="75">
                  <c:v>0.168757126567845</c:v>
                </c:pt>
                <c:pt idx="76">
                  <c:v>#N/A</c:v>
                </c:pt>
                <c:pt idx="77">
                  <c:v>#N/A</c:v>
                </c:pt>
                <c:pt idx="78">
                  <c:v>#N/A</c:v>
                </c:pt>
                <c:pt idx="79">
                  <c:v>#N/A</c:v>
                </c:pt>
                <c:pt idx="80">
                  <c:v>#N/A</c:v>
                </c:pt>
                <c:pt idx="81">
                  <c:v>#N/A</c:v>
                </c:pt>
                <c:pt idx="82">
                  <c:v>#N/A</c:v>
                </c:pt>
                <c:pt idx="83">
                  <c:v>#N/A</c:v>
                </c:pt>
                <c:pt idx="84">
                  <c:v>#N/A</c:v>
                </c:pt>
                <c:pt idx="85">
                  <c:v>0.168586387434555</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0.21852441113107</c:v>
                </c:pt>
                <c:pt idx="101">
                  <c:v>0.220208247416239</c:v>
                </c:pt>
                <c:pt idx="102">
                  <c:v>0.220404512976204</c:v>
                </c:pt>
                <c:pt idx="103">
                  <c:v>0.226612615608303</c:v>
                </c:pt>
                <c:pt idx="104">
                  <c:v>0.24488188976378</c:v>
                </c:pt>
                <c:pt idx="105">
                  <c:v>0.235784685367703</c:v>
                </c:pt>
                <c:pt idx="106">
                  <c:v>0.230128690386071</c:v>
                </c:pt>
              </c:numCache>
            </c:numRef>
          </c:val>
          <c:smooth val="0"/>
        </c:ser>
        <c:ser>
          <c:idx val="2"/>
          <c:order val="6"/>
          <c:tx>
            <c:strRef>
              <c:f>PHAS!$AN$73</c:f>
            </c:strRef>
          </c:tx>
          <c:spPr>
            <a:ln w="28575" cmpd="sng">
              <a:solidFill>
                <a:srgbClr val="7EC2FD"/>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PHAS!$AN$74:$AN$176</c:f>
              <c:numCache>
                <c:formatCode>General</c:formatCode>
                <c:ptCount val="103"/>
                <c:pt idx="0">
                  <c:v>0.0296465222348917</c:v>
                </c:pt>
                <c:pt idx="1">
                  <c:v>#N/A</c:v>
                </c:pt>
                <c:pt idx="2">
                  <c:v>#N/A</c:v>
                </c:pt>
                <c:pt idx="3">
                  <c:v>#N/A</c:v>
                </c:pt>
                <c:pt idx="4">
                  <c:v>#N/A</c:v>
                </c:pt>
                <c:pt idx="5">
                  <c:v>#N/A</c:v>
                </c:pt>
                <c:pt idx="6">
                  <c:v>#N/A</c:v>
                </c:pt>
                <c:pt idx="7">
                  <c:v>#N/A</c:v>
                </c:pt>
                <c:pt idx="8">
                  <c:v>#N/A</c:v>
                </c:pt>
                <c:pt idx="9">
                  <c:v>#N/A</c:v>
                </c:pt>
                <c:pt idx="10">
                  <c:v>0.0219895287958115</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0.0256425102706292</c:v>
                </c:pt>
                <c:pt idx="26">
                  <c:v>0.0252612487173185</c:v>
                </c:pt>
                <c:pt idx="27">
                  <c:v>0.0249194015873618</c:v>
                </c:pt>
                <c:pt idx="28">
                  <c:v>0.0253255696062227</c:v>
                </c:pt>
                <c:pt idx="29">
                  <c:v>0.021259842519685</c:v>
                </c:pt>
                <c:pt idx="30">
                  <c:v>0.0242608036391205</c:v>
                </c:pt>
                <c:pt idx="31">
                  <c:v>0.0219530658591976</c:v>
                </c:pt>
              </c:numCache>
            </c:numRef>
          </c:val>
          <c:smooth val="0"/>
        </c:ser>
        <c:ser>
          <c:idx val="6"/>
          <c:order val="7"/>
          <c:tx>
            <c:strRef>
              <c:f>PHAS!$AR$73</c:f>
            </c:strRef>
          </c:tx>
          <c:spPr>
            <a:ln w="28575" cmpd="sng">
              <a:solidFill>
                <a:srgbClr val="FFBF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PHAS!$AR$74:$AR$176</c:f>
              <c:numCache>
                <c:formatCode>General</c:formatCode>
                <c:ptCount val="103"/>
                <c:pt idx="37">
                  <c:v>0.351197263397948</c:v>
                </c:pt>
                <c:pt idx="38">
                  <c:v>#N/A</c:v>
                </c:pt>
                <c:pt idx="39">
                  <c:v>#N/A</c:v>
                </c:pt>
                <c:pt idx="40">
                  <c:v>#N/A</c:v>
                </c:pt>
                <c:pt idx="41">
                  <c:v>#N/A</c:v>
                </c:pt>
                <c:pt idx="42">
                  <c:v>#N/A</c:v>
                </c:pt>
                <c:pt idx="43">
                  <c:v>#N/A</c:v>
                </c:pt>
                <c:pt idx="44">
                  <c:v>#N/A</c:v>
                </c:pt>
                <c:pt idx="45">
                  <c:v>#N/A</c:v>
                </c:pt>
                <c:pt idx="46">
                  <c:v>#N/A</c:v>
                </c:pt>
                <c:pt idx="47">
                  <c:v>0.312041884816754</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0.24834603472044</c:v>
                </c:pt>
                <c:pt idx="63">
                  <c:v>0.245518347378609</c:v>
                </c:pt>
                <c:pt idx="64">
                  <c:v>0.240549054250839</c:v>
                </c:pt>
                <c:pt idx="65">
                  <c:v>0.225030456695583</c:v>
                </c:pt>
                <c:pt idx="66">
                  <c:v>0.218897637795276</c:v>
                </c:pt>
                <c:pt idx="67">
                  <c:v>0.206216830932525</c:v>
                </c:pt>
                <c:pt idx="68">
                  <c:v>0.20666161998486</c:v>
                </c:pt>
              </c:numCache>
            </c:numRef>
          </c:val>
          <c:smooth val="0"/>
        </c:ser>
        <c:ser>
          <c:idx val="10"/>
          <c:order val="8"/>
          <c:tx>
            <c:strRef>
              <c:f>PHAS!$AV$73</c:f>
            </c:strRef>
          </c:tx>
          <c:spPr>
            <a:ln w="28575" cmpd="sng">
              <a:solidFill>
                <a:srgbClr val="B5FF00"/>
              </a:solidFill>
            </a:ln>
            <a:effectLst/>
          </c:spPr>
          <c:marker>
            <c:symbol val="none"/>
          </c:marker>
          <c:cat>
            <c:numRef>
              <c:f>PHAS!$AK$74:$AK$186</c:f>
              <c:numCache>
                <c:formatCode>General</c:formatCode>
                <c:ptCount val="113"/>
                <c:pt idx="0">
                  <c:v>1990</c:v>
                </c:pt>
                <c:pt idx="10">
                  <c:v>2000</c:v>
                </c:pt>
                <c:pt idx="31">
                  <c:v>2021</c:v>
                </c:pt>
                <c:pt idx="37">
                  <c:v>1990</c:v>
                </c:pt>
                <c:pt idx="47">
                  <c:v>2000</c:v>
                </c:pt>
                <c:pt idx="68">
                  <c:v>2021</c:v>
                </c:pt>
                <c:pt idx="75">
                  <c:v>1990</c:v>
                </c:pt>
                <c:pt idx="85">
                  <c:v>2000</c:v>
                </c:pt>
                <c:pt idx="106">
                  <c:v>2021</c:v>
                </c:pt>
              </c:numCache>
            </c:numRef>
          </c:cat>
          <c:val>
            <c:numRef>
              <c:f>PHAS!$AV$74:$AV$180</c:f>
              <c:numCache>
                <c:formatCode>General</c:formatCode>
                <c:ptCount val="107"/>
                <c:pt idx="75">
                  <c:v>0.0513112884834664</c:v>
                </c:pt>
                <c:pt idx="76">
                  <c:v>#N/A</c:v>
                </c:pt>
                <c:pt idx="77">
                  <c:v>#N/A</c:v>
                </c:pt>
                <c:pt idx="78">
                  <c:v>#N/A</c:v>
                </c:pt>
                <c:pt idx="79">
                  <c:v>#N/A</c:v>
                </c:pt>
                <c:pt idx="80">
                  <c:v>#N/A</c:v>
                </c:pt>
                <c:pt idx="81">
                  <c:v>#N/A</c:v>
                </c:pt>
                <c:pt idx="82">
                  <c:v>#N/A</c:v>
                </c:pt>
                <c:pt idx="83">
                  <c:v>#N/A</c:v>
                </c:pt>
                <c:pt idx="84">
                  <c:v>#N/A</c:v>
                </c:pt>
                <c:pt idx="85">
                  <c:v>0.0565445026178011</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0.0513296859255192</c:v>
                </c:pt>
                <c:pt idx="101">
                  <c:v>0.0571085634522912</c:v>
                </c:pt>
                <c:pt idx="102">
                  <c:v>0.0506918575906949</c:v>
                </c:pt>
                <c:pt idx="103">
                  <c:v>0.0507136255611301</c:v>
                </c:pt>
                <c:pt idx="104">
                  <c:v>0.0496062992125984</c:v>
                </c:pt>
                <c:pt idx="105">
                  <c:v>0.0515542077331312</c:v>
                </c:pt>
                <c:pt idx="106">
                  <c:v>0.0575321725965178</c:v>
                </c:pt>
              </c:numCache>
            </c:numRef>
          </c:val>
          <c:smooth val="0"/>
        </c:ser>
        <c:dLbls>
          <c:showLegendKey val="0"/>
          <c:showVal val="0"/>
          <c:showCatName val="0"/>
          <c:showSerName val="0"/>
          <c:showPercent val="0"/>
          <c:showBubbleSize val="0"/>
          <c:showLeaderLines val="0"/>
        </c:dLbls>
        <c:marker val="1"/>
        <c:axId val="48263620"/>
        <c:axId val="50127559"/>
      </c:lineChart>
      <c:catAx>
        <c:axId val="48263620"/>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defRPr>
            </a:pPr>
            <a:endParaRPr lang="en-US"/>
          </a:p>
        </c:txPr>
        <c:crossAx val="50127559"/>
        <c:crosses val="autoZero"/>
        <c:auto val="1"/>
        <c:lblOffset val="100"/>
        <c:noMultiLvlLbl val="0"/>
      </c:catAx>
      <c:valAx>
        <c:axId val="50127559"/>
        <c:scaling>
          <c:orientation val="minMax"/>
        </c:scaling>
        <c:delete val="0"/>
        <c:axPos val="l"/>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8263620"/>
        <c:crosses val="autoZero"/>
        <c:crossBetween val="between"/>
      </c:valAx>
    </c:plotArea>
    <c:legend>
      <c:legendPos val="b"/>
      <c:layout>
        <c:manualLayout>
          <c:xMode val="edge"/>
          <c:yMode val="edge"/>
          <c:x val="0.07675"/>
          <c:y val="0.799"/>
          <c:w val="0.83275"/>
          <c:h val="0.141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1175"/>
          <c:y val="0.03125"/>
          <c:w val="0.98775"/>
          <c:h val="0.96425"/>
        </c:manualLayout>
      </c:layout>
      <c:scatterChart>
        <c:scatterStyle val="lineMarker"/>
        <c:varyColors val="0"/>
        <c:ser>
          <c:idx val="0"/>
          <c:order val="0"/>
          <c:spPr>
            <a:ln w="28575">
              <a:noFill/>
            </a:ln>
            <a:effectLst/>
          </c:spPr>
          <c:marker>
            <c:symbol val="circle"/>
            <c:size val="5"/>
            <c:spPr>
              <a:solidFill>
                <a:srgbClr val="FF0000"/>
              </a:solidFill>
              <a:ln w="9525" cap="flat" cmpd="sng">
                <a:solidFill>
                  <a:srgbClr val="FF0000"/>
                </a:solidFill>
                <a:prstDash val="solid"/>
              </a:ln>
              <a:effectLst/>
            </c:spPr>
          </c:marker>
          <c:xVal>
            <c:numRef>
              <c:f>WAND!$X$77</c:f>
              <c:numCache>
                <c:formatCode>General</c:formatCode>
                <c:ptCount val="1"/>
                <c:pt idx="0">
                  <c:v>616500</c:v>
                </c:pt>
              </c:numCache>
            </c:numRef>
          </c:xVal>
          <c:yVal>
            <c:numRef>
              <c:f>WAND!$Y$77</c:f>
              <c:numCache>
                <c:formatCode>General</c:formatCode>
                <c:ptCount val="1"/>
                <c:pt idx="0">
                  <c:v>231300</c:v>
                </c:pt>
              </c:numCache>
            </c:numRef>
          </c:yVal>
          <c:smooth val="0"/>
        </c:ser>
        <c:dLbls>
          <c:showLegendKey val="0"/>
          <c:showVal val="0"/>
          <c:showCatName val="0"/>
          <c:showSerName val="0"/>
          <c:showPercent val="0"/>
          <c:showBubbleSize val="0"/>
          <c:showLeaderLines val="0"/>
        </c:dLbls>
        <c:axId val="17539137"/>
        <c:axId val="66302145"/>
      </c:scatterChart>
      <c:valAx>
        <c:axId val="17539137"/>
        <c:scaling>
          <c:orientation val="minMax"/>
          <c:max val="831000"/>
          <c:min val="486000"/>
        </c:scaling>
        <c:delete val="0"/>
        <c:axPos val="b"/>
        <c:numFmt formatCode="General" sourceLinked="1"/>
        <c:majorTickMark val="none"/>
        <c:minorTickMark val="none"/>
        <c:tickLblPos val="none"/>
        <c:spPr>
          <a:ln w="9525">
            <a:noFill/>
          </a:ln>
          <a:effectLst/>
        </c:spPr>
        <c:crossAx val="66302145"/>
        <c:crosses val="autoZero"/>
        <c:crossBetween val="midCat"/>
      </c:valAx>
      <c:valAx>
        <c:axId val="66302145"/>
        <c:scaling>
          <c:orientation val="minMax"/>
          <c:max val="295000"/>
          <c:min val="77000"/>
        </c:scaling>
        <c:delete val="0"/>
        <c:axPos val="l"/>
        <c:numFmt formatCode="General" sourceLinked="1"/>
        <c:majorTickMark val="none"/>
        <c:minorTickMark val="none"/>
        <c:tickLblPos val="none"/>
        <c:spPr>
          <a:ln w="9525">
            <a:noFill/>
          </a:ln>
          <a:effectLst/>
        </c:spPr>
        <c:crossAx val="17539137"/>
        <c:crosses val="autoZero"/>
        <c:crossBetween val="midCat"/>
      </c:valAx>
      <c:spPr>
        <a:noFill/>
        <a:ln w="25400">
          <a:noFill/>
        </a:ln>
        <a:effectLst/>
      </c:spPr>
    </c:plotArea>
    <c:plotVisOnly val="1"/>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9"/>
          <c:y val="0.026"/>
          <c:w val="0.92225"/>
          <c:h val="0.68675"/>
        </c:manualLayout>
      </c:layout>
      <c:lineChart>
        <c:grouping val="standard"/>
        <c:varyColors val="0"/>
        <c:ser>
          <c:idx val="0"/>
          <c:order val="0"/>
          <c:tx>
            <c:strRef>
              <c:f>WOH!$X$80</c:f>
            </c:strRef>
          </c:tx>
          <c:spPr>
            <a:ln w="28575" cmpd="sng">
              <a:solidFill>
                <a:srgbClr val="0200DC"/>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WOH!$Y$80:$AH$80</c:f>
              <c:numCache>
                <c:formatCode>0.00%</c:formatCode>
                <c:ptCount val="10"/>
                <c:pt idx="0">
                  <c:v>0.027972027972028</c:v>
                </c:pt>
                <c:pt idx="1">
                  <c:v>0.00692307692307692</c:v>
                </c:pt>
                <c:pt idx="2">
                  <c:v>0.0493827160493827</c:v>
                </c:pt>
                <c:pt idx="3">
                  <c:v>0.00578871201157742</c:v>
                </c:pt>
                <c:pt idx="4">
                  <c:v>0.0148725212464589</c:v>
                </c:pt>
                <c:pt idx="5">
                  <c:v>0.00768156424581006</c:v>
                </c:pt>
                <c:pt idx="6">
                  <c:v>0.00761245674740484</c:v>
                </c:pt>
                <c:pt idx="7">
                  <c:v>0.0200937709310114</c:v>
                </c:pt>
                <c:pt idx="8">
                  <c:v>0.00597609561752988</c:v>
                </c:pt>
                <c:pt idx="9">
                  <c:v>0.0006635700066357</c:v>
                </c:pt>
              </c:numCache>
            </c:numRef>
          </c:val>
          <c:smooth val="0"/>
        </c:ser>
        <c:ser>
          <c:idx val="1"/>
          <c:order val="1"/>
          <c:tx>
            <c:strRef>
              <c:f>WOH!$X$81</c:f>
            </c:strRef>
          </c:tx>
          <c:spPr>
            <a:ln w="28575" cmpd="sng">
              <a:solidFill>
                <a:srgbClr val="FFBF00"/>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WOH!$Y$81:$AH$81</c:f>
              <c:numCache>
                <c:formatCode>0.00%</c:formatCode>
                <c:ptCount val="10"/>
                <c:pt idx="0">
                  <c:v>0.00931255916289303</c:v>
                </c:pt>
                <c:pt idx="1">
                  <c:v>0.01422170761176</c:v>
                </c:pt>
                <c:pt idx="2">
                  <c:v>0.0140663694898465</c:v>
                </c:pt>
                <c:pt idx="3">
                  <c:v>0.0106263435606801</c:v>
                </c:pt>
                <c:pt idx="4">
                  <c:v>0.0103804557744303</c:v>
                </c:pt>
                <c:pt idx="5">
                  <c:v>0.0109861303083742</c:v>
                </c:pt>
                <c:pt idx="6">
                  <c:v>0.00747712048306444</c:v>
                </c:pt>
                <c:pt idx="7">
                  <c:v>0.0093963487141225</c:v>
                </c:pt>
                <c:pt idx="8">
                  <c:v>0.00674957237298322</c:v>
                </c:pt>
                <c:pt idx="9">
                  <c:v>0.00954692186176423</c:v>
                </c:pt>
              </c:numCache>
            </c:numRef>
          </c:val>
          <c:smooth val="0"/>
        </c:ser>
        <c:ser>
          <c:idx val="2"/>
          <c:order val="2"/>
          <c:tx>
            <c:strRef>
              <c:f>WOH!$X$82</c:f>
            </c:strRef>
          </c:tx>
          <c:spPr>
            <a:ln w="28575" cmpd="sng">
              <a:solidFill>
                <a:srgbClr val="02DC00"/>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WOH!$Y$82:$AH$82</c:f>
              <c:numCache>
                <c:formatCode>0.00%</c:formatCode>
                <c:ptCount val="10"/>
                <c:pt idx="0">
                  <c:v>0.0112279804404953</c:v>
                </c:pt>
                <c:pt idx="1">
                  <c:v>0.0120288190864827</c:v>
                </c:pt>
                <c:pt idx="2">
                  <c:v>0.0128678935492678</c:v>
                </c:pt>
                <c:pt idx="3">
                  <c:v>0.0119411208694124</c:v>
                </c:pt>
                <c:pt idx="4">
                  <c:v>0.0120734922919078</c:v>
                </c:pt>
                <c:pt idx="5">
                  <c:v>0.0127771577071082</c:v>
                </c:pt>
                <c:pt idx="6">
                  <c:v>0.0116020469580132</c:v>
                </c:pt>
                <c:pt idx="7">
                  <c:v>0.0106715611828053</c:v>
                </c:pt>
                <c:pt idx="8">
                  <c:v>0.00889497428147561</c:v>
                </c:pt>
                <c:pt idx="9">
                  <c:v>0.0107283945490354</c:v>
                </c:pt>
              </c:numCache>
            </c:numRef>
          </c:val>
          <c:smooth val="0"/>
        </c:ser>
        <c:ser>
          <c:idx val="3"/>
          <c:order val="3"/>
          <c:tx>
            <c:strRef>
              <c:f>WOH!$X$83</c:f>
            </c:strRef>
          </c:tx>
          <c:spPr>
            <a:ln w="28575" cmpd="sng">
              <a:solidFill>
                <a:srgbClr val="FF0000"/>
              </a:solidFill>
            </a:ln>
            <a:effectLst/>
          </c:spPr>
          <c:marker>
            <c:symbol val="none"/>
          </c:marker>
          <c:cat>
            <c:numRef>
              <c:f>WOH!$Y$79:$AH$79</c:f>
              <c:numCache>
                <c:formatCode>General</c:formatCode>
                <c:ptCount val="10"/>
                <c:pt idx="0">
                  <c:v>2013</c:v>
                </c:pt>
                <c:pt idx="1">
                  <c:v>2014</c:v>
                </c:pt>
                <c:pt idx="2">
                  <c:v>2015</c:v>
                </c:pt>
                <c:pt idx="3">
                  <c:v>2016</c:v>
                </c:pt>
                <c:pt idx="4">
                  <c:v>2017</c:v>
                </c:pt>
                <c:pt idx="5">
                  <c:v>2018</c:v>
                </c:pt>
                <c:pt idx="6">
                  <c:v>2018</c:v>
                </c:pt>
                <c:pt idx="7">
                  <c:v>2020</c:v>
                </c:pt>
                <c:pt idx="8">
                  <c:v>2021</c:v>
                </c:pt>
                <c:pt idx="9">
                  <c:v>2022</c:v>
                </c:pt>
              </c:numCache>
            </c:numRef>
          </c:cat>
          <c:val>
            <c:numRef>
              <c:f>WOH!$Y$83:$AH$83</c:f>
              <c:numCache>
                <c:formatCode>0.00%</c:formatCode>
                <c:ptCount val="10"/>
                <c:pt idx="0">
                  <c:v>0.0110670697295288</c:v>
                </c:pt>
                <c:pt idx="1">
                  <c:v>0.0114612018199163</c:v>
                </c:pt>
                <c:pt idx="2">
                  <c:v>0.0122076930111957</c:v>
                </c:pt>
                <c:pt idx="3">
                  <c:v>0.0117701906135704</c:v>
                </c:pt>
                <c:pt idx="4">
                  <c:v>0.0112337000710147</c:v>
                </c:pt>
                <c:pt idx="5">
                  <c:v>0.0117465557876942</c:v>
                </c:pt>
                <c:pt idx="6">
                  <c:v>0.0105035231431046</c:v>
                </c:pt>
                <c:pt idx="7">
                  <c:v>0.0106344941984062</c:v>
                </c:pt>
                <c:pt idx="8">
                  <c:v>0.00966386877256687</c:v>
                </c:pt>
                <c:pt idx="9">
                  <c:v>0.0113095610910102</c:v>
                </c:pt>
              </c:numCache>
            </c:numRef>
          </c:val>
          <c:smooth val="0"/>
        </c:ser>
        <c:dLbls>
          <c:showLegendKey val="0"/>
          <c:showVal val="0"/>
          <c:showCatName val="0"/>
          <c:showSerName val="0"/>
          <c:showPercent val="0"/>
          <c:showBubbleSize val="0"/>
          <c:showLeaderLines val="0"/>
        </c:dLbls>
        <c:marker val="1"/>
        <c:axId val="46401218"/>
        <c:axId val="63289207"/>
      </c:lineChart>
      <c:catAx>
        <c:axId val="46401218"/>
        <c:scaling>
          <c:orientation val="minMax"/>
        </c:scaling>
        <c:delete val="0"/>
        <c:axPos val="b"/>
        <c:numFmt formatCode="General" sourceLinked="1"/>
        <c:majorTickMark val="none"/>
        <c:minorTickMark val="none"/>
        <c:tickLblPos val="low"/>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63289207"/>
        <c:crosses val="autoZero"/>
        <c:auto val="1"/>
        <c:lblOffset val="100"/>
        <c:noMultiLvlLbl val="0"/>
      </c:catAx>
      <c:valAx>
        <c:axId val="63289207"/>
        <c:scaling>
          <c:orientation val="minMax"/>
        </c:scaling>
        <c:delete val="0"/>
        <c:axPos val="l"/>
        <c:majorGridlines>
          <c:spPr>
            <a:ln w="9525" cap="flat" cmpd="sng">
              <a:solidFill>
                <a:schemeClr val="bg1">
                  <a:lumMod val="50000"/>
                </a:schemeClr>
              </a:solidFill>
            </a:ln>
            <a:effectLst/>
          </c:spPr>
        </c:majorGridlines>
        <c:numFmt formatCode="0.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6401218"/>
        <c:crosses val="autoZero"/>
        <c:crossBetween val="between"/>
      </c:valAx>
      <c:spPr>
        <a:solidFill>
          <a:schemeClr val="bg1">
            <a:alpha val="0"/>
          </a:schemeClr>
        </a:solidFill>
        <a:effectLst/>
      </c:spPr>
    </c:plotArea>
    <c:legend>
      <c:legendPos val="b"/>
      <c:layout>
        <c:manualLayout>
          <c:xMode val="edge"/>
          <c:yMode val="edge"/>
          <c:x val="0"/>
          <c:y val="0.835"/>
          <c:w val="0.98225"/>
          <c:h val="0.113"/>
        </c:manualLayout>
      </c:layout>
      <c:overlay val="0"/>
    </c:legend>
    <c:plotVisOnly val="1"/>
    <c:dispBlanksAs val="gap"/>
    <c:showDLblsOverMax val="0"/>
  </c:chart>
  <c:spPr>
    <a:solidFill>
      <a:schemeClr val="bg1">
        <a:alpha val="0"/>
      </a:schemeClr>
    </a:solid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23"/>
        </c:manualLayout>
      </c:layout>
      <c:barChart>
        <c:barDir val="bar"/>
        <c:grouping val="percentStacked"/>
        <c:varyColors val="0"/>
        <c:ser>
          <c:idx val="0"/>
          <c:order val="0"/>
          <c:tx>
            <c:strRef>
              <c:f>WOH!$X$56</c:f>
            </c:strRef>
          </c:tx>
          <c:spPr>
            <a:solidFill>
              <a:srgbClr val="0200DC"/>
            </a:solidFill>
            <a:ln w="25400">
              <a:noFill/>
            </a:ln>
            <a:effectLst/>
          </c:spPr>
          <c:invertIfNegative val="0"/>
          <c:cat>
            <c:strRef>
              <c:f>WOH!$Y$55:$AB$55</c:f>
              <c:strCache>
                <c:ptCount val="4"/>
                <c:pt idx="0">
                  <c:v>Gemeinde Wangen an der Aare</c:v>
                </c:pt>
                <c:pt idx="1">
                  <c:v>MS Oberaargau</c:v>
                </c:pt>
                <c:pt idx="2">
                  <c:v>FPRE-Region Mittelland</c:v>
                </c:pt>
                <c:pt idx="3">
                  <c:v>Schweiz</c:v>
                </c:pt>
              </c:strCache>
            </c:strRef>
          </c:cat>
          <c:val>
            <c:numRef>
              <c:f>WOH!$Y$56:$AB$56</c:f>
              <c:numCache>
                <c:formatCode>0.0%</c:formatCode>
                <c:ptCount val="4"/>
                <c:pt idx="0">
                  <c:v>0.0425806451612903</c:v>
                </c:pt>
                <c:pt idx="1">
                  <c:v>0.0382308131784422</c:v>
                </c:pt>
                <c:pt idx="2">
                  <c:v>0.0494440073354534</c:v>
                </c:pt>
                <c:pt idx="3">
                  <c:v>0.0636147458751818</c:v>
                </c:pt>
              </c:numCache>
            </c:numRef>
          </c:val>
        </c:ser>
        <c:ser>
          <c:idx val="1"/>
          <c:order val="1"/>
          <c:tx>
            <c:strRef>
              <c:f>WOH!$X$57</c:f>
            </c:strRef>
          </c:tx>
          <c:spPr>
            <a:solidFill>
              <a:srgbClr val="FFBF00"/>
            </a:solidFill>
            <a:ln w="25400">
              <a:noFill/>
            </a:ln>
            <a:effectLst/>
          </c:spPr>
          <c:invertIfNegative val="0"/>
          <c:cat>
            <c:strRef>
              <c:f>WOH!$Y$55:$AB$55</c:f>
              <c:strCache>
                <c:ptCount val="4"/>
                <c:pt idx="0">
                  <c:v>Gemeinde Wangen an der Aare</c:v>
                </c:pt>
                <c:pt idx="1">
                  <c:v>MS Oberaargau</c:v>
                </c:pt>
                <c:pt idx="2">
                  <c:v>FPRE-Region Mittelland</c:v>
                </c:pt>
                <c:pt idx="3">
                  <c:v>Schweiz</c:v>
                </c:pt>
              </c:strCache>
            </c:strRef>
          </c:cat>
          <c:val>
            <c:numRef>
              <c:f>WOH!$Y$57:$AB$57</c:f>
              <c:numCache>
                <c:formatCode>0.0%</c:formatCode>
                <c:ptCount val="4"/>
                <c:pt idx="0">
                  <c:v>0.149677419354839</c:v>
                </c:pt>
                <c:pt idx="1">
                  <c:v>0.142353837364312</c:v>
                </c:pt>
                <c:pt idx="2">
                  <c:v>0.154965940400937</c:v>
                </c:pt>
                <c:pt idx="3">
                  <c:v>0.172569460076034</c:v>
                </c:pt>
              </c:numCache>
            </c:numRef>
          </c:val>
        </c:ser>
        <c:ser>
          <c:idx val="2"/>
          <c:order val="2"/>
          <c:tx>
            <c:strRef>
              <c:f>WOH!$X$58</c:f>
            </c:strRef>
          </c:tx>
          <c:spPr>
            <a:solidFill>
              <a:srgbClr val="02DC00"/>
            </a:solidFill>
            <a:ln w="25400">
              <a:noFill/>
            </a:ln>
            <a:effectLst/>
          </c:spPr>
          <c:invertIfNegative val="0"/>
          <c:cat>
            <c:strRef>
              <c:f>WOH!$Y$55:$AB$55</c:f>
              <c:strCache>
                <c:ptCount val="4"/>
                <c:pt idx="0">
                  <c:v>Gemeinde Wangen an der Aare</c:v>
                </c:pt>
                <c:pt idx="1">
                  <c:v>MS Oberaargau</c:v>
                </c:pt>
                <c:pt idx="2">
                  <c:v>FPRE-Region Mittelland</c:v>
                </c:pt>
                <c:pt idx="3">
                  <c:v>Schweiz</c:v>
                </c:pt>
              </c:strCache>
            </c:strRef>
          </c:cat>
          <c:val>
            <c:numRef>
              <c:f>WOH!$Y$58:$AB$58</c:f>
              <c:numCache>
                <c:formatCode>0.0%</c:formatCode>
                <c:ptCount val="4"/>
                <c:pt idx="0">
                  <c:v>0.312258064516129</c:v>
                </c:pt>
                <c:pt idx="1">
                  <c:v>0.341982479527709</c:v>
                </c:pt>
                <c:pt idx="2">
                  <c:v>0.346197799962306</c:v>
                </c:pt>
                <c:pt idx="3">
                  <c:v>0.335841951905822</c:v>
                </c:pt>
              </c:numCache>
            </c:numRef>
          </c:val>
        </c:ser>
        <c:ser>
          <c:idx val="3"/>
          <c:order val="3"/>
          <c:tx>
            <c:strRef>
              <c:f>WOH!$X$59</c:f>
            </c:strRef>
          </c:tx>
          <c:spPr>
            <a:solidFill>
              <a:srgbClr val="FF0000"/>
            </a:solidFill>
            <a:effectLst/>
          </c:spPr>
          <c:invertIfNegative val="0"/>
          <c:cat>
            <c:strRef>
              <c:f>WOH!$Y$55:$AB$55</c:f>
              <c:strCache>
                <c:ptCount val="4"/>
                <c:pt idx="0">
                  <c:v>Gemeinde Wangen an der Aare</c:v>
                </c:pt>
                <c:pt idx="1">
                  <c:v>MS Oberaargau</c:v>
                </c:pt>
                <c:pt idx="2">
                  <c:v>FPRE-Region Mittelland</c:v>
                </c:pt>
                <c:pt idx="3">
                  <c:v>Schweiz</c:v>
                </c:pt>
              </c:strCache>
            </c:strRef>
          </c:cat>
          <c:val>
            <c:numRef>
              <c:f>WOH!$Y$59:$AB$59</c:f>
              <c:numCache>
                <c:formatCode>0.0%</c:formatCode>
                <c:ptCount val="4"/>
                <c:pt idx="0">
                  <c:v>0.398709677419355</c:v>
                </c:pt>
                <c:pt idx="1">
                  <c:v>0.356170253285089</c:v>
                </c:pt>
                <c:pt idx="2">
                  <c:v>0.327209984832484</c:v>
                </c:pt>
                <c:pt idx="3">
                  <c:v>0.308292166587792</c:v>
                </c:pt>
              </c:numCache>
            </c:numRef>
          </c:val>
        </c:ser>
        <c:ser>
          <c:idx val="4"/>
          <c:order val="4"/>
          <c:tx>
            <c:strRef>
              <c:f>WOH!$X$60</c:f>
            </c:strRef>
          </c:tx>
          <c:spPr>
            <a:solidFill>
              <a:srgbClr val="7EC2FD"/>
            </a:solidFill>
            <a:effectLst/>
          </c:spPr>
          <c:invertIfNegative val="0"/>
          <c:cat>
            <c:strRef>
              <c:f>WOH!$Y$55:$AB$55</c:f>
              <c:strCache>
                <c:ptCount val="4"/>
                <c:pt idx="0">
                  <c:v>Gemeinde Wangen an der Aare</c:v>
                </c:pt>
                <c:pt idx="1">
                  <c:v>MS Oberaargau</c:v>
                </c:pt>
                <c:pt idx="2">
                  <c:v>FPRE-Region Mittelland</c:v>
                </c:pt>
                <c:pt idx="3">
                  <c:v>Schweiz</c:v>
                </c:pt>
              </c:strCache>
            </c:strRef>
          </c:cat>
          <c:val>
            <c:numRef>
              <c:f>WOH!$Y$60:$AB$60</c:f>
              <c:numCache>
                <c:formatCode>0.0%</c:formatCode>
                <c:ptCount val="4"/>
                <c:pt idx="0">
                  <c:v>0.0967741935483871</c:v>
                </c:pt>
                <c:pt idx="1">
                  <c:v>0.121262616644449</c:v>
                </c:pt>
                <c:pt idx="2">
                  <c:v>0.12218226746882</c:v>
                </c:pt>
                <c:pt idx="3">
                  <c:v>0.11968167555517</c:v>
                </c:pt>
              </c:numCache>
            </c:numRef>
          </c:val>
        </c:ser>
        <c:dLbls>
          <c:showLegendKey val="0"/>
          <c:showVal val="0"/>
          <c:showCatName val="0"/>
          <c:showSerName val="0"/>
          <c:showPercent val="0"/>
          <c:showBubbleSize val="0"/>
          <c:showLeaderLines val="0"/>
        </c:dLbls>
        <c:overlap val="100"/>
        <c:gapWidth val="100"/>
        <c:axId val="20157805"/>
        <c:axId val="35188964"/>
      </c:barChart>
      <c:catAx>
        <c:axId val="20157805"/>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5188964"/>
        <c:crosses val="autoZero"/>
        <c:auto val="1"/>
        <c:lblOffset val="100"/>
        <c:tickLblSkip val="1"/>
        <c:noMultiLvlLbl val="0"/>
      </c:catAx>
      <c:valAx>
        <c:axId val="35188964"/>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0157805"/>
        <c:crosses val="autoZero"/>
        <c:crossBetween val="between"/>
        <c:majorUnit val="0.1"/>
      </c:valAx>
      <c:spPr>
        <a:noFill/>
        <a:ln w="25400">
          <a:noFill/>
        </a:ln>
        <a:effectLst/>
      </c:spPr>
    </c:plotArea>
    <c:legend>
      <c:legendPos val="b"/>
      <c:layout>
        <c:manualLayout>
          <c:xMode val="edge"/>
          <c:yMode val="edge"/>
          <c:x val="0.08675"/>
          <c:y val="0.7665"/>
          <c:w val="0.8815"/>
          <c:h val="0.1542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3375"/>
          <c:w val="0.767"/>
          <c:h val="0.83325"/>
        </c:manualLayout>
      </c:layout>
      <c:barChart>
        <c:barDir val="col"/>
        <c:grouping val="stacked"/>
        <c:varyColors val="0"/>
        <c:ser>
          <c:idx val="0"/>
          <c:order val="0"/>
          <c:tx>
            <c:strRef>
              <c:f>OnePager!$BC$97</c:f>
            </c:strRef>
          </c:tx>
          <c:spPr>
            <a:noFill/>
            <a:ln w="9525">
              <a:noFill/>
            </a:ln>
            <a:effectLst/>
          </c:spPr>
          <c:invertIfNegative val="0"/>
          <c:cat>
            <c:numRef>
              <c:f>OnePager!$BB$50:$BG$50</c:f>
              <c:numCache>
                <c:formatCode>General</c:formatCode>
                <c:ptCount val="6"/>
              </c:numCache>
            </c:numRef>
          </c:cat>
          <c:val>
            <c:numRef>
              <c:f>OnePager!$BC$99:$BF$99</c:f>
              <c:numCache>
                <c:formatCode>#,##0</c:formatCode>
                <c:ptCount val="4"/>
                <c:pt idx="0">
                  <c:v>4149.75</c:v>
                </c:pt>
                <c:pt idx="1">
                  <c:v>3196.8</c:v>
                </c:pt>
                <c:pt idx="2">
                  <c:v>4708.125</c:v>
                </c:pt>
                <c:pt idx="3">
                  <c:v>4246.45</c:v>
                </c:pt>
              </c:numCache>
            </c:numRef>
          </c:val>
        </c:ser>
        <c:ser>
          <c:idx val="1"/>
          <c:order val="1"/>
          <c:tx>
            <c:strRef>
              <c:f>OnePager!$BB$109</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OnePager!$BB$50:$BG$50</c:f>
              <c:numCache>
                <c:formatCode>General</c:formatCode>
                <c:ptCount val="6"/>
              </c:numCache>
            </c:numRef>
          </c:cat>
          <c:val>
            <c:numRef>
              <c:f>OnePager!$BC$105:$BF$105</c:f>
              <c:numCache>
                <c:formatCode>#,##0</c:formatCode>
                <c:ptCount val="4"/>
                <c:pt idx="0">
                  <c:v>829.95</c:v>
                </c:pt>
                <c:pt idx="1">
                  <c:v>923.52</c:v>
                </c:pt>
                <c:pt idx="2">
                  <c:v>1694.925</c:v>
                </c:pt>
                <c:pt idx="3">
                  <c:v>1371.93</c:v>
                </c:pt>
              </c:numCache>
            </c:numRef>
          </c:val>
        </c:ser>
        <c:ser>
          <c:idx val="2"/>
          <c:order val="2"/>
          <c:tx>
            <c:strRef>
              <c:f>OnePager!$BB$110</c:f>
            </c:strRef>
          </c:tx>
          <c:spPr>
            <a:solidFill>
              <a:srgbClr val="0200DC"/>
            </a:solidFill>
            <a:ln w="9525">
              <a:noFill/>
            </a:ln>
            <a:effectLst/>
          </c:spPr>
          <c:invertIfNegative val="0"/>
          <c:dPt>
            <c:idx val="0"/>
            <c:invertIfNegative val="0"/>
            <c:spPr>
              <a:solidFill>
                <a:srgbClr val="0200DC"/>
              </a:solidFill>
              <a:ln w="9525">
                <a:noFill/>
              </a:ln>
            </c:spPr>
          </c:dPt>
          <c:dPt>
            <c:idx val="1"/>
            <c:invertIfNegative val="0"/>
            <c:spPr>
              <a:solidFill>
                <a:srgbClr val="0200DC"/>
              </a:solidFill>
              <a:ln w="9525">
                <a:noFill/>
              </a:ln>
            </c:spPr>
          </c:dPt>
          <c:dPt>
            <c:idx val="2"/>
            <c:invertIfNegative val="0"/>
            <c:spPr>
              <a:solidFill>
                <a:srgbClr val="0200DC"/>
              </a:solidFill>
              <a:ln w="9525">
                <a:noFill/>
              </a:ln>
            </c:spPr>
          </c:dPt>
          <c:dPt>
            <c:idx val="3"/>
            <c:invertIfNegative val="0"/>
            <c:spPr>
              <a:solidFill>
                <a:srgbClr val="0200DC"/>
              </a:solidFill>
              <a:ln w="9525">
                <a:noFill/>
              </a:ln>
            </c:spPr>
          </c:dPt>
          <c:dPt>
            <c:idx val="4"/>
            <c:invertIfNegative val="0"/>
            <c:spPr>
              <a:solidFill>
                <a:srgbClr val="0200DC"/>
              </a:solidFill>
              <a:ln w="9525">
                <a:noFill/>
              </a:ln>
            </c:spPr>
          </c:dPt>
          <c:cat>
            <c:numRef>
              <c:f>OnePager!$BB$50:$BG$50</c:f>
              <c:numCache>
                <c:formatCode>General</c:formatCode>
                <c:ptCount val="6"/>
              </c:numCache>
            </c:numRef>
          </c:cat>
          <c:val>
            <c:numRef>
              <c:f>OnePager!$BC$106:$BF$106</c:f>
              <c:numCache>
                <c:formatCode>#,##0</c:formatCode>
                <c:ptCount val="4"/>
                <c:pt idx="0">
                  <c:v>553.3</c:v>
                </c:pt>
                <c:pt idx="1">
                  <c:v>615.68</c:v>
                </c:pt>
                <c:pt idx="2">
                  <c:v>1129.95</c:v>
                </c:pt>
                <c:pt idx="3">
                  <c:v>914.62</c:v>
                </c:pt>
              </c:numCache>
            </c:numRef>
          </c:val>
        </c:ser>
        <c:ser>
          <c:idx val="3"/>
          <c:order val="3"/>
          <c:tx>
            <c:strRef>
              <c:f>OnePager!$BB$111</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99D1FF"/>
              </a:solidFill>
              <a:ln w="9525">
                <a:noFill/>
              </a:ln>
              <a:effectLst/>
            </c:spPr>
          </c:dPt>
          <c:dPt>
            <c:idx val="2"/>
            <c:invertIfNegative val="0"/>
            <c:spPr>
              <a:solidFill>
                <a:srgbClr val="99D1FF"/>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OnePager!$BB$50:$BG$50</c:f>
              <c:numCache>
                <c:formatCode>General</c:formatCode>
                <c:ptCount val="6"/>
              </c:numCache>
            </c:numRef>
          </c:cat>
          <c:val>
            <c:numRef>
              <c:f>OnePager!$BC$107:$BF$107</c:f>
              <c:numCache>
                <c:formatCode>#,##0</c:formatCode>
                <c:ptCount val="4"/>
                <c:pt idx="0">
                  <c:v>553.3</c:v>
                </c:pt>
                <c:pt idx="1">
                  <c:v>426.240000000001</c:v>
                </c:pt>
                <c:pt idx="2">
                  <c:v>1506.6</c:v>
                </c:pt>
                <c:pt idx="3">
                  <c:v>1763.91</c:v>
                </c:pt>
              </c:numCache>
            </c:numRef>
          </c:val>
        </c:ser>
        <c:ser>
          <c:idx val="4"/>
          <c:order val="4"/>
          <c:tx>
            <c:strRef>
              <c:f>OnePager!$BB$112</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OnePager!$BB$50:$BG$50</c:f>
              <c:numCache>
                <c:formatCode>General</c:formatCode>
                <c:ptCount val="6"/>
              </c:numCache>
            </c:numRef>
          </c:cat>
          <c:val>
            <c:numRef>
              <c:f>OnePager!$BC$108:$BF$108</c:f>
              <c:numCache>
                <c:formatCode>#,##0</c:formatCode>
                <c:ptCount val="4"/>
                <c:pt idx="0">
                  <c:v>829.95</c:v>
                </c:pt>
                <c:pt idx="1">
                  <c:v>639.360000000001</c:v>
                </c:pt>
                <c:pt idx="2">
                  <c:v>2259.9</c:v>
                </c:pt>
                <c:pt idx="3">
                  <c:v>2645.865</c:v>
                </c:pt>
              </c:numCache>
            </c:numRef>
          </c:val>
        </c:ser>
        <c:dLbls>
          <c:showLegendKey val="0"/>
          <c:showVal val="0"/>
          <c:showCatName val="0"/>
          <c:showSerName val="0"/>
          <c:showPercent val="0"/>
          <c:showBubbleSize val="0"/>
          <c:showLeaderLines val="0"/>
        </c:dLbls>
        <c:overlap val="100"/>
        <c:gapWidth val="100"/>
        <c:axId val="46443687"/>
        <c:axId val="66049700"/>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strRef>
              <c:f>#REF!</c:f>
            </c:strRef>
          </c:cat>
          <c:val>
            <c:numRef>
              <c:f>OnePager!$BC$101:$BF$101</c:f>
              <c:numCache>
                <c:formatCode>#,##0</c:formatCode>
                <c:ptCount val="4"/>
                <c:pt idx="0">
                  <c:v>5533</c:v>
                </c:pt>
                <c:pt idx="1">
                  <c:v>4736</c:v>
                </c:pt>
                <c:pt idx="2">
                  <c:v>7533</c:v>
                </c:pt>
                <c:pt idx="3">
                  <c:v>6533</c:v>
                </c:pt>
              </c:numCache>
            </c:numRef>
          </c:val>
          <c:smooth val="0"/>
        </c:ser>
        <c:dLbls>
          <c:showLegendKey val="0"/>
          <c:showVal val="0"/>
          <c:showCatName val="0"/>
          <c:showSerName val="0"/>
          <c:showPercent val="0"/>
          <c:showBubbleSize val="0"/>
          <c:showLeaderLines val="0"/>
        </c:dLbls>
        <c:marker val="1"/>
        <c:axId val="46443687"/>
        <c:axId val="66049700"/>
      </c:lineChart>
      <c:catAx>
        <c:axId val="46443687"/>
        <c:scaling>
          <c:orientation val="minMax"/>
        </c:scaling>
        <c:delete val="0"/>
        <c:axPos val="b"/>
        <c:title>
          <c:tx>
            <c:strRef>
              <c:f>OnePager!$BB$113</c:f>
            </c:strRef>
          </c:tx>
          <c:layout>
            <c:manualLayout>
              <c:xMode val="edge"/>
              <c:yMode val="edge"/>
              <c:x val="0.1865"/>
              <c:y val="0.9"/>
            </c:manualLayout>
          </c:layout>
          <c:overlay val="0"/>
          <c:spPr>
            <a:noFill/>
            <a:ln>
              <a:noFill/>
            </a:ln>
          </c:spPr>
          <c:txPr>
            <a:bodyPr vert="horz" rot="0" wrap="square"/>
            <a:lstStyle/>
            <a:p>
              <a:pPr algn="ctr">
                <a:defRPr lang="en-US" sz="800" b="0" u="none" baseline="0">
                  <a:latin typeface="Arial"/>
                  <a:ea typeface="Arial"/>
                </a:defRPr>
              </a:pPr>
              <a:endParaRPr lang="en-US"/>
            </a:p>
          </c:txPr>
        </c:title>
        <c:numFmt formatCode="General" sourceLinked="1"/>
        <c:majorTickMark val="none"/>
        <c:minorTickMark val="none"/>
        <c:tickLblPos val="nextTo"/>
        <c:spPr>
          <a:ln w="9525">
            <a:noFill/>
          </a:ln>
          <a:effectLst/>
        </c:spPr>
        <c:crossAx val="66049700"/>
        <c:crosses val="autoZero"/>
        <c:auto val="1"/>
        <c:lblOffset val="100"/>
        <c:noMultiLvlLbl val="1"/>
      </c:catAx>
      <c:valAx>
        <c:axId val="66049700"/>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en-US"/>
          </a:p>
        </c:txPr>
        <c:crossAx val="46443687"/>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0425"/>
        </c:manualLayout>
      </c:layout>
      <c:barChart>
        <c:barDir val="bar"/>
        <c:grouping val="percentStacked"/>
        <c:varyColors val="0"/>
        <c:ser>
          <c:idx val="0"/>
          <c:order val="0"/>
          <c:tx>
            <c:strRef>
              <c:f>WOH!$X$68</c:f>
            </c:strRef>
          </c:tx>
          <c:spPr>
            <a:solidFill>
              <a:srgbClr val="0200DC"/>
            </a:solidFill>
            <a:ln w="25400">
              <a:noFill/>
            </a:ln>
            <a:effectLst/>
          </c:spPr>
          <c:invertIfNegative val="0"/>
          <c:cat>
            <c:strRef>
              <c:f>WOH!$Y$67:$AB$67</c:f>
              <c:strCache>
                <c:ptCount val="4"/>
                <c:pt idx="0">
                  <c:v>Gemeinde Wangen an der Aare</c:v>
                </c:pt>
                <c:pt idx="1">
                  <c:v>MS Oberaargau</c:v>
                </c:pt>
                <c:pt idx="2">
                  <c:v>FPRE-Region Mittelland</c:v>
                </c:pt>
                <c:pt idx="3">
                  <c:v>Schweiz</c:v>
                </c:pt>
              </c:strCache>
            </c:strRef>
          </c:cat>
          <c:val>
            <c:numRef>
              <c:f>WOH!$Y$68:$AB$68</c:f>
              <c:numCache>
                <c:formatCode>0.0%</c:formatCode>
                <c:ptCount val="4"/>
                <c:pt idx="0">
                  <c:v>0.0592255125284738</c:v>
                </c:pt>
                <c:pt idx="1">
                  <c:v>0.0686924072804813</c:v>
                </c:pt>
                <c:pt idx="2">
                  <c:v>0.0654379721240435</c:v>
                </c:pt>
                <c:pt idx="3">
                  <c:v>0.113467610320123</c:v>
                </c:pt>
              </c:numCache>
            </c:numRef>
          </c:val>
        </c:ser>
        <c:ser>
          <c:idx val="1"/>
          <c:order val="1"/>
          <c:tx>
            <c:strRef>
              <c:f>WOH!$X$69</c:f>
            </c:strRef>
          </c:tx>
          <c:spPr>
            <a:solidFill>
              <a:srgbClr val="FFBF00"/>
            </a:solidFill>
            <a:ln w="25400">
              <a:noFill/>
            </a:ln>
            <a:effectLst/>
          </c:spPr>
          <c:invertIfNegative val="0"/>
          <c:cat>
            <c:strRef>
              <c:f>WOH!$Y$67:$AB$67</c:f>
              <c:strCache>
                <c:ptCount val="4"/>
                <c:pt idx="0">
                  <c:v>Gemeinde Wangen an der Aare</c:v>
                </c:pt>
                <c:pt idx="1">
                  <c:v>MS Oberaargau</c:v>
                </c:pt>
                <c:pt idx="2">
                  <c:v>FPRE-Region Mittelland</c:v>
                </c:pt>
                <c:pt idx="3">
                  <c:v>Schweiz</c:v>
                </c:pt>
              </c:strCache>
            </c:strRef>
          </c:cat>
          <c:val>
            <c:numRef>
              <c:f>WOH!$Y$69:$AB$69</c:f>
              <c:numCache>
                <c:formatCode>0.0%</c:formatCode>
                <c:ptCount val="4"/>
                <c:pt idx="0">
                  <c:v>0.261958997722096</c:v>
                </c:pt>
                <c:pt idx="1">
                  <c:v>0.248038991699033</c:v>
                </c:pt>
                <c:pt idx="2">
                  <c:v>0.234956237438902</c:v>
                </c:pt>
                <c:pt idx="3">
                  <c:v>0.231617923093034</c:v>
                </c:pt>
              </c:numCache>
            </c:numRef>
          </c:val>
        </c:ser>
        <c:ser>
          <c:idx val="2"/>
          <c:order val="2"/>
          <c:tx>
            <c:strRef>
              <c:f>WOH!$X$70</c:f>
            </c:strRef>
          </c:tx>
          <c:spPr>
            <a:solidFill>
              <a:srgbClr val="02DC00"/>
            </a:solidFill>
            <a:ln w="25400">
              <a:noFill/>
            </a:ln>
            <a:effectLst/>
          </c:spPr>
          <c:invertIfNegative val="0"/>
          <c:cat>
            <c:strRef>
              <c:f>WOH!$Y$67:$AB$67</c:f>
              <c:strCache>
                <c:ptCount val="4"/>
                <c:pt idx="0">
                  <c:v>Gemeinde Wangen an der Aare</c:v>
                </c:pt>
                <c:pt idx="1">
                  <c:v>MS Oberaargau</c:v>
                </c:pt>
                <c:pt idx="2">
                  <c:v>FPRE-Region Mittelland</c:v>
                </c:pt>
                <c:pt idx="3">
                  <c:v>Schweiz</c:v>
                </c:pt>
              </c:strCache>
            </c:strRef>
          </c:cat>
          <c:val>
            <c:numRef>
              <c:f>WOH!$Y$70:$AB$70</c:f>
              <c:numCache>
                <c:formatCode>0.0%</c:formatCode>
                <c:ptCount val="4"/>
                <c:pt idx="0">
                  <c:v>0.405466970387244</c:v>
                </c:pt>
                <c:pt idx="1">
                  <c:v>0.409108217195949</c:v>
                </c:pt>
                <c:pt idx="2">
                  <c:v>0.41195510821399</c:v>
                </c:pt>
                <c:pt idx="3">
                  <c:v>0.360702444884395</c:v>
                </c:pt>
              </c:numCache>
            </c:numRef>
          </c:val>
        </c:ser>
        <c:ser>
          <c:idx val="3"/>
          <c:order val="3"/>
          <c:tx>
            <c:strRef>
              <c:f>WOH!$X$71</c:f>
            </c:strRef>
          </c:tx>
          <c:spPr>
            <a:solidFill>
              <a:srgbClr val="FF0000"/>
            </a:solidFill>
            <a:effectLst/>
          </c:spPr>
          <c:invertIfNegative val="0"/>
          <c:cat>
            <c:strRef>
              <c:f>WOH!$Y$67:$AB$67</c:f>
              <c:strCache>
                <c:ptCount val="4"/>
                <c:pt idx="0">
                  <c:v>Gemeinde Wangen an der Aare</c:v>
                </c:pt>
                <c:pt idx="1">
                  <c:v>MS Oberaargau</c:v>
                </c:pt>
                <c:pt idx="2">
                  <c:v>FPRE-Region Mittelland</c:v>
                </c:pt>
                <c:pt idx="3">
                  <c:v>Schweiz</c:v>
                </c:pt>
              </c:strCache>
            </c:strRef>
          </c:cat>
          <c:val>
            <c:numRef>
              <c:f>WOH!$Y$71:$AB$71</c:f>
              <c:numCache>
                <c:formatCode>0.0%</c:formatCode>
                <c:ptCount val="4"/>
                <c:pt idx="0">
                  <c:v>0.198177676537585</c:v>
                </c:pt>
                <c:pt idx="1">
                  <c:v>0.194958495164115</c:v>
                </c:pt>
                <c:pt idx="2">
                  <c:v>0.197850803706467</c:v>
                </c:pt>
                <c:pt idx="3">
                  <c:v>0.192137999438866</c:v>
                </c:pt>
              </c:numCache>
            </c:numRef>
          </c:val>
        </c:ser>
        <c:ser>
          <c:idx val="4"/>
          <c:order val="4"/>
          <c:tx>
            <c:strRef>
              <c:f>WOH!$X$72</c:f>
            </c:strRef>
          </c:tx>
          <c:spPr>
            <a:solidFill>
              <a:srgbClr val="7EC2FD"/>
            </a:solidFill>
            <a:effectLst/>
          </c:spPr>
          <c:invertIfNegative val="0"/>
          <c:cat>
            <c:strRef>
              <c:f>WOH!$Y$67:$AB$67</c:f>
              <c:strCache>
                <c:ptCount val="4"/>
                <c:pt idx="0">
                  <c:v>Gemeinde Wangen an der Aare</c:v>
                </c:pt>
                <c:pt idx="1">
                  <c:v>MS Oberaargau</c:v>
                </c:pt>
                <c:pt idx="2">
                  <c:v>FPRE-Region Mittelland</c:v>
                </c:pt>
                <c:pt idx="3">
                  <c:v>Schweiz</c:v>
                </c:pt>
              </c:strCache>
            </c:strRef>
          </c:cat>
          <c:val>
            <c:numRef>
              <c:f>WOH!$Y$72:$AB$72</c:f>
              <c:numCache>
                <c:formatCode>0.0%</c:formatCode>
                <c:ptCount val="4"/>
                <c:pt idx="0">
                  <c:v>0.0751708428246014</c:v>
                </c:pt>
                <c:pt idx="1">
                  <c:v>0.0792018886604219</c:v>
                </c:pt>
                <c:pt idx="2">
                  <c:v>0.089799878516598</c:v>
                </c:pt>
                <c:pt idx="3">
                  <c:v>0.102074022263583</c:v>
                </c:pt>
              </c:numCache>
            </c:numRef>
          </c:val>
        </c:ser>
        <c:dLbls>
          <c:showLegendKey val="0"/>
          <c:showVal val="0"/>
          <c:showCatName val="0"/>
          <c:showSerName val="0"/>
          <c:showPercent val="0"/>
          <c:showBubbleSize val="0"/>
          <c:showLeaderLines val="0"/>
        </c:dLbls>
        <c:overlap val="100"/>
        <c:gapWidth val="100"/>
        <c:axId val="5581340"/>
        <c:axId val="27242837"/>
      </c:barChart>
      <c:catAx>
        <c:axId val="5581340"/>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7242837"/>
        <c:crosses val="autoZero"/>
        <c:auto val="1"/>
        <c:lblOffset val="100"/>
        <c:tickLblSkip val="1"/>
        <c:noMultiLvlLbl val="0"/>
      </c:catAx>
      <c:valAx>
        <c:axId val="27242837"/>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581340"/>
        <c:crosses val="autoZero"/>
        <c:crossBetween val="between"/>
        <c:majorUnit val="0.1"/>
      </c:valAx>
      <c:spPr>
        <a:noFill/>
        <a:ln w="25400">
          <a:noFill/>
        </a:ln>
        <a:effectLst/>
      </c:spPr>
    </c:plotArea>
    <c:legend>
      <c:legendPos val="b"/>
      <c:layout>
        <c:manualLayout>
          <c:xMode val="edge"/>
          <c:yMode val="edge"/>
          <c:x val="0.08675"/>
          <c:y val="0.7415"/>
          <c:w val="0.8815"/>
          <c:h val="0.1542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3525"/>
        </c:manualLayout>
      </c:layout>
      <c:barChart>
        <c:barDir val="bar"/>
        <c:grouping val="percentStacked"/>
        <c:varyColors val="0"/>
        <c:ser>
          <c:idx val="0"/>
          <c:order val="0"/>
          <c:tx>
            <c:strRef>
              <c:f>WOH_QU2!$X$51</c:f>
            </c:strRef>
          </c:tx>
          <c:spPr>
            <a:solidFill>
              <a:srgbClr val="0200DC"/>
            </a:solidFill>
            <a:ln w="25400">
              <a:noFill/>
            </a:ln>
            <a:effectLst/>
          </c:spPr>
          <c:invertIfNegative val="0"/>
          <c:cat>
            <c:strRef>
              <c:f>WOH_QU2!$Y$50:$AC$50</c:f>
              <c:strCache>
                <c:ptCount val="5"/>
                <c:pt idx="0">
                  <c:v>Wangen an der Aare</c:v>
                </c:pt>
                <c:pt idx="1">
                  <c:v>Gemeinde Wangen an der Aare</c:v>
                </c:pt>
                <c:pt idx="2">
                  <c:v>MS Oberaargau</c:v>
                </c:pt>
                <c:pt idx="3">
                  <c:v>FPRE-Region Mittelland</c:v>
                </c:pt>
                <c:pt idx="4">
                  <c:v>Schweiz</c:v>
                </c:pt>
              </c:strCache>
            </c:strRef>
          </c:cat>
          <c:val>
            <c:numRef>
              <c:f>WOH_QU2!$Y$51:$AC$51</c:f>
              <c:numCache>
                <c:formatCode>0.0%</c:formatCode>
                <c:ptCount val="5"/>
                <c:pt idx="0">
                  <c:v>0.0441736481340442</c:v>
                </c:pt>
                <c:pt idx="1">
                  <c:v>0.0391766268260292</c:v>
                </c:pt>
                <c:pt idx="2">
                  <c:v>0.0289612857437212</c:v>
                </c:pt>
                <c:pt idx="3">
                  <c:v>0.0476619221515459</c:v>
                </c:pt>
                <c:pt idx="4">
                  <c:v>0.064394631960028</c:v>
                </c:pt>
              </c:numCache>
            </c:numRef>
          </c:val>
        </c:ser>
        <c:ser>
          <c:idx val="1"/>
          <c:order val="1"/>
          <c:tx>
            <c:strRef>
              <c:f>WOH_QU2!$X$52</c:f>
            </c:strRef>
          </c:tx>
          <c:spPr>
            <a:solidFill>
              <a:srgbClr val="FFBF00"/>
            </a:solidFill>
            <a:ln w="25400">
              <a:noFill/>
            </a:ln>
            <a:effectLst/>
          </c:spPr>
          <c:invertIfNegative val="0"/>
          <c:cat>
            <c:strRef>
              <c:f>WOH_QU2!$Y$50:$AC$50</c:f>
              <c:strCache>
                <c:ptCount val="5"/>
                <c:pt idx="0">
                  <c:v>Wangen an der Aare</c:v>
                </c:pt>
                <c:pt idx="1">
                  <c:v>Gemeinde Wangen an der Aare</c:v>
                </c:pt>
                <c:pt idx="2">
                  <c:v>MS Oberaargau</c:v>
                </c:pt>
                <c:pt idx="3">
                  <c:v>FPRE-Region Mittelland</c:v>
                </c:pt>
                <c:pt idx="4">
                  <c:v>Schweiz</c:v>
                </c:pt>
              </c:strCache>
            </c:strRef>
          </c:cat>
          <c:val>
            <c:numRef>
              <c:f>WOH_QU2!$Y$52:$AC$52</c:f>
              <c:numCache>
                <c:formatCode>0.0%</c:formatCode>
                <c:ptCount val="5"/>
                <c:pt idx="0">
                  <c:v>0.123381568926123</c:v>
                </c:pt>
                <c:pt idx="1">
                  <c:v>0.116865869853918</c:v>
                </c:pt>
                <c:pt idx="2">
                  <c:v>0.101673573112938</c:v>
                </c:pt>
                <c:pt idx="3">
                  <c:v>0.128237979152879</c:v>
                </c:pt>
                <c:pt idx="4">
                  <c:v>0.149226357188454</c:v>
                </c:pt>
              </c:numCache>
            </c:numRef>
          </c:val>
        </c:ser>
        <c:ser>
          <c:idx val="2"/>
          <c:order val="2"/>
          <c:tx>
            <c:strRef>
              <c:f>WOH_QU2!$X$53</c:f>
            </c:strRef>
          </c:tx>
          <c:spPr>
            <a:solidFill>
              <a:srgbClr val="02DC00"/>
            </a:solidFill>
            <a:ln w="25400">
              <a:noFill/>
            </a:ln>
            <a:effectLst/>
          </c:spPr>
          <c:invertIfNegative val="0"/>
          <c:cat>
            <c:strRef>
              <c:f>WOH_QU2!$Y$50:$AC$50</c:f>
              <c:strCache>
                <c:ptCount val="5"/>
                <c:pt idx="0">
                  <c:v>Wangen an der Aare</c:v>
                </c:pt>
                <c:pt idx="1">
                  <c:v>Gemeinde Wangen an der Aare</c:v>
                </c:pt>
                <c:pt idx="2">
                  <c:v>MS Oberaargau</c:v>
                </c:pt>
                <c:pt idx="3">
                  <c:v>FPRE-Region Mittelland</c:v>
                </c:pt>
                <c:pt idx="4">
                  <c:v>Schweiz</c:v>
                </c:pt>
              </c:strCache>
            </c:strRef>
          </c:cat>
          <c:val>
            <c:numRef>
              <c:f>WOH_QU2!$Y$53:$AC$53</c:f>
              <c:numCache>
                <c:formatCode>0.0%</c:formatCode>
                <c:ptCount val="5"/>
                <c:pt idx="0">
                  <c:v>0.234577303884235</c:v>
                </c:pt>
                <c:pt idx="1">
                  <c:v>0.228419654714475</c:v>
                </c:pt>
                <c:pt idx="2">
                  <c:v>0.239176721078779</c:v>
                </c:pt>
                <c:pt idx="3">
                  <c:v>0.271247602192332</c:v>
                </c:pt>
                <c:pt idx="4">
                  <c:v>0.270662476799995</c:v>
                </c:pt>
              </c:numCache>
            </c:numRef>
          </c:val>
        </c:ser>
        <c:ser>
          <c:idx val="3"/>
          <c:order val="3"/>
          <c:tx>
            <c:strRef>
              <c:f>WOH_QU2!$X$54</c:f>
            </c:strRef>
          </c:tx>
          <c:spPr>
            <a:solidFill>
              <a:srgbClr val="FF0000"/>
            </a:solidFill>
            <a:effectLst/>
          </c:spPr>
          <c:invertIfNegative val="0"/>
          <c:cat>
            <c:strRef>
              <c:f>WOH_QU2!$Y$50:$AC$50</c:f>
              <c:strCache>
                <c:ptCount val="5"/>
                <c:pt idx="0">
                  <c:v>Wangen an der Aare</c:v>
                </c:pt>
                <c:pt idx="1">
                  <c:v>Gemeinde Wangen an der Aare</c:v>
                </c:pt>
                <c:pt idx="2">
                  <c:v>MS Oberaargau</c:v>
                </c:pt>
                <c:pt idx="3">
                  <c:v>FPRE-Region Mittelland</c:v>
                </c:pt>
                <c:pt idx="4">
                  <c:v>Schweiz</c:v>
                </c:pt>
              </c:strCache>
            </c:strRef>
          </c:cat>
          <c:val>
            <c:numRef>
              <c:f>WOH_QU2!$Y$54:$AC$54</c:f>
              <c:numCache>
                <c:formatCode>0.0%</c:formatCode>
                <c:ptCount val="5"/>
                <c:pt idx="0">
                  <c:v>0.338156892612338</c:v>
                </c:pt>
                <c:pt idx="1">
                  <c:v>0.335325365205843</c:v>
                </c:pt>
                <c:pt idx="2">
                  <c:v>0.304448361913047</c:v>
                </c:pt>
                <c:pt idx="3">
                  <c:v>0.293211564612026</c:v>
                </c:pt>
                <c:pt idx="4">
                  <c:v>0.274177300024442</c:v>
                </c:pt>
              </c:numCache>
            </c:numRef>
          </c:val>
        </c:ser>
        <c:ser>
          <c:idx val="4"/>
          <c:order val="4"/>
          <c:tx>
            <c:strRef>
              <c:f>WOH_QU2!$X$55</c:f>
            </c:strRef>
          </c:tx>
          <c:spPr>
            <a:solidFill>
              <a:srgbClr val="7EC2FD"/>
            </a:solidFill>
            <a:effectLst/>
          </c:spPr>
          <c:invertIfNegative val="0"/>
          <c:cat>
            <c:strRef>
              <c:f>WOH_QU2!$Y$50:$AC$50</c:f>
              <c:strCache>
                <c:ptCount val="5"/>
                <c:pt idx="0">
                  <c:v>Wangen an der Aare</c:v>
                </c:pt>
                <c:pt idx="1">
                  <c:v>Gemeinde Wangen an der Aare</c:v>
                </c:pt>
                <c:pt idx="2">
                  <c:v>MS Oberaargau</c:v>
                </c:pt>
                <c:pt idx="3">
                  <c:v>FPRE-Region Mittelland</c:v>
                </c:pt>
                <c:pt idx="4">
                  <c:v>Schweiz</c:v>
                </c:pt>
              </c:strCache>
            </c:strRef>
          </c:cat>
          <c:val>
            <c:numRef>
              <c:f>WOH_QU2!$Y$55:$AC$55</c:f>
              <c:numCache>
                <c:formatCode>0.0%</c:formatCode>
                <c:ptCount val="5"/>
                <c:pt idx="0">
                  <c:v>0.25971058644326</c:v>
                </c:pt>
                <c:pt idx="1">
                  <c:v>0.280212483399734</c:v>
                </c:pt>
                <c:pt idx="2">
                  <c:v>0.325740058151514</c:v>
                </c:pt>
                <c:pt idx="3">
                  <c:v>0.259640931891218</c:v>
                </c:pt>
                <c:pt idx="4">
                  <c:v>0.241539234027082</c:v>
                </c:pt>
              </c:numCache>
            </c:numRef>
          </c:val>
        </c:ser>
        <c:dLbls>
          <c:showLegendKey val="0"/>
          <c:showVal val="0"/>
          <c:showCatName val="0"/>
          <c:showSerName val="0"/>
          <c:showPercent val="0"/>
          <c:showBubbleSize val="0"/>
          <c:showLeaderLines val="0"/>
        </c:dLbls>
        <c:overlap val="100"/>
        <c:gapWidth val="100"/>
        <c:axId val="25953999"/>
        <c:axId val="9288394"/>
      </c:barChart>
      <c:catAx>
        <c:axId val="25953999"/>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9288394"/>
        <c:crosses val="autoZero"/>
        <c:auto val="1"/>
        <c:lblOffset val="100"/>
        <c:tickLblSkip val="1"/>
        <c:noMultiLvlLbl val="0"/>
      </c:catAx>
      <c:valAx>
        <c:axId val="9288394"/>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5953999"/>
        <c:crosses val="autoZero"/>
        <c:crossBetween val="between"/>
        <c:majorUnit val="0.1"/>
      </c:valAx>
      <c:spPr>
        <a:noFill/>
        <a:ln w="25400">
          <a:noFill/>
        </a:ln>
        <a:effectLst/>
      </c:spPr>
    </c:plotArea>
    <c:legend>
      <c:legendPos val="b"/>
      <c:layout>
        <c:manualLayout>
          <c:xMode val="edge"/>
          <c:yMode val="edge"/>
          <c:x val="0.08675"/>
          <c:y val="0.785"/>
          <c:w val="0.8815"/>
          <c:h val="0.1542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3525"/>
        </c:manualLayout>
      </c:layout>
      <c:barChart>
        <c:barDir val="bar"/>
        <c:grouping val="percentStacked"/>
        <c:varyColors val="0"/>
        <c:ser>
          <c:idx val="0"/>
          <c:order val="0"/>
          <c:tx>
            <c:strRef>
              <c:f>WOH_QU2!$X$63</c:f>
            </c:strRef>
          </c:tx>
          <c:spPr>
            <a:solidFill>
              <a:srgbClr val="0200DC"/>
            </a:solidFill>
            <a:ln w="25400">
              <a:noFill/>
            </a:ln>
            <a:effectLst/>
          </c:spPr>
          <c:invertIfNegative val="0"/>
          <c:cat>
            <c:strRef>
              <c:f>WOH_QU2!$Y$62:$AC$62</c:f>
              <c:strCache>
                <c:ptCount val="5"/>
                <c:pt idx="0">
                  <c:v>Wangen an der Aare</c:v>
                </c:pt>
                <c:pt idx="1">
                  <c:v>Gemeinde Wangen an der Aare</c:v>
                </c:pt>
                <c:pt idx="2">
                  <c:v>MS Oberaargau</c:v>
                </c:pt>
                <c:pt idx="3">
                  <c:v>FPRE-Region Mittelland</c:v>
                </c:pt>
                <c:pt idx="4">
                  <c:v>Schweiz</c:v>
                </c:pt>
              </c:strCache>
            </c:strRef>
          </c:cat>
          <c:val>
            <c:numRef>
              <c:f>WOH_QU2!$Y$63:$AC$63</c:f>
              <c:numCache>
                <c:formatCode>0.0%</c:formatCode>
                <c:ptCount val="5"/>
                <c:pt idx="0">
                  <c:v>0.208523592085236</c:v>
                </c:pt>
                <c:pt idx="1">
                  <c:v>0.231585932315859</c:v>
                </c:pt>
                <c:pt idx="2">
                  <c:v>0.209116509077589</c:v>
                </c:pt>
                <c:pt idx="3">
                  <c:v>0.138515749322075</c:v>
                </c:pt>
                <c:pt idx="4">
                  <c:v>0.148821520419493</c:v>
                </c:pt>
              </c:numCache>
            </c:numRef>
          </c:val>
        </c:ser>
        <c:ser>
          <c:idx val="1"/>
          <c:order val="1"/>
          <c:tx>
            <c:strRef>
              <c:f>WOH_QU2!$X$64</c:f>
            </c:strRef>
          </c:tx>
          <c:spPr>
            <a:solidFill>
              <a:srgbClr val="FFBF00"/>
            </a:solidFill>
            <a:ln w="25400">
              <a:noFill/>
            </a:ln>
            <a:effectLst/>
          </c:spPr>
          <c:invertIfNegative val="0"/>
          <c:cat>
            <c:strRef>
              <c:f>WOH_QU2!$Y$62:$AC$62</c:f>
              <c:strCache>
                <c:ptCount val="5"/>
                <c:pt idx="0">
                  <c:v>Wangen an der Aare</c:v>
                </c:pt>
                <c:pt idx="1">
                  <c:v>Gemeinde Wangen an der Aare</c:v>
                </c:pt>
                <c:pt idx="2">
                  <c:v>MS Oberaargau</c:v>
                </c:pt>
                <c:pt idx="3">
                  <c:v>FPRE-Region Mittelland</c:v>
                </c:pt>
                <c:pt idx="4">
                  <c:v>Schweiz</c:v>
                </c:pt>
              </c:strCache>
            </c:strRef>
          </c:cat>
          <c:val>
            <c:numRef>
              <c:f>WOH_QU2!$Y$64:$AC$64</c:f>
              <c:numCache>
                <c:formatCode>0.0%</c:formatCode>
                <c:ptCount val="5"/>
                <c:pt idx="0">
                  <c:v>0.0730593607305936</c:v>
                </c:pt>
                <c:pt idx="1">
                  <c:v>0.0769741207697412</c:v>
                </c:pt>
                <c:pt idx="2">
                  <c:v>0.108473179331029</c:v>
                </c:pt>
                <c:pt idx="3">
                  <c:v>0.0973710927111065</c:v>
                </c:pt>
                <c:pt idx="4">
                  <c:v>0.088468899168374</c:v>
                </c:pt>
              </c:numCache>
            </c:numRef>
          </c:val>
        </c:ser>
        <c:ser>
          <c:idx val="2"/>
          <c:order val="2"/>
          <c:tx>
            <c:strRef>
              <c:f>WOH_QU2!$X$65</c:f>
            </c:strRef>
          </c:tx>
          <c:spPr>
            <a:solidFill>
              <a:srgbClr val="02DC00"/>
            </a:solidFill>
            <a:ln w="25400">
              <a:noFill/>
            </a:ln>
            <a:effectLst/>
          </c:spPr>
          <c:invertIfNegative val="0"/>
          <c:cat>
            <c:strRef>
              <c:f>WOH_QU2!$Y$62:$AC$62</c:f>
              <c:strCache>
                <c:ptCount val="5"/>
                <c:pt idx="0">
                  <c:v>Wangen an der Aare</c:v>
                </c:pt>
                <c:pt idx="1">
                  <c:v>Gemeinde Wangen an der Aare</c:v>
                </c:pt>
                <c:pt idx="2">
                  <c:v>MS Oberaargau</c:v>
                </c:pt>
                <c:pt idx="3">
                  <c:v>FPRE-Region Mittelland</c:v>
                </c:pt>
                <c:pt idx="4">
                  <c:v>Schweiz</c:v>
                </c:pt>
              </c:strCache>
            </c:strRef>
          </c:cat>
          <c:val>
            <c:numRef>
              <c:f>WOH_QU2!$Y$65:$AC$65</c:f>
              <c:numCache>
                <c:formatCode>0.0%</c:formatCode>
                <c:ptCount val="5"/>
                <c:pt idx="0">
                  <c:v>0.199391171993912</c:v>
                </c:pt>
                <c:pt idx="1">
                  <c:v>0.197743861977439</c:v>
                </c:pt>
                <c:pt idx="2">
                  <c:v>0.20801758282012</c:v>
                </c:pt>
                <c:pt idx="3">
                  <c:v>0.234201860283469</c:v>
                </c:pt>
                <c:pt idx="4">
                  <c:v>0.237463767275457</c:v>
                </c:pt>
              </c:numCache>
            </c:numRef>
          </c:val>
        </c:ser>
        <c:ser>
          <c:idx val="3"/>
          <c:order val="3"/>
          <c:tx>
            <c:strRef>
              <c:f>WOH_QU2!$X$66</c:f>
            </c:strRef>
          </c:tx>
          <c:spPr>
            <a:solidFill>
              <a:srgbClr val="FF0000"/>
            </a:solidFill>
            <a:effectLst/>
          </c:spPr>
          <c:invertIfNegative val="0"/>
          <c:cat>
            <c:strRef>
              <c:f>WOH_QU2!$Y$62:$AC$62</c:f>
              <c:strCache>
                <c:ptCount val="5"/>
                <c:pt idx="0">
                  <c:v>Wangen an der Aare</c:v>
                </c:pt>
                <c:pt idx="1">
                  <c:v>Gemeinde Wangen an der Aare</c:v>
                </c:pt>
                <c:pt idx="2">
                  <c:v>MS Oberaargau</c:v>
                </c:pt>
                <c:pt idx="3">
                  <c:v>FPRE-Region Mittelland</c:v>
                </c:pt>
                <c:pt idx="4">
                  <c:v>Schweiz</c:v>
                </c:pt>
              </c:strCache>
            </c:strRef>
          </c:cat>
          <c:val>
            <c:numRef>
              <c:f>WOH_QU2!$Y$66:$AC$66</c:f>
              <c:numCache>
                <c:formatCode>0.0%</c:formatCode>
                <c:ptCount val="5"/>
                <c:pt idx="0">
                  <c:v>0.200152207001522</c:v>
                </c:pt>
                <c:pt idx="1">
                  <c:v>0.19907100199071</c:v>
                </c:pt>
                <c:pt idx="2">
                  <c:v>0.202248219968406</c:v>
                </c:pt>
                <c:pt idx="3">
                  <c:v>0.215398453563158</c:v>
                </c:pt>
                <c:pt idx="4">
                  <c:v>0.222931031028603</c:v>
                </c:pt>
              </c:numCache>
            </c:numRef>
          </c:val>
        </c:ser>
        <c:ser>
          <c:idx val="4"/>
          <c:order val="4"/>
          <c:tx>
            <c:strRef>
              <c:f>WOH_QU2!$X$67</c:f>
            </c:strRef>
          </c:tx>
          <c:spPr>
            <a:solidFill>
              <a:srgbClr val="7EC2FD"/>
            </a:solidFill>
            <a:effectLst/>
          </c:spPr>
          <c:invertIfNegative val="0"/>
          <c:cat>
            <c:strRef>
              <c:f>WOH_QU2!$Y$62:$AC$62</c:f>
              <c:strCache>
                <c:ptCount val="5"/>
                <c:pt idx="0">
                  <c:v>Wangen an der Aare</c:v>
                </c:pt>
                <c:pt idx="1">
                  <c:v>Gemeinde Wangen an der Aare</c:v>
                </c:pt>
                <c:pt idx="2">
                  <c:v>MS Oberaargau</c:v>
                </c:pt>
                <c:pt idx="3">
                  <c:v>FPRE-Region Mittelland</c:v>
                </c:pt>
                <c:pt idx="4">
                  <c:v>Schweiz</c:v>
                </c:pt>
              </c:strCache>
            </c:strRef>
          </c:cat>
          <c:val>
            <c:numRef>
              <c:f>WOH_QU2!$Y$67:$AC$67</c:f>
              <c:numCache>
                <c:formatCode>0.0%</c:formatCode>
                <c:ptCount val="5"/>
                <c:pt idx="0">
                  <c:v>0.0966514459665145</c:v>
                </c:pt>
                <c:pt idx="1">
                  <c:v>0.0988719309887193</c:v>
                </c:pt>
                <c:pt idx="2">
                  <c:v>0.122965269351405</c:v>
                </c:pt>
                <c:pt idx="3">
                  <c:v>0.134826814447901</c:v>
                </c:pt>
                <c:pt idx="4">
                  <c:v>0.126869629674931</c:v>
                </c:pt>
              </c:numCache>
            </c:numRef>
          </c:val>
        </c:ser>
        <c:ser>
          <c:idx val="5"/>
          <c:order val="5"/>
          <c:tx>
            <c:strRef>
              <c:f>WOH_QU2!$X$68</c:f>
            </c:strRef>
          </c:tx>
          <c:spPr>
            <a:solidFill>
              <a:srgbClr val="820000"/>
            </a:solidFill>
            <a:effectLst/>
          </c:spPr>
          <c:invertIfNegative val="0"/>
          <c:cat>
            <c:strRef>
              <c:f>WOH_QU2!$Y$62:$AC$62</c:f>
              <c:strCache>
                <c:ptCount val="5"/>
                <c:pt idx="0">
                  <c:v>Wangen an der Aare</c:v>
                </c:pt>
                <c:pt idx="1">
                  <c:v>Gemeinde Wangen an der Aare</c:v>
                </c:pt>
                <c:pt idx="2">
                  <c:v>MS Oberaargau</c:v>
                </c:pt>
                <c:pt idx="3">
                  <c:v>FPRE-Region Mittelland</c:v>
                </c:pt>
                <c:pt idx="4">
                  <c:v>Schweiz</c:v>
                </c:pt>
              </c:strCache>
            </c:strRef>
          </c:cat>
          <c:val>
            <c:numRef>
              <c:f>WOH_QU2!$Y$68:$AC$68</c:f>
              <c:numCache>
                <c:formatCode>0.0%</c:formatCode>
                <c:ptCount val="5"/>
                <c:pt idx="0">
                  <c:v>0.15296803652968</c:v>
                </c:pt>
                <c:pt idx="1">
                  <c:v>0.135368281353683</c:v>
                </c:pt>
                <c:pt idx="2">
                  <c:v>0.0872501659836535</c:v>
                </c:pt>
                <c:pt idx="3">
                  <c:v>0.103663929638979</c:v>
                </c:pt>
                <c:pt idx="4">
                  <c:v>0.100818129384436</c:v>
                </c:pt>
              </c:numCache>
            </c:numRef>
          </c:val>
        </c:ser>
        <c:ser>
          <c:idx val="6"/>
          <c:order val="6"/>
          <c:tx>
            <c:strRef>
              <c:f>WOH_QU2!$X$69</c:f>
            </c:strRef>
          </c:tx>
          <c:spPr>
            <a:solidFill>
              <a:srgbClr val="016400"/>
            </a:solidFill>
            <a:effectLst/>
          </c:spPr>
          <c:invertIfNegative val="0"/>
          <c:cat>
            <c:strRef>
              <c:f>WOH_QU2!$Y$62:$AC$62</c:f>
              <c:strCache>
                <c:ptCount val="5"/>
                <c:pt idx="0">
                  <c:v>Wangen an der Aare</c:v>
                </c:pt>
                <c:pt idx="1">
                  <c:v>Gemeinde Wangen an der Aare</c:v>
                </c:pt>
                <c:pt idx="2">
                  <c:v>MS Oberaargau</c:v>
                </c:pt>
                <c:pt idx="3">
                  <c:v>FPRE-Region Mittelland</c:v>
                </c:pt>
                <c:pt idx="4">
                  <c:v>Schweiz</c:v>
                </c:pt>
              </c:strCache>
            </c:strRef>
          </c:cat>
          <c:val>
            <c:numRef>
              <c:f>WOH_QU2!$Y$69:$AC$69</c:f>
              <c:numCache>
                <c:formatCode>0.0%</c:formatCode>
                <c:ptCount val="5"/>
                <c:pt idx="0">
                  <c:v>0.0692541856925419</c:v>
                </c:pt>
                <c:pt idx="1">
                  <c:v>0.0603848706038487</c:v>
                </c:pt>
                <c:pt idx="2">
                  <c:v>0.0619290734677992</c:v>
                </c:pt>
                <c:pt idx="3">
                  <c:v>0.0760221000333109</c:v>
                </c:pt>
                <c:pt idx="4">
                  <c:v>0.074627023048705</c:v>
                </c:pt>
              </c:numCache>
            </c:numRef>
          </c:val>
        </c:ser>
        <c:dLbls>
          <c:showLegendKey val="0"/>
          <c:showVal val="0"/>
          <c:showCatName val="0"/>
          <c:showSerName val="0"/>
          <c:showPercent val="0"/>
          <c:showBubbleSize val="0"/>
          <c:showLeaderLines val="0"/>
        </c:dLbls>
        <c:overlap val="100"/>
        <c:gapWidth val="100"/>
        <c:axId val="66874758"/>
        <c:axId val="51892035"/>
      </c:barChart>
      <c:catAx>
        <c:axId val="66874758"/>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51892035"/>
        <c:crosses val="autoZero"/>
        <c:auto val="1"/>
        <c:lblOffset val="100"/>
        <c:tickLblSkip val="1"/>
        <c:noMultiLvlLbl val="0"/>
      </c:catAx>
      <c:valAx>
        <c:axId val="51892035"/>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6874758"/>
        <c:crosses val="autoZero"/>
        <c:crossBetween val="between"/>
        <c:majorUnit val="0.1"/>
      </c:valAx>
      <c:spPr>
        <a:noFill/>
        <a:ln w="25400">
          <a:noFill/>
        </a:ln>
        <a:effectLst/>
      </c:spPr>
    </c:plotArea>
    <c:legend>
      <c:legendPos val="b"/>
      <c:layout>
        <c:manualLayout>
          <c:xMode val="edge"/>
          <c:yMode val="edge"/>
          <c:x val="0.08675"/>
          <c:y val="0.785"/>
          <c:w val="0.85425"/>
          <c:h val="0.0952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23"/>
        </c:manualLayout>
      </c:layout>
      <c:barChart>
        <c:barDir val="bar"/>
        <c:grouping val="percentStacked"/>
        <c:varyColors val="0"/>
        <c:ser>
          <c:idx val="0"/>
          <c:order val="0"/>
          <c:tx>
            <c:strRef>
              <c:f>'WOH2'!$Z$75</c:f>
            </c:strRef>
          </c:tx>
          <c:spPr>
            <a:solidFill>
              <a:srgbClr val="0200DC"/>
            </a:solidFill>
            <a:ln w="25400">
              <a:noFill/>
            </a:ln>
            <a:effectLst/>
          </c:spPr>
          <c:invertIfNegative val="0"/>
          <c:cat>
            <c:strRef>
              <c:f>'WOH2'!$AA$74:$AD$74</c:f>
              <c:strCache>
                <c:ptCount val="4"/>
                <c:pt idx="0">
                  <c:v>Gemeinde Wangen an der Aare</c:v>
                </c:pt>
                <c:pt idx="1">
                  <c:v>MS-Region</c:v>
                </c:pt>
                <c:pt idx="2">
                  <c:v>FPRE-Region</c:v>
                </c:pt>
                <c:pt idx="3">
                  <c:v>Schweiz</c:v>
                </c:pt>
              </c:strCache>
            </c:strRef>
          </c:cat>
          <c:val>
            <c:numRef>
              <c:f>'WOH2'!$AA$75:$AD$75</c:f>
              <c:numCache>
                <c:formatCode>0.0%</c:formatCode>
                <c:ptCount val="4"/>
                <c:pt idx="0">
                  <c:v>0.210322580645161</c:v>
                </c:pt>
                <c:pt idx="1">
                  <c:v>0.170919824795277</c:v>
                </c:pt>
                <c:pt idx="2">
                  <c:v>0.103881029237107</c:v>
                </c:pt>
                <c:pt idx="3">
                  <c:v>0.11295298517924</c:v>
                </c:pt>
              </c:numCache>
            </c:numRef>
          </c:val>
        </c:ser>
        <c:ser>
          <c:idx val="1"/>
          <c:order val="1"/>
          <c:tx>
            <c:strRef>
              <c:f>'WOH2'!$Z$76</c:f>
            </c:strRef>
          </c:tx>
          <c:spPr>
            <a:solidFill>
              <a:srgbClr val="FFBF00"/>
            </a:solidFill>
            <a:ln w="25400">
              <a:noFill/>
            </a:ln>
            <a:effectLst/>
          </c:spPr>
          <c:invertIfNegative val="0"/>
          <c:cat>
            <c:strRef>
              <c:f>'WOH2'!$AA$74:$AD$74</c:f>
              <c:strCache>
                <c:ptCount val="4"/>
                <c:pt idx="0">
                  <c:v>Gemeinde Wangen an der Aare</c:v>
                </c:pt>
                <c:pt idx="1">
                  <c:v>MS-Region</c:v>
                </c:pt>
                <c:pt idx="2">
                  <c:v>FPRE-Region</c:v>
                </c:pt>
                <c:pt idx="3">
                  <c:v>Schweiz</c:v>
                </c:pt>
              </c:strCache>
            </c:strRef>
          </c:cat>
          <c:val>
            <c:numRef>
              <c:f>'WOH2'!$AA$76:$AD$76</c:f>
              <c:numCache>
                <c:formatCode>0.0%</c:formatCode>
                <c:ptCount val="4"/>
                <c:pt idx="0">
                  <c:v>0.0490322580645161</c:v>
                </c:pt>
                <c:pt idx="1">
                  <c:v>0.0849362026280708</c:v>
                </c:pt>
                <c:pt idx="2">
                  <c:v>0.0865266388844846</c:v>
                </c:pt>
                <c:pt idx="3">
                  <c:v>0.0760096055129583</c:v>
                </c:pt>
              </c:numCache>
            </c:numRef>
          </c:val>
        </c:ser>
        <c:ser>
          <c:idx val="2"/>
          <c:order val="2"/>
          <c:tx>
            <c:strRef>
              <c:f>'WOH2'!$Z$77</c:f>
            </c:strRef>
          </c:tx>
          <c:spPr>
            <a:solidFill>
              <a:srgbClr val="02DC00"/>
            </a:solidFill>
            <a:ln w="25400">
              <a:noFill/>
            </a:ln>
            <a:effectLst/>
          </c:spPr>
          <c:invertIfNegative val="0"/>
          <c:cat>
            <c:strRef>
              <c:f>'WOH2'!$AA$74:$AD$74</c:f>
              <c:strCache>
                <c:ptCount val="4"/>
                <c:pt idx="0">
                  <c:v>Gemeinde Wangen an der Aare</c:v>
                </c:pt>
                <c:pt idx="1">
                  <c:v>MS-Region</c:v>
                </c:pt>
                <c:pt idx="2">
                  <c:v>FPRE-Region</c:v>
                </c:pt>
                <c:pt idx="3">
                  <c:v>Schweiz</c:v>
                </c:pt>
              </c:strCache>
            </c:strRef>
          </c:cat>
          <c:val>
            <c:numRef>
              <c:f>'WOH2'!$AA$77:$AD$77</c:f>
              <c:numCache>
                <c:formatCode>0.0%</c:formatCode>
                <c:ptCount val="4"/>
                <c:pt idx="0">
                  <c:v>0.156129032258065</c:v>
                </c:pt>
                <c:pt idx="1">
                  <c:v>0.207912778518377</c:v>
                </c:pt>
                <c:pt idx="2">
                  <c:v>0.254031956489872</c:v>
                </c:pt>
                <c:pt idx="3">
                  <c:v>0.255547125172161</c:v>
                </c:pt>
              </c:numCache>
            </c:numRef>
          </c:val>
        </c:ser>
        <c:ser>
          <c:idx val="3"/>
          <c:order val="3"/>
          <c:tx>
            <c:strRef>
              <c:f>'WOH2'!$Z$78</c:f>
            </c:strRef>
          </c:tx>
          <c:spPr>
            <a:solidFill>
              <a:srgbClr val="FF0000"/>
            </a:solidFill>
            <a:effectLst/>
          </c:spPr>
          <c:invertIfNegative val="0"/>
          <c:cat>
            <c:strRef>
              <c:f>'WOH2'!$AA$74:$AD$74</c:f>
              <c:strCache>
                <c:ptCount val="4"/>
                <c:pt idx="0">
                  <c:v>Gemeinde Wangen an der Aare</c:v>
                </c:pt>
                <c:pt idx="1">
                  <c:v>MS-Region</c:v>
                </c:pt>
                <c:pt idx="2">
                  <c:v>FPRE-Region</c:v>
                </c:pt>
                <c:pt idx="3">
                  <c:v>Schweiz</c:v>
                </c:pt>
              </c:strCache>
            </c:strRef>
          </c:cat>
          <c:val>
            <c:numRef>
              <c:f>'WOH2'!$AA$78:$AD$78</c:f>
              <c:numCache>
                <c:formatCode>0.0%</c:formatCode>
                <c:ptCount val="4"/>
                <c:pt idx="0">
                  <c:v>0.192258064516129</c:v>
                </c:pt>
                <c:pt idx="1">
                  <c:v>0.207769948581223</c:v>
                </c:pt>
                <c:pt idx="2">
                  <c:v>0.210819494595638</c:v>
                </c:pt>
                <c:pt idx="3">
                  <c:v>0.22449317962463</c:v>
                </c:pt>
              </c:numCache>
            </c:numRef>
          </c:val>
        </c:ser>
        <c:ser>
          <c:idx val="4"/>
          <c:order val="4"/>
          <c:tx>
            <c:strRef>
              <c:f>'WOH2'!$Z$79</c:f>
            </c:strRef>
          </c:tx>
          <c:spPr>
            <a:solidFill>
              <a:srgbClr val="7EC2FD"/>
            </a:solidFill>
            <a:effectLst/>
          </c:spPr>
          <c:invertIfNegative val="0"/>
          <c:cat>
            <c:strRef>
              <c:f>'WOH2'!$AA$74:$AD$74</c:f>
              <c:strCache>
                <c:ptCount val="4"/>
                <c:pt idx="0">
                  <c:v>Gemeinde Wangen an der Aare</c:v>
                </c:pt>
                <c:pt idx="1">
                  <c:v>MS-Region</c:v>
                </c:pt>
                <c:pt idx="2">
                  <c:v>FPRE-Region</c:v>
                </c:pt>
                <c:pt idx="3">
                  <c:v>Schweiz</c:v>
                </c:pt>
              </c:strCache>
            </c:strRef>
          </c:cat>
          <c:val>
            <c:numRef>
              <c:f>'WOH2'!$AA$79:$AD$79</c:f>
              <c:numCache>
                <c:formatCode>0.0%</c:formatCode>
                <c:ptCount val="4"/>
                <c:pt idx="0">
                  <c:v>0.0916129032258065</c:v>
                </c:pt>
                <c:pt idx="1">
                  <c:v>0.122119596267378</c:v>
                </c:pt>
                <c:pt idx="2">
                  <c:v>0.129661318646471</c:v>
                </c:pt>
                <c:pt idx="3">
                  <c:v>0.123252083225819</c:v>
                </c:pt>
              </c:numCache>
            </c:numRef>
          </c:val>
        </c:ser>
        <c:ser>
          <c:idx val="5"/>
          <c:order val="5"/>
          <c:tx>
            <c:strRef>
              <c:f>'WOH2'!$Z$80</c:f>
            </c:strRef>
          </c:tx>
          <c:spPr>
            <a:solidFill>
              <a:srgbClr val="820000"/>
            </a:solidFill>
            <a:effectLst/>
          </c:spPr>
          <c:invertIfNegative val="0"/>
          <c:cat>
            <c:strRef>
              <c:f>'WOH2'!$AA$74:$AD$74</c:f>
              <c:strCache>
                <c:ptCount val="4"/>
                <c:pt idx="0">
                  <c:v>Gemeinde Wangen an der Aare</c:v>
                </c:pt>
                <c:pt idx="1">
                  <c:v>MS-Region</c:v>
                </c:pt>
                <c:pt idx="2">
                  <c:v>FPRE-Region</c:v>
                </c:pt>
                <c:pt idx="3">
                  <c:v>Schweiz</c:v>
                </c:pt>
              </c:strCache>
            </c:strRef>
          </c:cat>
          <c:val>
            <c:numRef>
              <c:f>'WOH2'!$AA$80:$AD$80</c:f>
              <c:numCache>
                <c:formatCode>0.0%</c:formatCode>
                <c:ptCount val="4"/>
                <c:pt idx="0">
                  <c:v>0.192258064516129</c:v>
                </c:pt>
                <c:pt idx="1">
                  <c:v>0.112502380498953</c:v>
                </c:pt>
                <c:pt idx="2">
                  <c:v>0.119344715452019</c:v>
                </c:pt>
                <c:pt idx="3">
                  <c:v>0.117677415954507</c:v>
                </c:pt>
              </c:numCache>
            </c:numRef>
          </c:val>
        </c:ser>
        <c:ser>
          <c:idx val="6"/>
          <c:order val="6"/>
          <c:tx>
            <c:strRef>
              <c:f>'WOH2'!$Z$81</c:f>
            </c:strRef>
          </c:tx>
          <c:spPr>
            <a:solidFill>
              <a:srgbClr val="016400"/>
            </a:solidFill>
            <a:effectLst/>
          </c:spPr>
          <c:invertIfNegative val="0"/>
          <c:cat>
            <c:strRef>
              <c:f>'WOH2'!$AA$74:$AD$74</c:f>
              <c:strCache>
                <c:ptCount val="4"/>
                <c:pt idx="0">
                  <c:v>Gemeinde Wangen an der Aare</c:v>
                </c:pt>
                <c:pt idx="1">
                  <c:v>MS-Region</c:v>
                </c:pt>
                <c:pt idx="2">
                  <c:v>FPRE-Region</c:v>
                </c:pt>
                <c:pt idx="3">
                  <c:v>Schweiz</c:v>
                </c:pt>
              </c:strCache>
            </c:strRef>
          </c:cat>
          <c:val>
            <c:numRef>
              <c:f>'WOH2'!$AA$81:$AD$81</c:f>
              <c:numCache>
                <c:formatCode>0.0%</c:formatCode>
                <c:ptCount val="4"/>
                <c:pt idx="0">
                  <c:v>0.108387096774194</c:v>
                </c:pt>
                <c:pt idx="1">
                  <c:v>0.0938392687107218</c:v>
                </c:pt>
                <c:pt idx="2">
                  <c:v>0.095734846694409</c:v>
                </c:pt>
                <c:pt idx="3">
                  <c:v>0.0900676053306864</c:v>
                </c:pt>
              </c:numCache>
            </c:numRef>
          </c:val>
        </c:ser>
        <c:dLbls>
          <c:showLegendKey val="0"/>
          <c:showVal val="0"/>
          <c:showCatName val="0"/>
          <c:showSerName val="0"/>
          <c:showPercent val="0"/>
          <c:showBubbleSize val="0"/>
          <c:showLeaderLines val="0"/>
        </c:dLbls>
        <c:overlap val="100"/>
        <c:gapWidth val="100"/>
        <c:axId val="40641363"/>
        <c:axId val="24442920"/>
      </c:barChart>
      <c:catAx>
        <c:axId val="40641363"/>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4442920"/>
        <c:crosses val="autoZero"/>
        <c:auto val="1"/>
        <c:lblOffset val="100"/>
        <c:tickLblSkip val="1"/>
        <c:noMultiLvlLbl val="0"/>
      </c:catAx>
      <c:valAx>
        <c:axId val="24442920"/>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0641363"/>
        <c:crosses val="autoZero"/>
        <c:crossBetween val="between"/>
        <c:majorUnit val="0.1"/>
      </c:valAx>
      <c:spPr>
        <a:noFill/>
        <a:ln w="25400">
          <a:noFill/>
        </a:ln>
        <a:effectLst/>
      </c:spPr>
    </c:plotArea>
    <c:legend>
      <c:legendPos val="b"/>
      <c:layout>
        <c:manualLayout>
          <c:xMode val="edge"/>
          <c:yMode val="edge"/>
          <c:x val="0.08675"/>
          <c:y val="0.785"/>
          <c:w val="0.87025"/>
          <c:h val="0.099"/>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5"/>
          <c:y val="0.15175"/>
          <c:w val="0.68825"/>
          <c:h val="0.60425"/>
        </c:manualLayout>
      </c:layout>
      <c:barChart>
        <c:barDir val="bar"/>
        <c:grouping val="percentStacked"/>
        <c:varyColors val="0"/>
        <c:ser>
          <c:idx val="0"/>
          <c:order val="0"/>
          <c:tx>
            <c:strRef>
              <c:f>'WOH2'!$Z$89</c:f>
            </c:strRef>
          </c:tx>
          <c:spPr>
            <a:solidFill>
              <a:srgbClr val="0200DC"/>
            </a:solidFill>
            <a:ln w="25400">
              <a:noFill/>
            </a:ln>
            <a:effectLst/>
          </c:spPr>
          <c:invertIfNegative val="0"/>
          <c:cat>
            <c:strRef>
              <c:f>'WOH2'!$AA$88:$AD$88</c:f>
              <c:strCache>
                <c:ptCount val="4"/>
                <c:pt idx="0">
                  <c:v>Gemeinde Wangen an der Aare</c:v>
                </c:pt>
                <c:pt idx="1">
                  <c:v>MS-Region</c:v>
                </c:pt>
                <c:pt idx="2">
                  <c:v>FPRE-Region</c:v>
                </c:pt>
                <c:pt idx="3">
                  <c:v>Schweiz</c:v>
                </c:pt>
              </c:strCache>
            </c:strRef>
          </c:cat>
          <c:val>
            <c:numRef>
              <c:f>'WOH2'!$AA$89:$AD$89</c:f>
              <c:numCache>
                <c:formatCode>0.0%</c:formatCode>
                <c:ptCount val="4"/>
                <c:pt idx="0">
                  <c:v>0.082004555808656</c:v>
                </c:pt>
                <c:pt idx="1">
                  <c:v>0.103114766582895</c:v>
                </c:pt>
                <c:pt idx="2">
                  <c:v>0.0813938793563826</c:v>
                </c:pt>
                <c:pt idx="3">
                  <c:v>0.122886362468831</c:v>
                </c:pt>
              </c:numCache>
            </c:numRef>
          </c:val>
        </c:ser>
        <c:ser>
          <c:idx val="1"/>
          <c:order val="1"/>
          <c:tx>
            <c:strRef>
              <c:f>'WOH2'!$Z$90</c:f>
            </c:strRef>
          </c:tx>
          <c:spPr>
            <a:solidFill>
              <a:srgbClr val="FFBF00"/>
            </a:solidFill>
            <a:ln w="25400">
              <a:noFill/>
            </a:ln>
            <a:effectLst/>
          </c:spPr>
          <c:invertIfNegative val="0"/>
          <c:cat>
            <c:strRef>
              <c:f>'WOH2'!$AA$88:$AD$88</c:f>
              <c:strCache>
                <c:ptCount val="4"/>
                <c:pt idx="0">
                  <c:v>Gemeinde Wangen an der Aare</c:v>
                </c:pt>
                <c:pt idx="1">
                  <c:v>MS-Region</c:v>
                </c:pt>
                <c:pt idx="2">
                  <c:v>FPRE-Region</c:v>
                </c:pt>
                <c:pt idx="3">
                  <c:v>Schweiz</c:v>
                </c:pt>
              </c:strCache>
            </c:strRef>
          </c:cat>
          <c:val>
            <c:numRef>
              <c:f>'WOH2'!$AA$90:$AD$90</c:f>
              <c:numCache>
                <c:formatCode>0.0%</c:formatCode>
                <c:ptCount val="4"/>
                <c:pt idx="0">
                  <c:v>0.125284738041002</c:v>
                </c:pt>
                <c:pt idx="1">
                  <c:v>0.127560734140583</c:v>
                </c:pt>
                <c:pt idx="2">
                  <c:v>0.102873612419028</c:v>
                </c:pt>
                <c:pt idx="3">
                  <c:v>0.106863419202637</c:v>
                </c:pt>
              </c:numCache>
            </c:numRef>
          </c:val>
        </c:ser>
        <c:ser>
          <c:idx val="2"/>
          <c:order val="2"/>
          <c:tx>
            <c:strRef>
              <c:f>'WOH2'!$Z$91</c:f>
            </c:strRef>
          </c:tx>
          <c:spPr>
            <a:solidFill>
              <a:srgbClr val="02DC00"/>
            </a:solidFill>
            <a:ln w="25400">
              <a:noFill/>
            </a:ln>
            <a:effectLst/>
          </c:spPr>
          <c:invertIfNegative val="0"/>
          <c:cat>
            <c:strRef>
              <c:f>'WOH2'!$AA$88:$AD$88</c:f>
              <c:strCache>
                <c:ptCount val="4"/>
                <c:pt idx="0">
                  <c:v>Gemeinde Wangen an der Aare</c:v>
                </c:pt>
                <c:pt idx="1">
                  <c:v>MS-Region</c:v>
                </c:pt>
                <c:pt idx="2">
                  <c:v>FPRE-Region</c:v>
                </c:pt>
                <c:pt idx="3">
                  <c:v>Schweiz</c:v>
                </c:pt>
              </c:strCache>
            </c:strRef>
          </c:cat>
          <c:val>
            <c:numRef>
              <c:f>'WOH2'!$AA$91:$AD$91</c:f>
              <c:numCache>
                <c:formatCode>0.0%</c:formatCode>
                <c:ptCount val="4"/>
                <c:pt idx="0">
                  <c:v>0.330296127562642</c:v>
                </c:pt>
                <c:pt idx="1">
                  <c:v>0.248952859645115</c:v>
                </c:pt>
                <c:pt idx="2">
                  <c:v>0.20342762565175</c:v>
                </c:pt>
                <c:pt idx="3">
                  <c:v>0.196488763489937</c:v>
                </c:pt>
              </c:numCache>
            </c:numRef>
          </c:val>
        </c:ser>
        <c:ser>
          <c:idx val="3"/>
          <c:order val="3"/>
          <c:tx>
            <c:strRef>
              <c:f>'WOH2'!$Z$92</c:f>
            </c:strRef>
          </c:tx>
          <c:spPr>
            <a:solidFill>
              <a:srgbClr val="FF0000"/>
            </a:solidFill>
            <a:effectLst/>
          </c:spPr>
          <c:invertIfNegative val="0"/>
          <c:cat>
            <c:strRef>
              <c:f>'WOH2'!$AA$88:$AD$88</c:f>
              <c:strCache>
                <c:ptCount val="4"/>
                <c:pt idx="0">
                  <c:v>Gemeinde Wangen an der Aare</c:v>
                </c:pt>
                <c:pt idx="1">
                  <c:v>MS-Region</c:v>
                </c:pt>
                <c:pt idx="2">
                  <c:v>FPRE-Region</c:v>
                </c:pt>
                <c:pt idx="3">
                  <c:v>Schweiz</c:v>
                </c:pt>
              </c:strCache>
            </c:strRef>
          </c:cat>
          <c:val>
            <c:numRef>
              <c:f>'WOH2'!$AA$92:$AD$92</c:f>
              <c:numCache>
                <c:formatCode>0.0%</c:formatCode>
                <c:ptCount val="4"/>
                <c:pt idx="0">
                  <c:v>0.20501138952164</c:v>
                </c:pt>
                <c:pt idx="1">
                  <c:v>0.236006397075623</c:v>
                </c:pt>
                <c:pt idx="2">
                  <c:v>0.263129787485579</c:v>
                </c:pt>
                <c:pt idx="3">
                  <c:v>0.251280333835193</c:v>
                </c:pt>
              </c:numCache>
            </c:numRef>
          </c:val>
        </c:ser>
        <c:ser>
          <c:idx val="4"/>
          <c:order val="4"/>
          <c:tx>
            <c:strRef>
              <c:f>'WOH2'!$Z$93</c:f>
            </c:strRef>
          </c:tx>
          <c:spPr>
            <a:solidFill>
              <a:srgbClr val="7EC2FD"/>
            </a:solidFill>
            <a:effectLst/>
          </c:spPr>
          <c:invertIfNegative val="0"/>
          <c:cat>
            <c:strRef>
              <c:f>'WOH2'!$AA$88:$AD$88</c:f>
              <c:strCache>
                <c:ptCount val="4"/>
                <c:pt idx="0">
                  <c:v>Gemeinde Wangen an der Aare</c:v>
                </c:pt>
                <c:pt idx="1">
                  <c:v>MS-Region</c:v>
                </c:pt>
                <c:pt idx="2">
                  <c:v>FPRE-Region</c:v>
                </c:pt>
                <c:pt idx="3">
                  <c:v>Schweiz</c:v>
                </c:pt>
              </c:strCache>
            </c:strRef>
          </c:cat>
          <c:val>
            <c:numRef>
              <c:f>'WOH2'!$AA$93:$AD$93</c:f>
              <c:numCache>
                <c:formatCode>0.0%</c:formatCode>
                <c:ptCount val="4"/>
                <c:pt idx="0">
                  <c:v>0.123006833712984</c:v>
                </c:pt>
                <c:pt idx="1">
                  <c:v>0.155433706496078</c:v>
                </c:pt>
                <c:pt idx="2">
                  <c:v>0.195433365538665</c:v>
                </c:pt>
                <c:pt idx="3">
                  <c:v>0.178995807301855</c:v>
                </c:pt>
              </c:numCache>
            </c:numRef>
          </c:val>
        </c:ser>
        <c:ser>
          <c:idx val="5"/>
          <c:order val="5"/>
          <c:tx>
            <c:strRef>
              <c:f>'WOH2'!$Z$94</c:f>
            </c:strRef>
          </c:tx>
          <c:spPr>
            <a:solidFill>
              <a:srgbClr val="820000"/>
            </a:solidFill>
            <a:effectLst/>
          </c:spPr>
          <c:invertIfNegative val="0"/>
          <c:cat>
            <c:strRef>
              <c:f>'WOH2'!$AA$88:$AD$88</c:f>
              <c:strCache>
                <c:ptCount val="4"/>
                <c:pt idx="0">
                  <c:v>Gemeinde Wangen an der Aare</c:v>
                </c:pt>
                <c:pt idx="1">
                  <c:v>MS-Region</c:v>
                </c:pt>
                <c:pt idx="2">
                  <c:v>FPRE-Region</c:v>
                </c:pt>
                <c:pt idx="3">
                  <c:v>Schweiz</c:v>
                </c:pt>
              </c:strCache>
            </c:strRef>
          </c:cat>
          <c:val>
            <c:numRef>
              <c:f>'WOH2'!$AA$94:$AD$94</c:f>
              <c:numCache>
                <c:formatCode>0.0%</c:formatCode>
                <c:ptCount val="4"/>
                <c:pt idx="0">
                  <c:v>0.118451025056948</c:v>
                </c:pt>
                <c:pt idx="1">
                  <c:v>0.0867412992155967</c:v>
                </c:pt>
                <c:pt idx="2">
                  <c:v>0.11001993469248</c:v>
                </c:pt>
                <c:pt idx="3">
                  <c:v>0.100455822555214</c:v>
                </c:pt>
              </c:numCache>
            </c:numRef>
          </c:val>
        </c:ser>
        <c:ser>
          <c:idx val="6"/>
          <c:order val="6"/>
          <c:tx>
            <c:strRef>
              <c:f>'WOH2'!$Z$95</c:f>
            </c:strRef>
          </c:tx>
          <c:spPr>
            <a:solidFill>
              <a:srgbClr val="016400"/>
            </a:solidFill>
            <a:effectLst/>
          </c:spPr>
          <c:invertIfNegative val="0"/>
          <c:cat>
            <c:strRef>
              <c:f>'WOH2'!$AA$88:$AD$88</c:f>
              <c:strCache>
                <c:ptCount val="4"/>
                <c:pt idx="0">
                  <c:v>Gemeinde Wangen an der Aare</c:v>
                </c:pt>
                <c:pt idx="1">
                  <c:v>MS-Region</c:v>
                </c:pt>
                <c:pt idx="2">
                  <c:v>FPRE-Region</c:v>
                </c:pt>
                <c:pt idx="3">
                  <c:v>Schweiz</c:v>
                </c:pt>
              </c:strCache>
            </c:strRef>
          </c:cat>
          <c:val>
            <c:numRef>
              <c:f>'WOH2'!$AA$95:$AD$95</c:f>
              <c:numCache>
                <c:formatCode>0.0%</c:formatCode>
                <c:ptCount val="4"/>
                <c:pt idx="0">
                  <c:v>0.0159453302961276</c:v>
                </c:pt>
                <c:pt idx="1">
                  <c:v>0.0421902368441094</c:v>
                </c:pt>
                <c:pt idx="2">
                  <c:v>0.0437217948561155</c:v>
                </c:pt>
                <c:pt idx="3">
                  <c:v>0.0430294911463335</c:v>
                </c:pt>
              </c:numCache>
            </c:numRef>
          </c:val>
        </c:ser>
        <c:dLbls>
          <c:showLegendKey val="0"/>
          <c:showVal val="0"/>
          <c:showCatName val="0"/>
          <c:showSerName val="0"/>
          <c:showPercent val="0"/>
          <c:showBubbleSize val="0"/>
          <c:showLeaderLines val="0"/>
        </c:dLbls>
        <c:overlap val="100"/>
        <c:gapWidth val="100"/>
        <c:axId val="45285950"/>
        <c:axId val="57905621"/>
      </c:barChart>
      <c:catAx>
        <c:axId val="45285950"/>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57905621"/>
        <c:crosses val="autoZero"/>
        <c:auto val="1"/>
        <c:lblOffset val="100"/>
        <c:tickLblSkip val="1"/>
        <c:noMultiLvlLbl val="0"/>
      </c:catAx>
      <c:valAx>
        <c:axId val="57905621"/>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5285950"/>
        <c:crosses val="autoZero"/>
        <c:crossBetween val="between"/>
        <c:majorUnit val="0.1"/>
      </c:valAx>
      <c:spPr>
        <a:noFill/>
        <a:ln w="25400">
          <a:noFill/>
        </a:ln>
        <a:effectLst/>
      </c:spPr>
    </c:plotArea>
    <c:legend>
      <c:legendPos val="b"/>
      <c:layout>
        <c:manualLayout>
          <c:xMode val="edge"/>
          <c:yMode val="edge"/>
          <c:x val="0.085"/>
          <c:y val="0.779"/>
          <c:w val="0.86475"/>
          <c:h val="0.099"/>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05"/>
          <c:y val="0.02275"/>
          <c:w val="0.7065"/>
          <c:h val="0.83325"/>
        </c:manualLayout>
      </c:layout>
      <c:barChart>
        <c:barDir val="col"/>
        <c:grouping val="stacked"/>
        <c:varyColors val="0"/>
        <c:ser>
          <c:idx val="0"/>
          <c:order val="0"/>
          <c:spPr>
            <a:noFill/>
            <a:ln w="9525">
              <a:noFill/>
            </a:ln>
            <a:effectLst/>
          </c:spPr>
          <c:invertIfNegative val="0"/>
          <c:cat>
            <c:numRef>
              <c:f>'WOH2'!$AA$132:$AQ$132</c:f>
              <c:numCache>
                <c:formatCode>#,##0</c:formatCode>
                <c:ptCount val="17"/>
              </c:numCache>
            </c:numRef>
          </c:cat>
          <c:val>
            <c:numRef>
              <c:f>'WOH2'!$AA$121:$AQ$121</c:f>
              <c:numCache>
                <c:formatCode>#,##0</c:formatCode>
                <c:ptCount val="17"/>
                <c:pt idx="0">
                  <c:v>#N/A</c:v>
                </c:pt>
                <c:pt idx="1">
                  <c:v>100</c:v>
                </c:pt>
                <c:pt idx="3">
                  <c:v>69.2</c:v>
                </c:pt>
                <c:pt idx="4">
                  <c:v>70</c:v>
                </c:pt>
                <c:pt idx="6">
                  <c:v>#N/A</c:v>
                </c:pt>
                <c:pt idx="7">
                  <c:v>100</c:v>
                </c:pt>
                <c:pt idx="9">
                  <c:v>90</c:v>
                </c:pt>
                <c:pt idx="10">
                  <c:v>90</c:v>
                </c:pt>
                <c:pt idx="12">
                  <c:v>#N/A</c:v>
                </c:pt>
                <c:pt idx="13">
                  <c:v>114.4</c:v>
                </c:pt>
                <c:pt idx="15">
                  <c:v>98</c:v>
                </c:pt>
                <c:pt idx="16">
                  <c:v>100</c:v>
                </c:pt>
              </c:numCache>
            </c:numRef>
          </c:val>
        </c:ser>
        <c:ser>
          <c:idx val="1"/>
          <c:order val="1"/>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'WOH2'!$AA$132:$AQ$132</c:f>
              <c:numCache>
                <c:formatCode>#,##0</c:formatCode>
                <c:ptCount val="17"/>
              </c:numCache>
            </c:numRef>
          </c:cat>
          <c:val>
            <c:numRef>
              <c:f>'WOH2'!$AA$128:$AQ$128</c:f>
              <c:numCache>
                <c:formatCode>#,##0</c:formatCode>
                <c:ptCount val="17"/>
                <c:pt idx="0">
                  <c:v>#N/A</c:v>
                </c:pt>
                <c:pt idx="1">
                  <c:v>20</c:v>
                </c:pt>
                <c:pt idx="3">
                  <c:v>22.8</c:v>
                </c:pt>
                <c:pt idx="4">
                  <c:v>19</c:v>
                </c:pt>
                <c:pt idx="6">
                  <c:v>0</c:v>
                </c:pt>
                <c:pt idx="7">
                  <c:v>32</c:v>
                </c:pt>
                <c:pt idx="9">
                  <c:v>16.5</c:v>
                </c:pt>
                <c:pt idx="10">
                  <c:v>17</c:v>
                </c:pt>
                <c:pt idx="12">
                  <c:v>0</c:v>
                </c:pt>
                <c:pt idx="13">
                  <c:v>26.6</c:v>
                </c:pt>
                <c:pt idx="15">
                  <c:v>24</c:v>
                </c:pt>
                <c:pt idx="16">
                  <c:v>20</c:v>
                </c:pt>
              </c:numCache>
            </c:numRef>
          </c:val>
        </c:ser>
        <c:ser>
          <c:idx val="2"/>
          <c:order val="2"/>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dPt>
            <c:idx val="6"/>
            <c:invertIfNegative val="0"/>
            <c:spPr>
              <a:solidFill>
                <a:srgbClr val="0200DC"/>
              </a:solidFill>
              <a:ln w="9525">
                <a:noFill/>
              </a:ln>
              <a:effectLst/>
            </c:spPr>
          </c:dPt>
          <c:dPt>
            <c:idx val="7"/>
            <c:invertIfNegative val="0"/>
            <c:spPr>
              <a:solidFill>
                <a:srgbClr val="820000"/>
              </a:solidFill>
              <a:ln w="9525">
                <a:noFill/>
              </a:ln>
              <a:effectLst/>
            </c:spPr>
          </c:dPt>
          <c:dPt>
            <c:idx val="9"/>
            <c:invertIfNegative val="0"/>
            <c:spPr>
              <a:solidFill>
                <a:srgbClr val="0200DC"/>
              </a:solidFill>
              <a:ln w="9525">
                <a:noFill/>
              </a:ln>
              <a:effectLst/>
            </c:spPr>
          </c:dPt>
          <c:dPt>
            <c:idx val="10"/>
            <c:invertIfNegative val="0"/>
            <c:spPr>
              <a:solidFill>
                <a:srgbClr val="820000"/>
              </a:solidFill>
              <a:ln w="9525">
                <a:noFill/>
              </a:ln>
              <a:effectLst/>
            </c:spPr>
          </c:dPt>
          <c:dPt>
            <c:idx val="12"/>
            <c:invertIfNegative val="0"/>
            <c:spPr>
              <a:solidFill>
                <a:srgbClr val="0200DC"/>
              </a:solidFill>
              <a:ln w="9525">
                <a:noFill/>
              </a:ln>
              <a:effectLst/>
            </c:spPr>
          </c:dPt>
          <c:dPt>
            <c:idx val="13"/>
            <c:invertIfNegative val="0"/>
            <c:spPr>
              <a:solidFill>
                <a:srgbClr val="820000"/>
              </a:solidFill>
              <a:ln w="9525">
                <a:noFill/>
              </a:ln>
              <a:effectLst/>
            </c:spPr>
          </c:dPt>
          <c:dPt>
            <c:idx val="15"/>
            <c:invertIfNegative val="0"/>
            <c:spPr>
              <a:solidFill>
                <a:srgbClr val="0200DC"/>
              </a:solidFill>
              <a:ln w="9525">
                <a:noFill/>
              </a:ln>
              <a:effectLst/>
            </c:spPr>
          </c:dPt>
          <c:dPt>
            <c:idx val="16"/>
            <c:invertIfNegative val="0"/>
            <c:spPr>
              <a:solidFill>
                <a:srgbClr val="820000"/>
              </a:solidFill>
              <a:ln w="9525">
                <a:noFill/>
              </a:ln>
              <a:effectLst/>
            </c:spPr>
          </c:dPt>
          <c:cat>
            <c:numRef>
              <c:f>'WOH2'!$AA$132:$AQ$132</c:f>
              <c:numCache>
                <c:formatCode>#,##0</c:formatCode>
                <c:ptCount val="17"/>
              </c:numCache>
            </c:numRef>
          </c:cat>
          <c:val>
            <c:numRef>
              <c:f>'WOH2'!$AA$129:$AQ$129</c:f>
              <c:numCache>
                <c:formatCode>#,##0</c:formatCode>
                <c:ptCount val="17"/>
                <c:pt idx="0">
                  <c:v>#N/A</c:v>
                </c:pt>
                <c:pt idx="1">
                  <c:v>30</c:v>
                </c:pt>
                <c:pt idx="3">
                  <c:v>28</c:v>
                </c:pt>
                <c:pt idx="4">
                  <c:v>19</c:v>
                </c:pt>
                <c:pt idx="6">
                  <c:v>0</c:v>
                </c:pt>
                <c:pt idx="7">
                  <c:v>37</c:v>
                </c:pt>
                <c:pt idx="9">
                  <c:v>23.5</c:v>
                </c:pt>
                <c:pt idx="10">
                  <c:v>25</c:v>
                </c:pt>
                <c:pt idx="12">
                  <c:v>0</c:v>
                </c:pt>
                <c:pt idx="13">
                  <c:v>31</c:v>
                </c:pt>
                <c:pt idx="15">
                  <c:v>28.5</c:v>
                </c:pt>
                <c:pt idx="16">
                  <c:v>30</c:v>
                </c:pt>
              </c:numCache>
            </c:numRef>
          </c:val>
        </c:ser>
        <c:ser>
          <c:idx val="3"/>
          <c:order val="3"/>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dPt>
            <c:idx val="6"/>
            <c:invertIfNegative val="0"/>
            <c:spPr>
              <a:solidFill>
                <a:srgbClr val="99D1FF"/>
              </a:solidFill>
              <a:ln w="9525">
                <a:noFill/>
              </a:ln>
              <a:effectLst/>
            </c:spPr>
          </c:dPt>
          <c:dPt>
            <c:idx val="7"/>
            <c:invertIfNegative val="0"/>
            <c:spPr>
              <a:solidFill>
                <a:srgbClr val="FF0000"/>
              </a:solidFill>
              <a:ln w="9525">
                <a:noFill/>
              </a:ln>
              <a:effectLst/>
            </c:spPr>
          </c:dPt>
          <c:dPt>
            <c:idx val="9"/>
            <c:invertIfNegative val="0"/>
            <c:spPr>
              <a:solidFill>
                <a:srgbClr val="99D1FF"/>
              </a:solidFill>
              <a:ln w="9525">
                <a:noFill/>
              </a:ln>
              <a:effectLst/>
            </c:spPr>
          </c:dPt>
          <c:dPt>
            <c:idx val="10"/>
            <c:invertIfNegative val="0"/>
            <c:spPr>
              <a:solidFill>
                <a:srgbClr val="FF0000"/>
              </a:solidFill>
              <a:ln w="9525">
                <a:noFill/>
              </a:ln>
              <a:effectLst/>
            </c:spPr>
          </c:dPt>
          <c:dPt>
            <c:idx val="12"/>
            <c:invertIfNegative val="0"/>
            <c:spPr>
              <a:solidFill>
                <a:srgbClr val="99D1FF"/>
              </a:solidFill>
              <a:ln w="9525">
                <a:noFill/>
              </a:ln>
              <a:effectLst/>
            </c:spPr>
          </c:dPt>
          <c:dPt>
            <c:idx val="13"/>
            <c:invertIfNegative val="0"/>
            <c:spPr>
              <a:solidFill>
                <a:srgbClr val="FF0000"/>
              </a:solidFill>
              <a:ln w="9525">
                <a:noFill/>
              </a:ln>
              <a:effectLst/>
            </c:spPr>
          </c:dPt>
          <c:dPt>
            <c:idx val="15"/>
            <c:invertIfNegative val="0"/>
            <c:spPr>
              <a:solidFill>
                <a:srgbClr val="99D1FF"/>
              </a:solidFill>
              <a:ln w="9525">
                <a:noFill/>
              </a:ln>
              <a:effectLst/>
            </c:spPr>
          </c:dPt>
          <c:dPt>
            <c:idx val="16"/>
            <c:invertIfNegative val="0"/>
            <c:spPr>
              <a:solidFill>
                <a:srgbClr val="FF0000"/>
              </a:solidFill>
              <a:ln w="9525">
                <a:noFill/>
              </a:ln>
              <a:effectLst/>
            </c:spPr>
          </c:dPt>
          <c:cat>
            <c:numRef>
              <c:f>'WOH2'!$AA$132:$AQ$132</c:f>
              <c:numCache>
                <c:formatCode>#,##0</c:formatCode>
                <c:ptCount val="17"/>
              </c:numCache>
            </c:numRef>
          </c:cat>
          <c:val>
            <c:numRef>
              <c:f>'WOH2'!$AA$130:$AQ$130</c:f>
              <c:numCache>
                <c:formatCode>#,##0</c:formatCode>
                <c:ptCount val="17"/>
                <c:pt idx="0">
                  <c:v>#N/A</c:v>
                </c:pt>
                <c:pt idx="1">
                  <c:v>25</c:v>
                </c:pt>
                <c:pt idx="3">
                  <c:v>33</c:v>
                </c:pt>
                <c:pt idx="4">
                  <c:v>25</c:v>
                </c:pt>
                <c:pt idx="6">
                  <c:v>0</c:v>
                </c:pt>
                <c:pt idx="7">
                  <c:v>25</c:v>
                </c:pt>
                <c:pt idx="9">
                  <c:v>40</c:v>
                </c:pt>
                <c:pt idx="10">
                  <c:v>28</c:v>
                </c:pt>
                <c:pt idx="12">
                  <c:v>0</c:v>
                </c:pt>
                <c:pt idx="13">
                  <c:v>38</c:v>
                </c:pt>
                <c:pt idx="15">
                  <c:v>39.5</c:v>
                </c:pt>
                <c:pt idx="16">
                  <c:v>38</c:v>
                </c:pt>
              </c:numCache>
            </c:numRef>
          </c:val>
        </c:ser>
        <c:ser>
          <c:idx val="4"/>
          <c:order val="4"/>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'WOH2'!$AA$132:$AQ$132</c:f>
              <c:numCache>
                <c:formatCode>#,##0</c:formatCode>
                <c:ptCount val="17"/>
              </c:numCache>
            </c:numRef>
          </c:cat>
          <c:val>
            <c:numRef>
              <c:f>'WOH2'!$AA$131:$AQ$131</c:f>
              <c:numCache>
                <c:formatCode>#,##0</c:formatCode>
                <c:ptCount val="17"/>
                <c:pt idx="0">
                  <c:v>#N/A</c:v>
                </c:pt>
                <c:pt idx="1">
                  <c:v>19</c:v>
                </c:pt>
                <c:pt idx="3">
                  <c:v>27</c:v>
                </c:pt>
                <c:pt idx="4">
                  <c:v>27</c:v>
                </c:pt>
                <c:pt idx="6">
                  <c:v>0</c:v>
                </c:pt>
                <c:pt idx="7">
                  <c:v>28</c:v>
                </c:pt>
                <c:pt idx="9">
                  <c:v>29.2</c:v>
                </c:pt>
                <c:pt idx="10">
                  <c:v>34</c:v>
                </c:pt>
                <c:pt idx="12">
                  <c:v>0</c:v>
                </c:pt>
                <c:pt idx="13">
                  <c:v>41.4</c:v>
                </c:pt>
                <c:pt idx="15">
                  <c:v>22.5</c:v>
                </c:pt>
                <c:pt idx="16">
                  <c:v>32</c:v>
                </c:pt>
              </c:numCache>
            </c:numRef>
          </c:val>
        </c:ser>
        <c:dLbls>
          <c:showLegendKey val="0"/>
          <c:showVal val="0"/>
          <c:showCatName val="0"/>
          <c:showSerName val="0"/>
          <c:showPercent val="0"/>
          <c:showBubbleSize val="0"/>
          <c:showLeaderLines val="0"/>
        </c:dLbls>
        <c:overlap val="100"/>
        <c:gapWidth val="100"/>
        <c:axId val="13530144"/>
        <c:axId val="7044155"/>
      </c:barChart>
      <c:lineChart>
        <c:grouping val="standard"/>
        <c:varyColors val="0"/>
        <c:ser>
          <c:idx val="5"/>
          <c:order val="5"/>
          <c:spPr>
            <a:ln w="28575">
              <a:noFill/>
            </a:ln>
            <a:effectLst/>
          </c:spPr>
          <c:marker>
            <c:symbol val="dash"/>
            <c:size val="11"/>
            <c:spPr>
              <a:solidFill>
                <a:schemeClr val="tx1"/>
              </a:solidFill>
              <a:ln w="9525" cap="flat" cmpd="sng">
                <a:solidFill>
                  <a:schemeClr val="tx1"/>
                </a:solidFill>
              </a:ln>
              <a:effectLst/>
            </c:spPr>
          </c:marker>
          <c:val>
            <c:numRef>
              <c:f>'WOH2'!$AA$123:$AQ$123</c:f>
              <c:numCache>
                <c:formatCode>#,##0</c:formatCode>
                <c:ptCount val="17"/>
                <c:pt idx="0">
                  <c:v>#N/A</c:v>
                </c:pt>
                <c:pt idx="1">
                  <c:v>150</c:v>
                </c:pt>
                <c:pt idx="3">
                  <c:v>120</c:v>
                </c:pt>
                <c:pt idx="4">
                  <c:v>108</c:v>
                </c:pt>
                <c:pt idx="6">
                  <c:v>#N/A</c:v>
                </c:pt>
                <c:pt idx="7">
                  <c:v>169</c:v>
                </c:pt>
                <c:pt idx="9">
                  <c:v>130</c:v>
                </c:pt>
                <c:pt idx="10">
                  <c:v>132</c:v>
                </c:pt>
                <c:pt idx="12">
                  <c:v>#N/A</c:v>
                </c:pt>
                <c:pt idx="13">
                  <c:v>172</c:v>
                </c:pt>
                <c:pt idx="15">
                  <c:v>150.5</c:v>
                </c:pt>
                <c:pt idx="16">
                  <c:v>150</c:v>
                </c:pt>
              </c:numCache>
            </c:numRef>
          </c:val>
          <c:smooth val="0"/>
        </c:ser>
        <c:dLbls>
          <c:showLegendKey val="0"/>
          <c:showVal val="0"/>
          <c:showCatName val="0"/>
          <c:showSerName val="0"/>
          <c:showPercent val="0"/>
          <c:showBubbleSize val="0"/>
          <c:showLeaderLines val="0"/>
        </c:dLbls>
        <c:marker val="1"/>
        <c:axId val="13530144"/>
        <c:axId val="7044155"/>
      </c:lineChart>
      <c:catAx>
        <c:axId val="13530144"/>
        <c:scaling>
          <c:orientation val="minMax"/>
        </c:scaling>
        <c:delete val="0"/>
        <c:axPos val="b"/>
        <c:numFmt formatCode="General" sourceLinked="1"/>
        <c:majorTickMark val="none"/>
        <c:minorTickMark val="none"/>
        <c:tickLblPos val="nextTo"/>
        <c:spPr>
          <a:ln w="9525">
            <a:noFill/>
          </a:ln>
          <a:effectLst/>
        </c:spPr>
        <c:crossAx val="7044155"/>
        <c:crosses val="autoZero"/>
        <c:auto val="1"/>
        <c:lblOffset val="100"/>
        <c:noMultiLvlLbl val="1"/>
      </c:catAx>
      <c:valAx>
        <c:axId val="7044155"/>
        <c:scaling>
          <c:orientation val="minMax"/>
          <c:min val="0"/>
        </c:scaling>
        <c:delete val="0"/>
        <c:axPos val="l"/>
        <c:majorGridlines/>
        <c:numFmt formatCode="#,##0" sourceLinked="0"/>
        <c:majorTickMark val="none"/>
        <c:minorTickMark val="none"/>
        <c:tickLblPos val="nextTo"/>
        <c:spPr>
          <a:ln w="9525">
            <a:noFill/>
          </a:ln>
          <a:effectLst/>
        </c:spPr>
        <c:crossAx val="13530144"/>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25"/>
          <c:y val="0.037"/>
          <c:w val="0.9415"/>
          <c:h val="0.83325"/>
        </c:manualLayout>
      </c:layout>
      <c:barChart>
        <c:barDir val="col"/>
        <c:grouping val="stacked"/>
        <c:varyColors val="0"/>
        <c:ser>
          <c:idx val="0"/>
          <c:order val="0"/>
          <c:spPr>
            <a:noFill/>
            <a:ln w="9525">
              <a:noFill/>
            </a:ln>
            <a:effectLst/>
          </c:spPr>
          <c:invertIfNegative val="0"/>
          <c:cat>
            <c:numRef>
              <c:f>'WOH2'!$AA$115:$AW$115</c:f>
              <c:numCache>
                <c:formatCode>General</c:formatCode>
                <c:ptCount val="23"/>
              </c:numCache>
            </c:numRef>
          </c:cat>
          <c:val>
            <c:numRef>
              <c:f>'WOH2'!$AA$104:$AW$104</c:f>
              <c:numCache>
                <c:formatCode>General</c:formatCode>
                <c:ptCount val="23"/>
                <c:pt idx="0">
                  <c:v>#N/A</c:v>
                </c:pt>
                <c:pt idx="1">
                  <c:v>32</c:v>
                </c:pt>
                <c:pt idx="3">
                  <c:v>25</c:v>
                </c:pt>
                <c:pt idx="4">
                  <c:v>20</c:v>
                </c:pt>
                <c:pt idx="6">
                  <c:v>#N/A</c:v>
                </c:pt>
                <c:pt idx="7">
                  <c:v>46</c:v>
                </c:pt>
                <c:pt idx="9">
                  <c:v>48</c:v>
                </c:pt>
                <c:pt idx="10">
                  <c:v>40</c:v>
                </c:pt>
                <c:pt idx="12">
                  <c:v>82.2</c:v>
                </c:pt>
                <c:pt idx="13">
                  <c:v>65</c:v>
                </c:pt>
                <c:pt idx="15">
                  <c:v>57.8</c:v>
                </c:pt>
                <c:pt idx="16">
                  <c:v>55</c:v>
                </c:pt>
                <c:pt idx="18">
                  <c:v>105</c:v>
                </c:pt>
                <c:pt idx="19">
                  <c:v>85</c:v>
                </c:pt>
                <c:pt idx="21">
                  <c:v>71</c:v>
                </c:pt>
                <c:pt idx="22">
                  <c:v>72</c:v>
                </c:pt>
              </c:numCache>
            </c:numRef>
          </c:val>
        </c:ser>
        <c:ser>
          <c:idx val="1"/>
          <c:order val="1"/>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'WOH2'!$AA$115:$AW$115</c:f>
              <c:numCache>
                <c:formatCode>General</c:formatCode>
                <c:ptCount val="23"/>
              </c:numCache>
            </c:numRef>
          </c:cat>
          <c:val>
            <c:numRef>
              <c:f>'WOH2'!$AA$111:$AW$111</c:f>
              <c:numCache>
                <c:formatCode>#,##0</c:formatCode>
                <c:ptCount val="23"/>
                <c:pt idx="0">
                  <c:v>0</c:v>
                </c:pt>
                <c:pt idx="1">
                  <c:v>1</c:v>
                </c:pt>
                <c:pt idx="3">
                  <c:v>5</c:v>
                </c:pt>
                <c:pt idx="4">
                  <c:v>7</c:v>
                </c:pt>
                <c:pt idx="6">
                  <c:v>0</c:v>
                </c:pt>
                <c:pt idx="7">
                  <c:v>8</c:v>
                </c:pt>
                <c:pt idx="9">
                  <c:v>3.5</c:v>
                </c:pt>
                <c:pt idx="10">
                  <c:v>5</c:v>
                </c:pt>
                <c:pt idx="12">
                  <c:v>2.8</c:v>
                </c:pt>
                <c:pt idx="13">
                  <c:v>12</c:v>
                </c:pt>
                <c:pt idx="15">
                  <c:v>10.2</c:v>
                </c:pt>
                <c:pt idx="16">
                  <c:v>9</c:v>
                </c:pt>
                <c:pt idx="18">
                  <c:v>2</c:v>
                </c:pt>
                <c:pt idx="19">
                  <c:v>6</c:v>
                </c:pt>
                <c:pt idx="21">
                  <c:v>11</c:v>
                </c:pt>
                <c:pt idx="22">
                  <c:v>8</c:v>
                </c:pt>
              </c:numCache>
            </c:numRef>
          </c:val>
        </c:ser>
        <c:ser>
          <c:idx val="2"/>
          <c:order val="2"/>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dPt>
            <c:idx val="6"/>
            <c:invertIfNegative val="0"/>
            <c:spPr>
              <a:solidFill>
                <a:srgbClr val="0200DC"/>
              </a:solidFill>
              <a:ln w="9525">
                <a:noFill/>
              </a:ln>
              <a:effectLst/>
            </c:spPr>
          </c:dPt>
          <c:dPt>
            <c:idx val="7"/>
            <c:invertIfNegative val="0"/>
            <c:spPr>
              <a:solidFill>
                <a:srgbClr val="820000"/>
              </a:solidFill>
              <a:ln w="9525">
                <a:noFill/>
              </a:ln>
              <a:effectLst/>
            </c:spPr>
          </c:dPt>
          <c:dPt>
            <c:idx val="9"/>
            <c:invertIfNegative val="0"/>
            <c:spPr>
              <a:solidFill>
                <a:srgbClr val="0200DC"/>
              </a:solidFill>
              <a:ln w="9525">
                <a:noFill/>
              </a:ln>
              <a:effectLst/>
            </c:spPr>
          </c:dPt>
          <c:dPt>
            <c:idx val="10"/>
            <c:invertIfNegative val="0"/>
            <c:spPr>
              <a:solidFill>
                <a:srgbClr val="820000"/>
              </a:solidFill>
              <a:ln w="9525">
                <a:noFill/>
              </a:ln>
              <a:effectLst/>
            </c:spPr>
          </c:dPt>
          <c:dPt>
            <c:idx val="12"/>
            <c:invertIfNegative val="0"/>
            <c:spPr>
              <a:solidFill>
                <a:srgbClr val="0200DC"/>
              </a:solidFill>
              <a:ln w="9525">
                <a:noFill/>
              </a:ln>
              <a:effectLst/>
            </c:spPr>
          </c:dPt>
          <c:dPt>
            <c:idx val="13"/>
            <c:invertIfNegative val="0"/>
            <c:spPr>
              <a:solidFill>
                <a:srgbClr val="820000"/>
              </a:solidFill>
              <a:ln w="9525">
                <a:noFill/>
              </a:ln>
              <a:effectLst/>
            </c:spPr>
          </c:dPt>
          <c:dPt>
            <c:idx val="15"/>
            <c:invertIfNegative val="0"/>
            <c:spPr>
              <a:solidFill>
                <a:srgbClr val="0200DC"/>
              </a:solidFill>
              <a:ln w="9525">
                <a:noFill/>
              </a:ln>
              <a:effectLst/>
            </c:spPr>
          </c:dPt>
          <c:dPt>
            <c:idx val="16"/>
            <c:invertIfNegative val="0"/>
            <c:spPr>
              <a:solidFill>
                <a:srgbClr val="820000"/>
              </a:solidFill>
              <a:ln w="9525">
                <a:noFill/>
              </a:ln>
              <a:effectLst/>
            </c:spPr>
          </c:dPt>
          <c:dPt>
            <c:idx val="18"/>
            <c:invertIfNegative val="0"/>
            <c:spPr>
              <a:solidFill>
                <a:srgbClr val="0200DC"/>
              </a:solidFill>
              <a:ln w="9525">
                <a:noFill/>
              </a:ln>
              <a:effectLst/>
            </c:spPr>
          </c:dPt>
          <c:dPt>
            <c:idx val="19"/>
            <c:invertIfNegative val="0"/>
            <c:spPr>
              <a:solidFill>
                <a:srgbClr val="820000"/>
              </a:solidFill>
              <a:ln w="9525">
                <a:noFill/>
              </a:ln>
              <a:effectLst/>
            </c:spPr>
          </c:dPt>
          <c:dPt>
            <c:idx val="21"/>
            <c:invertIfNegative val="0"/>
            <c:spPr>
              <a:solidFill>
                <a:srgbClr val="0200DC"/>
              </a:solidFill>
              <a:ln w="9525">
                <a:noFill/>
              </a:ln>
              <a:effectLst/>
            </c:spPr>
          </c:dPt>
          <c:dPt>
            <c:idx val="22"/>
            <c:invertIfNegative val="0"/>
            <c:spPr>
              <a:solidFill>
                <a:srgbClr val="820000"/>
              </a:solidFill>
              <a:ln w="9525">
                <a:noFill/>
              </a:ln>
              <a:effectLst/>
            </c:spPr>
          </c:dPt>
          <c:cat>
            <c:numRef>
              <c:f>'WOH2'!$AA$115:$AW$115</c:f>
              <c:numCache>
                <c:formatCode>General</c:formatCode>
                <c:ptCount val="23"/>
              </c:numCache>
            </c:numRef>
          </c:cat>
          <c:val>
            <c:numRef>
              <c:f>'WOH2'!$AA$112:$AW$112</c:f>
              <c:numCache>
                <c:formatCode>#,##0</c:formatCode>
                <c:ptCount val="23"/>
                <c:pt idx="0">
                  <c:v>0</c:v>
                </c:pt>
                <c:pt idx="1">
                  <c:v>4</c:v>
                </c:pt>
                <c:pt idx="3">
                  <c:v>13</c:v>
                </c:pt>
                <c:pt idx="4">
                  <c:v>4</c:v>
                </c:pt>
                <c:pt idx="6">
                  <c:v>0</c:v>
                </c:pt>
                <c:pt idx="7">
                  <c:v>6</c:v>
                </c:pt>
                <c:pt idx="9">
                  <c:v>9.5</c:v>
                </c:pt>
                <c:pt idx="10">
                  <c:v>8</c:v>
                </c:pt>
                <c:pt idx="12">
                  <c:v>9</c:v>
                </c:pt>
                <c:pt idx="13">
                  <c:v>12</c:v>
                </c:pt>
                <c:pt idx="15">
                  <c:v>12</c:v>
                </c:pt>
                <c:pt idx="16">
                  <c:v>10</c:v>
                </c:pt>
                <c:pt idx="18">
                  <c:v>7</c:v>
                </c:pt>
                <c:pt idx="19">
                  <c:v>14</c:v>
                </c:pt>
                <c:pt idx="21">
                  <c:v>14</c:v>
                </c:pt>
                <c:pt idx="22">
                  <c:v>15</c:v>
                </c:pt>
              </c:numCache>
            </c:numRef>
          </c:val>
        </c:ser>
        <c:ser>
          <c:idx val="3"/>
          <c:order val="3"/>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dPt>
            <c:idx val="6"/>
            <c:invertIfNegative val="0"/>
            <c:spPr>
              <a:solidFill>
                <a:srgbClr val="99D1FF"/>
              </a:solidFill>
              <a:ln w="9525">
                <a:noFill/>
              </a:ln>
              <a:effectLst/>
            </c:spPr>
          </c:dPt>
          <c:dPt>
            <c:idx val="7"/>
            <c:invertIfNegative val="0"/>
            <c:spPr>
              <a:solidFill>
                <a:srgbClr val="FF0000"/>
              </a:solidFill>
              <a:ln w="9525">
                <a:noFill/>
              </a:ln>
              <a:effectLst/>
            </c:spPr>
          </c:dPt>
          <c:dPt>
            <c:idx val="9"/>
            <c:invertIfNegative val="0"/>
            <c:spPr>
              <a:solidFill>
                <a:srgbClr val="99D1FF"/>
              </a:solidFill>
              <a:ln w="9525">
                <a:noFill/>
              </a:ln>
              <a:effectLst/>
            </c:spPr>
          </c:dPt>
          <c:dPt>
            <c:idx val="10"/>
            <c:invertIfNegative val="0"/>
            <c:spPr>
              <a:solidFill>
                <a:srgbClr val="FF0000"/>
              </a:solidFill>
              <a:ln w="9525">
                <a:noFill/>
              </a:ln>
              <a:effectLst/>
            </c:spPr>
          </c:dPt>
          <c:dPt>
            <c:idx val="12"/>
            <c:invertIfNegative val="0"/>
            <c:spPr>
              <a:solidFill>
                <a:srgbClr val="99D1FF"/>
              </a:solidFill>
              <a:ln w="9525">
                <a:noFill/>
              </a:ln>
              <a:effectLst/>
            </c:spPr>
          </c:dPt>
          <c:dPt>
            <c:idx val="13"/>
            <c:invertIfNegative val="0"/>
            <c:spPr>
              <a:solidFill>
                <a:srgbClr val="FF0000"/>
              </a:solidFill>
              <a:ln w="9525">
                <a:noFill/>
              </a:ln>
              <a:effectLst/>
            </c:spPr>
          </c:dPt>
          <c:dPt>
            <c:idx val="15"/>
            <c:invertIfNegative val="0"/>
            <c:spPr>
              <a:solidFill>
                <a:srgbClr val="99D1FF"/>
              </a:solidFill>
              <a:ln w="9525">
                <a:noFill/>
              </a:ln>
              <a:effectLst/>
            </c:spPr>
          </c:dPt>
          <c:dPt>
            <c:idx val="16"/>
            <c:invertIfNegative val="0"/>
            <c:spPr>
              <a:solidFill>
                <a:srgbClr val="FF0000"/>
              </a:solidFill>
              <a:ln w="9525">
                <a:noFill/>
              </a:ln>
              <a:effectLst/>
            </c:spPr>
          </c:dPt>
          <c:dPt>
            <c:idx val="18"/>
            <c:invertIfNegative val="0"/>
            <c:spPr>
              <a:solidFill>
                <a:srgbClr val="99D1FF"/>
              </a:solidFill>
              <a:ln w="9525">
                <a:noFill/>
              </a:ln>
              <a:effectLst/>
            </c:spPr>
          </c:dPt>
          <c:dPt>
            <c:idx val="19"/>
            <c:invertIfNegative val="0"/>
            <c:spPr>
              <a:solidFill>
                <a:srgbClr val="FF0000"/>
              </a:solidFill>
              <a:ln w="9525">
                <a:noFill/>
              </a:ln>
              <a:effectLst/>
            </c:spPr>
          </c:dPt>
          <c:dPt>
            <c:idx val="21"/>
            <c:invertIfNegative val="0"/>
            <c:spPr>
              <a:solidFill>
                <a:srgbClr val="99D1FF"/>
              </a:solidFill>
              <a:ln w="9525">
                <a:noFill/>
              </a:ln>
              <a:effectLst/>
            </c:spPr>
          </c:dPt>
          <c:dPt>
            <c:idx val="22"/>
            <c:invertIfNegative val="0"/>
            <c:spPr>
              <a:solidFill>
                <a:srgbClr val="FF0000"/>
              </a:solidFill>
              <a:ln w="9525">
                <a:noFill/>
              </a:ln>
              <a:effectLst/>
            </c:spPr>
          </c:dPt>
          <c:cat>
            <c:numRef>
              <c:f>'WOH2'!$AA$115:$AW$115</c:f>
              <c:numCache>
                <c:formatCode>General</c:formatCode>
                <c:ptCount val="23"/>
              </c:numCache>
            </c:numRef>
          </c:cat>
          <c:val>
            <c:numRef>
              <c:f>'WOH2'!$AA$113:$AW$113</c:f>
              <c:numCache>
                <c:formatCode>#,##0</c:formatCode>
                <c:ptCount val="23"/>
                <c:pt idx="0">
                  <c:v>0</c:v>
                </c:pt>
                <c:pt idx="1">
                  <c:v>17</c:v>
                </c:pt>
                <c:pt idx="3">
                  <c:v>27</c:v>
                </c:pt>
                <c:pt idx="4">
                  <c:v>9</c:v>
                </c:pt>
                <c:pt idx="6">
                  <c:v>0</c:v>
                </c:pt>
                <c:pt idx="7">
                  <c:v>10</c:v>
                </c:pt>
                <c:pt idx="9">
                  <c:v>9.5</c:v>
                </c:pt>
                <c:pt idx="10">
                  <c:v>9</c:v>
                </c:pt>
                <c:pt idx="12">
                  <c:v>1</c:v>
                </c:pt>
                <c:pt idx="13">
                  <c:v>11</c:v>
                </c:pt>
                <c:pt idx="15">
                  <c:v>10</c:v>
                </c:pt>
                <c:pt idx="16">
                  <c:v>11</c:v>
                </c:pt>
                <c:pt idx="18">
                  <c:v>11</c:v>
                </c:pt>
                <c:pt idx="19">
                  <c:v>20</c:v>
                </c:pt>
                <c:pt idx="21">
                  <c:v>16</c:v>
                </c:pt>
                <c:pt idx="22">
                  <c:v>15</c:v>
                </c:pt>
              </c:numCache>
            </c:numRef>
          </c:val>
        </c:ser>
        <c:ser>
          <c:idx val="4"/>
          <c:order val="4"/>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'WOH2'!$AA$115:$AW$115</c:f>
              <c:numCache>
                <c:formatCode>General</c:formatCode>
                <c:ptCount val="23"/>
              </c:numCache>
            </c:numRef>
          </c:cat>
          <c:val>
            <c:numRef>
              <c:f>'WOH2'!$AA$114:$AW$114</c:f>
              <c:numCache>
                <c:formatCode>#,##0</c:formatCode>
                <c:ptCount val="23"/>
                <c:pt idx="0">
                  <c:v>0</c:v>
                </c:pt>
                <c:pt idx="1">
                  <c:v>11</c:v>
                </c:pt>
                <c:pt idx="3">
                  <c:v>28.8</c:v>
                </c:pt>
                <c:pt idx="4">
                  <c:v>18.9</c:v>
                </c:pt>
                <c:pt idx="6">
                  <c:v>0</c:v>
                </c:pt>
                <c:pt idx="7">
                  <c:v>6</c:v>
                </c:pt>
                <c:pt idx="9">
                  <c:v>31.2</c:v>
                </c:pt>
                <c:pt idx="10">
                  <c:v>13</c:v>
                </c:pt>
                <c:pt idx="12">
                  <c:v>5</c:v>
                </c:pt>
                <c:pt idx="13">
                  <c:v>10</c:v>
                </c:pt>
                <c:pt idx="15">
                  <c:v>20</c:v>
                </c:pt>
                <c:pt idx="16">
                  <c:v>15</c:v>
                </c:pt>
                <c:pt idx="18">
                  <c:v>10</c:v>
                </c:pt>
                <c:pt idx="19">
                  <c:v>17.6</c:v>
                </c:pt>
                <c:pt idx="21">
                  <c:v>28</c:v>
                </c:pt>
                <c:pt idx="22">
                  <c:v>18</c:v>
                </c:pt>
              </c:numCache>
            </c:numRef>
          </c:val>
        </c:ser>
        <c:dLbls>
          <c:showLegendKey val="0"/>
          <c:showVal val="0"/>
          <c:showCatName val="0"/>
          <c:showSerName val="0"/>
          <c:showPercent val="0"/>
          <c:showBubbleSize val="0"/>
          <c:showLeaderLines val="0"/>
        </c:dLbls>
        <c:overlap val="100"/>
        <c:gapWidth val="100"/>
        <c:axId val="55216919"/>
        <c:axId val="32329972"/>
      </c:barChart>
      <c:lineChart>
        <c:grouping val="standard"/>
        <c:varyColors val="0"/>
        <c:ser>
          <c:idx val="5"/>
          <c:order val="5"/>
          <c:spPr>
            <a:ln w="28575">
              <a:noFill/>
            </a:ln>
            <a:effectLst/>
          </c:spPr>
          <c:marker>
            <c:symbol val="dash"/>
            <c:size val="10"/>
            <c:spPr>
              <a:solidFill>
                <a:srgbClr val="000000"/>
              </a:solidFill>
              <a:ln w="9525">
                <a:noFill/>
              </a:ln>
              <a:effectLst/>
            </c:spPr>
          </c:marker>
          <c:val>
            <c:numRef>
              <c:f>'WOH2'!$AA$106:$AW$106</c:f>
              <c:numCache>
                <c:formatCode>General</c:formatCode>
                <c:ptCount val="23"/>
                <c:pt idx="0">
                  <c:v>#N/A</c:v>
                </c:pt>
                <c:pt idx="1">
                  <c:v>37</c:v>
                </c:pt>
                <c:pt idx="3">
                  <c:v>43</c:v>
                </c:pt>
                <c:pt idx="4">
                  <c:v>31</c:v>
                </c:pt>
                <c:pt idx="6">
                  <c:v>#N/A</c:v>
                </c:pt>
                <c:pt idx="7">
                  <c:v>60</c:v>
                </c:pt>
                <c:pt idx="9">
                  <c:v>61</c:v>
                </c:pt>
                <c:pt idx="10">
                  <c:v>53</c:v>
                </c:pt>
                <c:pt idx="12">
                  <c:v>94</c:v>
                </c:pt>
                <c:pt idx="13">
                  <c:v>89</c:v>
                </c:pt>
                <c:pt idx="15">
                  <c:v>80</c:v>
                </c:pt>
                <c:pt idx="16">
                  <c:v>74</c:v>
                </c:pt>
                <c:pt idx="18">
                  <c:v>114</c:v>
                </c:pt>
                <c:pt idx="19">
                  <c:v>105</c:v>
                </c:pt>
                <c:pt idx="21">
                  <c:v>96</c:v>
                </c:pt>
                <c:pt idx="22">
                  <c:v>95</c:v>
                </c:pt>
              </c:numCache>
            </c:numRef>
          </c:val>
          <c:smooth val="0"/>
        </c:ser>
        <c:dLbls>
          <c:showLegendKey val="0"/>
          <c:showVal val="0"/>
          <c:showCatName val="0"/>
          <c:showSerName val="0"/>
          <c:showPercent val="0"/>
          <c:showBubbleSize val="0"/>
          <c:showLeaderLines val="0"/>
        </c:dLbls>
        <c:marker val="1"/>
        <c:axId val="55216919"/>
        <c:axId val="32329972"/>
      </c:lineChart>
      <c:catAx>
        <c:axId val="55216919"/>
        <c:scaling>
          <c:orientation val="minMax"/>
        </c:scaling>
        <c:delete val="0"/>
        <c:axPos val="b"/>
        <c:numFmt formatCode="General" sourceLinked="1"/>
        <c:majorTickMark val="none"/>
        <c:minorTickMark val="none"/>
        <c:tickLblPos val="nextTo"/>
        <c:spPr>
          <a:ln w="9525">
            <a:noFill/>
          </a:ln>
          <a:effectLst/>
        </c:spPr>
        <c:crossAx val="32329972"/>
        <c:crosses val="autoZero"/>
        <c:auto val="1"/>
        <c:lblOffset val="100"/>
        <c:noMultiLvlLbl val="1"/>
      </c:catAx>
      <c:valAx>
        <c:axId val="32329972"/>
        <c:scaling>
          <c:orientation val="minMax"/>
          <c:min val="0"/>
        </c:scaling>
        <c:delete val="0"/>
        <c:axPos val="l"/>
        <c:majorGridlines/>
        <c:numFmt formatCode="#,##0" sourceLinked="0"/>
        <c:majorTickMark val="none"/>
        <c:minorTickMark val="none"/>
        <c:tickLblPos val="nextTo"/>
        <c:spPr>
          <a:ln w="9525">
            <a:noFill/>
          </a:ln>
          <a:effectLst/>
        </c:spPr>
        <c:crossAx val="55216919"/>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5"/>
          <c:y val="0.0595"/>
          <c:w val="0.86075"/>
          <c:h val="0.7155"/>
        </c:manualLayout>
      </c:layout>
      <c:lineChart>
        <c:grouping val="standard"/>
        <c:varyColors val="0"/>
        <c:ser>
          <c:idx val="0"/>
          <c:order val="0"/>
          <c:tx>
            <c:strRef>
              <c:f>LEERW!$X$66</c:f>
            </c:strRef>
          </c:tx>
          <c:spPr>
            <a:ln w="28575" cmpd="sng">
              <a:solidFill>
                <a:srgbClr val="0200DC"/>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LEERW!$Y$66:$AH$66</c:f>
              <c:numCache>
                <c:formatCode>0.0%</c:formatCode>
                <c:ptCount val="10"/>
                <c:pt idx="0">
                  <c:v>0.0170940170940171</c:v>
                </c:pt>
                <c:pt idx="1">
                  <c:v>0.02</c:v>
                </c:pt>
                <c:pt idx="2">
                  <c:v>0.0363108206245461</c:v>
                </c:pt>
                <c:pt idx="3">
                  <c:v>0.0463096960926194</c:v>
                </c:pt>
                <c:pt idx="4">
                  <c:v>0.0276203966005666</c:v>
                </c:pt>
                <c:pt idx="5">
                  <c:v>0.0363128491620112</c:v>
                </c:pt>
                <c:pt idx="6">
                  <c:v>0.0519031141868512</c:v>
                </c:pt>
                <c:pt idx="7">
                  <c:v>0.0361687876758205</c:v>
                </c:pt>
                <c:pt idx="8">
                  <c:v>0.0358565737051793</c:v>
                </c:pt>
                <c:pt idx="9">
                  <c:v>0.0272063702720637</c:v>
                </c:pt>
              </c:numCache>
            </c:numRef>
          </c:val>
          <c:smooth val="0"/>
        </c:ser>
        <c:ser>
          <c:idx val="1"/>
          <c:order val="1"/>
          <c:tx>
            <c:strRef>
              <c:f>LEERW!$X$67</c:f>
            </c:strRef>
          </c:tx>
          <c:spPr>
            <a:ln w="28575" cmpd="sng">
              <a:solidFill>
                <a:srgbClr val="FFBF00"/>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LEERW!$Y$67:$AH$67</c:f>
              <c:numCache>
                <c:formatCode>0.0%</c:formatCode>
                <c:ptCount val="10"/>
                <c:pt idx="0">
                  <c:v>0.0274515823675391</c:v>
                </c:pt>
                <c:pt idx="1">
                  <c:v>0.0331000805477245</c:v>
                </c:pt>
                <c:pt idx="2">
                  <c:v>0.0375681030212977</c:v>
                </c:pt>
                <c:pt idx="3">
                  <c:v>0.0434092241547782</c:v>
                </c:pt>
                <c:pt idx="4">
                  <c:v>0.0470983005021244</c:v>
                </c:pt>
                <c:pt idx="5">
                  <c:v>0.0419427100710166</c:v>
                </c:pt>
                <c:pt idx="6">
                  <c:v>0.0418199830172658</c:v>
                </c:pt>
                <c:pt idx="7">
                  <c:v>0.0314066543869057</c:v>
                </c:pt>
                <c:pt idx="8">
                  <c:v>0.0300263510702233</c:v>
                </c:pt>
                <c:pt idx="9">
                  <c:v>0.0228027198424872</c:v>
                </c:pt>
              </c:numCache>
            </c:numRef>
          </c:val>
          <c:smooth val="0"/>
        </c:ser>
        <c:ser>
          <c:idx val="2"/>
          <c:order val="2"/>
          <c:tx>
            <c:strRef>
              <c:f>LEERW!$X$68</c:f>
            </c:strRef>
          </c:tx>
          <c:spPr>
            <a:ln w="28575" cmpd="sng">
              <a:solidFill>
                <a:srgbClr val="02DC00"/>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LEERW!$Y$68:$AH$68</c:f>
              <c:numCache>
                <c:formatCode>0.0%</c:formatCode>
                <c:ptCount val="10"/>
                <c:pt idx="0">
                  <c:v>0.0137596536147713</c:v>
                </c:pt>
                <c:pt idx="1">
                  <c:v>0.0148995772600741</c:v>
                </c:pt>
                <c:pt idx="2">
                  <c:v>0.0173517356076677</c:v>
                </c:pt>
                <c:pt idx="3">
                  <c:v>0.0187723539777612</c:v>
                </c:pt>
                <c:pt idx="4">
                  <c:v>0.0199895053923322</c:v>
                </c:pt>
                <c:pt idx="5">
                  <c:v>0.0208473311973287</c:v>
                </c:pt>
                <c:pt idx="6">
                  <c:v>0.0206842129778892</c:v>
                </c:pt>
                <c:pt idx="7">
                  <c:v>0.0175937280890542</c:v>
                </c:pt>
                <c:pt idx="8">
                  <c:v>0.0150854619554296</c:v>
                </c:pt>
                <c:pt idx="9">
                  <c:v>0.0136397814736831</c:v>
                </c:pt>
              </c:numCache>
            </c:numRef>
          </c:val>
          <c:smooth val="0"/>
        </c:ser>
        <c:ser>
          <c:idx val="3"/>
          <c:order val="3"/>
          <c:tx>
            <c:strRef>
              <c:f>LEERW!$X$69</c:f>
            </c:strRef>
          </c:tx>
          <c:spPr>
            <a:ln w="28575" cmpd="sng">
              <a:solidFill>
                <a:srgbClr val="FF0000"/>
              </a:solidFill>
            </a:ln>
            <a:effectLst/>
          </c:spPr>
          <c:marker>
            <c:symbol val="none"/>
          </c:marker>
          <c:cat>
            <c:numRef>
              <c:f>LEERW!$Y$65:$AH$65</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LEERW!$Y$69:$AH$69</c:f>
              <c:numCache>
                <c:formatCode>0.0%</c:formatCode>
                <c:ptCount val="10"/>
                <c:pt idx="0">
                  <c:v>0.0107098008786972</c:v>
                </c:pt>
                <c:pt idx="1">
                  <c:v>0.0117675363708168</c:v>
                </c:pt>
                <c:pt idx="2">
                  <c:v>0.0129871323571652</c:v>
                </c:pt>
                <c:pt idx="3">
                  <c:v>0.0145389020927975</c:v>
                </c:pt>
                <c:pt idx="4">
                  <c:v>0.0161749708803987</c:v>
                </c:pt>
                <c:pt idx="5">
                  <c:v>0.0166316250605555</c:v>
                </c:pt>
                <c:pt idx="6">
                  <c:v>0.0172036928405821</c:v>
                </c:pt>
                <c:pt idx="7">
                  <c:v>0.0153897610915614</c:v>
                </c:pt>
                <c:pt idx="8">
                  <c:v>0.0131169416213338</c:v>
                </c:pt>
                <c:pt idx="9">
                  <c:v>0.0115491266506774</c:v>
                </c:pt>
              </c:numCache>
            </c:numRef>
          </c:val>
          <c:smooth val="0"/>
        </c:ser>
        <c:dLbls>
          <c:showLegendKey val="0"/>
          <c:showVal val="0"/>
          <c:showCatName val="0"/>
          <c:showSerName val="0"/>
          <c:showPercent val="0"/>
          <c:showBubbleSize val="0"/>
          <c:showLeaderLines val="0"/>
        </c:dLbls>
        <c:marker val="1"/>
        <c:axId val="62545940"/>
        <c:axId val="38954295"/>
      </c:lineChart>
      <c:catAx>
        <c:axId val="62545940"/>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38954295"/>
        <c:crosses val="autoZero"/>
        <c:auto val="1"/>
        <c:lblOffset val="100"/>
        <c:noMultiLvlLbl val="0"/>
      </c:catAx>
      <c:valAx>
        <c:axId val="38954295"/>
        <c:scaling>
          <c:orientation val="minMax"/>
        </c:scaling>
        <c:delete val="0"/>
        <c:axPos val="l"/>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2545940"/>
        <c:crosses val="autoZero"/>
        <c:crossBetween val="between"/>
      </c:valAx>
      <c:spPr>
        <a:noFill/>
        <a:effectLst/>
      </c:spPr>
    </c:plotArea>
    <c:legend>
      <c:legendPos val="b"/>
      <c:layout>
        <c:manualLayout>
          <c:xMode val="edge"/>
          <c:yMode val="edge"/>
          <c:x val="0.128"/>
          <c:y val="0.8445"/>
          <c:w val="0.80225"/>
          <c:h val="0.1252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5"/>
          <c:y val="0.132"/>
          <c:w val="0.71475"/>
          <c:h val="0.63375"/>
        </c:manualLayout>
      </c:layout>
      <c:barChart>
        <c:barDir val="bar"/>
        <c:grouping val="percentStacked"/>
        <c:varyColors val="0"/>
        <c:ser>
          <c:idx val="0"/>
          <c:order val="0"/>
          <c:tx>
            <c:strRef>
              <c:f>LEERW!$X$46</c:f>
            </c:strRef>
          </c:tx>
          <c:spPr>
            <a:solidFill>
              <a:srgbClr val="0200DC"/>
            </a:solidFill>
            <a:ln w="25400">
              <a:noFill/>
            </a:ln>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LEERW!$Y$46:$AB$46</c:f>
              <c:numCache>
                <c:formatCode>0.0%</c:formatCode>
                <c:ptCount val="4"/>
                <c:pt idx="0">
                  <c:v>0.024390243902439</c:v>
                </c:pt>
                <c:pt idx="1">
                  <c:v>0.0542168674698795</c:v>
                </c:pt>
                <c:pt idx="2">
                  <c:v>0.0794195763425536</c:v>
                </c:pt>
                <c:pt idx="3">
                  <c:v>0.0900209988131106</c:v>
                </c:pt>
              </c:numCache>
            </c:numRef>
          </c:val>
        </c:ser>
        <c:ser>
          <c:idx val="1"/>
          <c:order val="1"/>
          <c:tx>
            <c:strRef>
              <c:f>LEERW!$X$47</c:f>
            </c:strRef>
          </c:tx>
          <c:spPr>
            <a:solidFill>
              <a:srgbClr val="FFBF00"/>
            </a:solidFill>
            <a:ln w="25400">
              <a:noFill/>
            </a:ln>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LEERW!$Y$47:$AB$47</c:f>
              <c:numCache>
                <c:formatCode>0.0%</c:formatCode>
                <c:ptCount val="4"/>
                <c:pt idx="0">
                  <c:v>0.268292682926829</c:v>
                </c:pt>
                <c:pt idx="1">
                  <c:v>0.135542168674699</c:v>
                </c:pt>
                <c:pt idx="2">
                  <c:v>0.162596359396256</c:v>
                </c:pt>
                <c:pt idx="3">
                  <c:v>0.17525792020451</c:v>
                </c:pt>
              </c:numCache>
            </c:numRef>
          </c:val>
        </c:ser>
        <c:ser>
          <c:idx val="2"/>
          <c:order val="2"/>
          <c:tx>
            <c:strRef>
              <c:f>LEERW!$X$48</c:f>
            </c:strRef>
          </c:tx>
          <c:spPr>
            <a:solidFill>
              <a:srgbClr val="02DC00"/>
            </a:solidFill>
            <a:ln w="25400">
              <a:noFill/>
            </a:ln>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LEERW!$Y$48:$AB$48</c:f>
              <c:numCache>
                <c:formatCode>0.0%</c:formatCode>
                <c:ptCount val="4"/>
                <c:pt idx="0">
                  <c:v>0.195121951219512</c:v>
                </c:pt>
                <c:pt idx="1">
                  <c:v>0.313253012048193</c:v>
                </c:pt>
                <c:pt idx="2">
                  <c:v>0.334520956144329</c:v>
                </c:pt>
                <c:pt idx="3">
                  <c:v>0.319401077330412</c:v>
                </c:pt>
              </c:numCache>
            </c:numRef>
          </c:val>
        </c:ser>
        <c:ser>
          <c:idx val="3"/>
          <c:order val="3"/>
          <c:tx>
            <c:strRef>
              <c:f>LEERW!$X$49</c:f>
            </c:strRef>
          </c:tx>
          <c:spPr>
            <a:solidFill>
              <a:srgbClr val="FF0000"/>
            </a:solidFill>
            <a:effectLst/>
          </c:spPr>
          <c:invertIfNegative val="0"/>
          <c:cat>
            <c:strRef>
              <c:f>LEERW!$Y$45:$AB$45</c:f>
              <c:strCache>
                <c:ptCount val="4"/>
                <c:pt idx="0">
                  <c:v>Gemeinde Wangen an der Aare</c:v>
                </c:pt>
                <c:pt idx="1">
                  <c:v>MS Oberaargau</c:v>
                </c:pt>
                <c:pt idx="2">
                  <c:v>FPRE-Region Mittelland</c:v>
                </c:pt>
                <c:pt idx="3">
                  <c:v>Schweiz</c:v>
                </c:pt>
              </c:strCache>
            </c:strRef>
          </c:cat>
          <c:val>
            <c:numRef>
              <c:f>LEERW!$Y$49:$AB$49</c:f>
              <c:numCache>
                <c:formatCode>0.0%</c:formatCode>
                <c:ptCount val="4"/>
                <c:pt idx="0">
                  <c:v>0.463414634146341</c:v>
                </c:pt>
                <c:pt idx="1">
                  <c:v>0.328313253012048</c:v>
                </c:pt>
                <c:pt idx="2">
                  <c:v>0.278551532033426</c:v>
                </c:pt>
                <c:pt idx="3">
                  <c:v>0.259380991509176</c:v>
                </c:pt>
              </c:numCache>
            </c:numRef>
          </c:val>
        </c:ser>
        <c:ser>
          <c:idx val="4"/>
          <c:order val="4"/>
          <c:tx>
            <c:strRef>
              <c:f>LEERW!$X$50</c:f>
            </c:strRef>
          </c:tx>
          <c:spPr>
            <a:solidFill>
              <a:srgbClr val="7EC2FD"/>
            </a:solidFill>
            <a:effectLst/>
          </c:spPr>
          <c:invertIfNegative val="0"/>
          <c:cat>
            <c:strRef>
              <c:f>LEERW!$Y$45:$AB$45</c:f>
              <c:strCache>
                <c:ptCount val="4"/>
                <c:pt idx="0">
                  <c:v>Gemeinde Wangen an der Aare</c:v>
                </c:pt>
                <c:pt idx="1">
                  <c:v>MS Oberaargau</c:v>
                </c:pt>
                <c:pt idx="2">
                  <c:v>FPRE-Region Mittelland</c:v>
                </c:pt>
                <c:pt idx="3">
                  <c:v>Schweiz</c:v>
                </c:pt>
              </c:strCache>
            </c:strRef>
          </c:cat>
          <c:val>
            <c:numRef>
              <c:f>LEERW!$Y$50:$AB$50</c:f>
              <c:numCache>
                <c:formatCode>0.0%</c:formatCode>
                <c:ptCount val="4"/>
                <c:pt idx="0">
                  <c:v>0.0487804878048781</c:v>
                </c:pt>
                <c:pt idx="1">
                  <c:v>0.168674698795181</c:v>
                </c:pt>
                <c:pt idx="2">
                  <c:v>0.144911576083436</c:v>
                </c:pt>
                <c:pt idx="3">
                  <c:v>0.155939012142792</c:v>
                </c:pt>
              </c:numCache>
            </c:numRef>
          </c:val>
        </c:ser>
        <c:dLbls>
          <c:showLegendKey val="0"/>
          <c:showVal val="0"/>
          <c:showCatName val="0"/>
          <c:showSerName val="0"/>
          <c:showPercent val="0"/>
          <c:showBubbleSize val="0"/>
          <c:showLeaderLines val="0"/>
        </c:dLbls>
        <c:overlap val="100"/>
        <c:gapWidth val="100"/>
        <c:axId val="66517542"/>
        <c:axId val="28672973"/>
      </c:barChart>
      <c:catAx>
        <c:axId val="66517542"/>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8672973"/>
        <c:crosses val="autoZero"/>
        <c:auto val="1"/>
        <c:lblOffset val="100"/>
        <c:tickLblSkip val="1"/>
        <c:noMultiLvlLbl val="0"/>
      </c:catAx>
      <c:valAx>
        <c:axId val="28672973"/>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66517542"/>
        <c:crosses val="autoZero"/>
        <c:crossBetween val="between"/>
        <c:majorUnit val="0.1"/>
      </c:valAx>
      <c:spPr>
        <a:noFill/>
        <a:ln w="25400">
          <a:noFill/>
        </a:ln>
        <a:effectLst/>
      </c:spPr>
    </c:plotArea>
    <c:legend>
      <c:legendPos val="b"/>
      <c:layout>
        <c:manualLayout>
          <c:xMode val="edge"/>
          <c:yMode val="edge"/>
          <c:x val="0"/>
          <c:y val="0.757"/>
          <c:w val="1"/>
          <c:h val="0.179"/>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
          <c:y val="0.13325"/>
          <c:w val="0.71825"/>
          <c:h val="0.614"/>
        </c:manualLayout>
      </c:layout>
      <c:barChart>
        <c:barDir val="bar"/>
        <c:grouping val="percentStacked"/>
        <c:varyColors val="0"/>
        <c:ser>
          <c:idx val="0"/>
          <c:order val="0"/>
          <c:tx>
            <c:strRef>
              <c:f>LEERW!$X$57</c:f>
            </c:strRef>
          </c:tx>
          <c:spPr>
            <a:solidFill>
              <a:srgbClr val="02DC00"/>
            </a:solidFill>
            <a:ln w="25400">
              <a:noFill/>
            </a:ln>
            <a:effectLst/>
          </c:spPr>
          <c:invertIfNegative val="0"/>
          <c:cat>
            <c:strRef>
              <c:f>LEERW!$Y$56:$AB$56</c:f>
              <c:strCache>
                <c:ptCount val="4"/>
                <c:pt idx="0">
                  <c:v>Gemeinde Wangen an der Aare</c:v>
                </c:pt>
                <c:pt idx="1">
                  <c:v>MS Oberaargau</c:v>
                </c:pt>
                <c:pt idx="2">
                  <c:v>FPRE-Region Mittelland</c:v>
                </c:pt>
                <c:pt idx="3">
                  <c:v>Schweiz</c:v>
                </c:pt>
              </c:strCache>
            </c:strRef>
          </c:cat>
          <c:val>
            <c:numRef>
              <c:f>LEERW!$Y$57:$AB$57</c:f>
              <c:numCache>
                <c:formatCode>#,##0</c:formatCode>
                <c:ptCount val="4"/>
                <c:pt idx="0">
                  <c:v>41</c:v>
                </c:pt>
                <c:pt idx="1">
                  <c:v>924</c:v>
                </c:pt>
                <c:pt idx="2">
                  <c:v>14424</c:v>
                </c:pt>
                <c:pt idx="3">
                  <c:v>50634</c:v>
                </c:pt>
              </c:numCache>
            </c:numRef>
          </c:val>
        </c:ser>
        <c:ser>
          <c:idx val="1"/>
          <c:order val="1"/>
          <c:tx>
            <c:strRef>
              <c:f>LEERW!$X$58</c:f>
            </c:strRef>
          </c:tx>
          <c:spPr>
            <a:solidFill>
              <a:srgbClr val="FF0000"/>
            </a:solidFill>
            <a:ln w="25400">
              <a:noFill/>
            </a:ln>
            <a:effectLst/>
          </c:spPr>
          <c:invertIfNegative val="0"/>
          <c:cat>
            <c:strRef>
              <c:f>LEERW!$Y$56:$AB$56</c:f>
              <c:strCache>
                <c:ptCount val="4"/>
                <c:pt idx="0">
                  <c:v>Gemeinde Wangen an der Aare</c:v>
                </c:pt>
                <c:pt idx="1">
                  <c:v>MS Oberaargau</c:v>
                </c:pt>
                <c:pt idx="2">
                  <c:v>FPRE-Region Mittelland</c:v>
                </c:pt>
                <c:pt idx="3">
                  <c:v>Schweiz</c:v>
                </c:pt>
              </c:strCache>
            </c:strRef>
          </c:cat>
          <c:val>
            <c:numRef>
              <c:f>LEERW!$Y$58:$AB$58</c:f>
              <c:numCache>
                <c:formatCode>#,##0</c:formatCode>
                <c:ptCount val="4"/>
                <c:pt idx="0">
                  <c:v>0</c:v>
                </c:pt>
                <c:pt idx="1">
                  <c:v>72</c:v>
                </c:pt>
                <c:pt idx="2">
                  <c:v>1013</c:v>
                </c:pt>
                <c:pt idx="3">
                  <c:v>4131</c:v>
                </c:pt>
              </c:numCache>
            </c:numRef>
          </c:val>
        </c:ser>
        <c:dLbls>
          <c:showLegendKey val="0"/>
          <c:showVal val="0"/>
          <c:showCatName val="0"/>
          <c:showSerName val="0"/>
          <c:showPercent val="0"/>
          <c:showBubbleSize val="0"/>
          <c:showLeaderLines val="0"/>
        </c:dLbls>
        <c:overlap val="100"/>
        <c:gapWidth val="100"/>
        <c:axId val="51803957"/>
        <c:axId val="11814046"/>
      </c:barChart>
      <c:catAx>
        <c:axId val="51803957"/>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1814046"/>
        <c:crosses val="autoZero"/>
        <c:auto val="1"/>
        <c:lblOffset val="100"/>
        <c:tickLblSkip val="1"/>
        <c:noMultiLvlLbl val="0"/>
      </c:catAx>
      <c:valAx>
        <c:axId val="11814046"/>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1803957"/>
        <c:crosses val="autoZero"/>
        <c:crossBetween val="between"/>
        <c:majorUnit val="0.1"/>
      </c:valAx>
      <c:spPr>
        <a:noFill/>
        <a:ln w="25400">
          <a:noFill/>
        </a:ln>
        <a:effectLst/>
      </c:spPr>
    </c:plotArea>
    <c:legend>
      <c:legendPos val="b"/>
      <c:layout>
        <c:manualLayout>
          <c:xMode val="edge"/>
          <c:yMode val="edge"/>
          <c:x val="0"/>
          <c:y val="0.752"/>
          <c:w val="1"/>
          <c:h val="0.1755"/>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5"/>
          <c:y val="0.02725"/>
          <c:w val="0.7605"/>
          <c:h val="0.83975"/>
        </c:manualLayout>
      </c:layout>
      <c:barChart>
        <c:barDir val="col"/>
        <c:grouping val="stacked"/>
        <c:varyColors val="0"/>
        <c:ser>
          <c:idx val="0"/>
          <c:order val="0"/>
          <c:tx>
            <c:strRef>
              <c:f>OnePager!$BG$97</c:f>
            </c:strRef>
          </c:tx>
          <c:spPr>
            <a:noFill/>
            <a:ln w="9525">
              <a:noFill/>
            </a:ln>
            <a:effectLst/>
          </c:spPr>
          <c:invertIfNegative val="0"/>
          <c:cat>
            <c:numRef>
              <c:f>OnePager!$BG$96:$BJ$96</c:f>
              <c:numCache>
                <c:formatCode>General</c:formatCode>
                <c:ptCount val="4"/>
              </c:numCache>
            </c:numRef>
          </c:cat>
          <c:val>
            <c:numRef>
              <c:f>OnePager!$BG$99:$BH$99</c:f>
              <c:numCache>
                <c:formatCode>#,##0</c:formatCode>
                <c:ptCount val="2"/>
                <c:pt idx="0">
                  <c:v>120.4</c:v>
                </c:pt>
                <c:pt idx="1">
                  <c:v>81.95</c:v>
                </c:pt>
              </c:numCache>
            </c:numRef>
          </c:val>
        </c:ser>
        <c:ser>
          <c:idx val="1"/>
          <c:order val="1"/>
          <c:tx>
            <c:strRef>
              <c:f>OnePager!$BB$109</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OnePager!$BG$96:$BJ$96</c:f>
              <c:numCache>
                <c:formatCode>General</c:formatCode>
                <c:ptCount val="4"/>
              </c:numCache>
            </c:numRef>
          </c:cat>
          <c:val>
            <c:numRef>
              <c:f>OnePager!$BG$105:$BH$105</c:f>
              <c:numCache>
                <c:formatCode>#,##0</c:formatCode>
                <c:ptCount val="2"/>
                <c:pt idx="0">
                  <c:v>30.96</c:v>
                </c:pt>
                <c:pt idx="1">
                  <c:v>40.23</c:v>
                </c:pt>
              </c:numCache>
            </c:numRef>
          </c:val>
        </c:ser>
        <c:ser>
          <c:idx val="2"/>
          <c:order val="2"/>
          <c:tx>
            <c:strRef>
              <c:f>OnePager!$BB$110</c:f>
            </c:strRef>
          </c:tx>
          <c:spPr>
            <a:solidFill>
              <a:srgbClr val="0200DC"/>
            </a:solidFill>
            <a:ln w="9525">
              <a:noFill/>
            </a:ln>
            <a:effectLst/>
          </c:spPr>
          <c:invertIfNegative val="0"/>
          <c:dPt>
            <c:idx val="0"/>
            <c:invertIfNegative val="0"/>
            <c:spPr>
              <a:solidFill>
                <a:srgbClr val="0200DC"/>
              </a:solidFill>
              <a:ln w="9525">
                <a:noFill/>
              </a:ln>
            </c:spPr>
          </c:dPt>
          <c:dPt>
            <c:idx val="1"/>
            <c:invertIfNegative val="0"/>
            <c:spPr>
              <a:solidFill>
                <a:srgbClr val="0200DC"/>
              </a:solidFill>
              <a:ln w="9525">
                <a:noFill/>
              </a:ln>
            </c:spPr>
          </c:dPt>
          <c:dPt>
            <c:idx val="3"/>
            <c:invertIfNegative val="0"/>
            <c:spPr>
              <a:solidFill>
                <a:srgbClr val="0200DC"/>
              </a:solidFill>
              <a:ln w="9525">
                <a:noFill/>
              </a:ln>
            </c:spPr>
          </c:dPt>
          <c:dPt>
            <c:idx val="4"/>
            <c:invertIfNegative val="0"/>
            <c:spPr>
              <a:solidFill>
                <a:srgbClr val="0200DC"/>
              </a:solidFill>
              <a:ln w="9525">
                <a:noFill/>
              </a:ln>
            </c:spPr>
          </c:dPt>
          <c:cat>
            <c:numRef>
              <c:f>OnePager!$BG$96:$BJ$96</c:f>
              <c:numCache>
                <c:formatCode>General</c:formatCode>
                <c:ptCount val="4"/>
              </c:numCache>
            </c:numRef>
          </c:cat>
          <c:val>
            <c:numRef>
              <c:f>OnePager!$BG$106:$BH$106</c:f>
              <c:numCache>
                <c:formatCode>#,##0</c:formatCode>
                <c:ptCount val="2"/>
                <c:pt idx="0">
                  <c:v>20.64</c:v>
                </c:pt>
                <c:pt idx="1">
                  <c:v>26.82</c:v>
                </c:pt>
              </c:numCache>
            </c:numRef>
          </c:val>
        </c:ser>
        <c:ser>
          <c:idx val="3"/>
          <c:order val="3"/>
          <c:tx>
            <c:strRef>
              <c:f>OnePager!$BB$111</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99D1FF"/>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OnePager!$BG$96:$BJ$96</c:f>
              <c:numCache>
                <c:formatCode>General</c:formatCode>
                <c:ptCount val="4"/>
              </c:numCache>
            </c:numRef>
          </c:cat>
          <c:val>
            <c:numRef>
              <c:f>OnePager!$BG$107:$BH$107</c:f>
              <c:numCache>
                <c:formatCode>#,##0</c:formatCode>
                <c:ptCount val="2"/>
                <c:pt idx="0">
                  <c:v>8.59999999999999</c:v>
                </c:pt>
                <c:pt idx="1">
                  <c:v>10.43</c:v>
                </c:pt>
              </c:numCache>
            </c:numRef>
          </c:val>
        </c:ser>
        <c:ser>
          <c:idx val="4"/>
          <c:order val="4"/>
          <c:tx>
            <c:strRef>
              <c:f>OnePager!$BB$112</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OnePager!$BG$96:$BJ$96</c:f>
              <c:numCache>
                <c:formatCode>General</c:formatCode>
                <c:ptCount val="4"/>
              </c:numCache>
            </c:numRef>
          </c:cat>
          <c:val>
            <c:numRef>
              <c:f>OnePager!$BG$108:$BH$108</c:f>
              <c:numCache>
                <c:formatCode>#,##0</c:formatCode>
                <c:ptCount val="2"/>
                <c:pt idx="0">
                  <c:v>12.9</c:v>
                </c:pt>
                <c:pt idx="1">
                  <c:v>15.645</c:v>
                </c:pt>
              </c:numCache>
            </c:numRef>
          </c:val>
        </c:ser>
        <c:dLbls>
          <c:showLegendKey val="0"/>
          <c:showVal val="0"/>
          <c:showCatName val="0"/>
          <c:showSerName val="0"/>
          <c:showPercent val="0"/>
          <c:showBubbleSize val="0"/>
          <c:showLeaderLines val="0"/>
        </c:dLbls>
        <c:overlap val="100"/>
        <c:gapWidth val="100"/>
        <c:axId val="65372130"/>
        <c:axId val="21330082"/>
      </c:barChart>
      <c:lineChart>
        <c:grouping val="standard"/>
        <c:varyColors val="0"/>
        <c:ser>
          <c:idx val="5"/>
          <c:order val="5"/>
          <c:tx>
            <c:strRef>
              <c:f>OnePager!$BB$101</c:f>
            </c:strRef>
          </c:tx>
          <c:spPr>
            <a:ln w="28575">
              <a:noFill/>
            </a:ln>
            <a:effectLst/>
          </c:spPr>
          <c:marker>
            <c:symbol val="dash"/>
            <c:size val="15"/>
            <c:spPr>
              <a:solidFill>
                <a:schemeClr val="tx1"/>
              </a:solidFill>
              <a:ln w="9525" cap="flat" cmpd="sng">
                <a:solidFill>
                  <a:schemeClr val="tx1"/>
                </a:solidFill>
              </a:ln>
              <a:effectLst/>
            </c:spPr>
          </c:marker>
          <c:cat>
            <c:strRef>
              <c:f>#REF!</c:f>
            </c:strRef>
          </c:cat>
          <c:val>
            <c:numRef>
              <c:f>OnePager!$BG$101:$BH$101</c:f>
              <c:numCache>
                <c:formatCode>#,##0</c:formatCode>
                <c:ptCount val="2"/>
                <c:pt idx="0">
                  <c:v>172</c:v>
                </c:pt>
                <c:pt idx="1">
                  <c:v>149</c:v>
                </c:pt>
              </c:numCache>
            </c:numRef>
          </c:val>
          <c:smooth val="0"/>
        </c:ser>
        <c:dLbls>
          <c:showLegendKey val="0"/>
          <c:showVal val="0"/>
          <c:showCatName val="0"/>
          <c:showSerName val="0"/>
          <c:showPercent val="0"/>
          <c:showBubbleSize val="0"/>
          <c:showLeaderLines val="0"/>
        </c:dLbls>
        <c:marker val="1"/>
        <c:axId val="65372130"/>
        <c:axId val="21330082"/>
      </c:lineChart>
      <c:catAx>
        <c:axId val="65372130"/>
        <c:scaling>
          <c:orientation val="minMax"/>
        </c:scaling>
        <c:delete val="0"/>
        <c:axPos val="b"/>
        <c:title>
          <c:tx>
            <c:strRef>
              <c:f>OnePager!$BC$113</c:f>
            </c:strRef>
          </c:tx>
          <c:layout>
            <c:manualLayout>
              <c:xMode val="edge"/>
              <c:yMode val="edge"/>
              <c:x val="0.2075"/>
              <c:y val="0.89625"/>
            </c:manualLayout>
          </c:layout>
          <c:overlay val="0"/>
          <c:spPr>
            <a:noFill/>
            <a:effectLst/>
          </c:spPr>
          <c:txPr>
            <a:bodyPr vert="horz" rot="0" wrap="square"/>
            <a:lstStyle/>
            <a:p>
              <a:pPr algn="ctr">
                <a:defRPr lang="en-US" sz="800" b="0" u="none" baseline="0">
                  <a:latin typeface="Arial"/>
                  <a:ea typeface="Arial"/>
                </a:defRPr>
              </a:pPr>
              <a:endParaRPr lang="en-US"/>
            </a:p>
          </c:txPr>
        </c:title>
        <c:numFmt formatCode="General" sourceLinked="1"/>
        <c:majorTickMark val="none"/>
        <c:minorTickMark val="none"/>
        <c:tickLblPos val="nextTo"/>
        <c:spPr>
          <a:ln w="9525">
            <a:noFill/>
          </a:ln>
          <a:effectLst/>
        </c:spPr>
        <c:crossAx val="21330082"/>
        <c:crosses val="autoZero"/>
        <c:auto val="1"/>
        <c:lblOffset val="100"/>
        <c:noMultiLvlLbl val="1"/>
      </c:catAx>
      <c:valAx>
        <c:axId val="21330082"/>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en-US"/>
          </a:p>
        </c:txPr>
        <c:crossAx val="65372130"/>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275"/>
          <c:w val="0.767"/>
          <c:h val="0.83325"/>
        </c:manualLayout>
      </c:layout>
      <c:barChart>
        <c:barDir val="col"/>
        <c:grouping val="stacked"/>
        <c:varyColors val="0"/>
        <c:ser>
          <c:idx val="0"/>
          <c:order val="0"/>
          <c:tx>
            <c:strRef>
              <c:f>PREIS_EWG!$AI$81</c:f>
            </c:strRef>
          </c:tx>
          <c:spPr>
            <a:noFill/>
            <a:ln w="9525">
              <a:noFill/>
            </a:ln>
            <a:effectLst/>
          </c:spPr>
          <c:invertIfNegative val="0"/>
          <c:cat>
            <c:numRef>
              <c:f>PREIS_EWG!$AY$76:$BE$76</c:f>
              <c:numCache>
                <c:formatCode>General</c:formatCode>
                <c:ptCount val="7"/>
              </c:numCache>
            </c:numRef>
          </c:cat>
          <c:val>
            <c:numRef>
              <c:f>PREIS_EWG!$AI$83:$AM$83</c:f>
              <c:numCache>
                <c:formatCode>#,##0</c:formatCode>
                <c:ptCount val="5"/>
                <c:pt idx="0">
                  <c:v>4149.75</c:v>
                </c:pt>
                <c:pt idx="1">
                  <c:v>4742.25</c:v>
                </c:pt>
                <c:pt idx="3">
                  <c:v>3196.8</c:v>
                </c:pt>
                <c:pt idx="4">
                  <c:v>3829.275</c:v>
                </c:pt>
              </c:numCache>
            </c:numRef>
          </c:val>
        </c:ser>
        <c:ser>
          <c:idx val="1"/>
          <c:order val="1"/>
          <c:tx>
            <c:strRef>
              <c:f>PREIS_EWG!$AH$94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PREIS_EWG!$AI$89:$AM$89</c:f>
              <c:numCache>
                <c:formatCode>#,##0</c:formatCode>
                <c:ptCount val="5"/>
                <c:pt idx="0">
                  <c:v>829.95</c:v>
                </c:pt>
                <c:pt idx="1">
                  <c:v>948.45</c:v>
                </c:pt>
                <c:pt idx="3">
                  <c:v>923.52</c:v>
                </c:pt>
                <c:pt idx="4">
                  <c:v>667.034999999999</c:v>
                </c:pt>
              </c:numCache>
            </c:numRef>
          </c:val>
        </c:ser>
        <c:ser>
          <c:idx val="2"/>
          <c:order val="2"/>
          <c:tx>
            <c:strRef>
              <c:f>PREIS_EWG!$AH$95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PREIS_EWG!$AI$90:$AM$90</c:f>
              <c:numCache>
                <c:formatCode>#,##0</c:formatCode>
                <c:ptCount val="5"/>
                <c:pt idx="0">
                  <c:v>553.3</c:v>
                </c:pt>
                <c:pt idx="1">
                  <c:v>632.3</c:v>
                </c:pt>
                <c:pt idx="3">
                  <c:v>615.68</c:v>
                </c:pt>
                <c:pt idx="4">
                  <c:v>444.69</c:v>
                </c:pt>
              </c:numCache>
            </c:numRef>
          </c:val>
        </c:ser>
        <c:ser>
          <c:idx val="3"/>
          <c:order val="3"/>
          <c:tx>
            <c:strRef>
              <c:f>PREIS_EWG!$AH$96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PREIS_EWG!$AI$91:$AM$91</c:f>
              <c:numCache>
                <c:formatCode>#,##0</c:formatCode>
                <c:ptCount val="5"/>
                <c:pt idx="0">
                  <c:v>553.3</c:v>
                </c:pt>
                <c:pt idx="1">
                  <c:v>632.3</c:v>
                </c:pt>
                <c:pt idx="3">
                  <c:v>426.240000000001</c:v>
                </c:pt>
                <c:pt idx="4">
                  <c:v>839.969999999999</c:v>
                </c:pt>
              </c:numCache>
            </c:numRef>
          </c:val>
        </c:ser>
        <c:ser>
          <c:idx val="4"/>
          <c:order val="4"/>
          <c:tx>
            <c:strRef>
              <c:f>PREIS_EWG!$AH$97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PREIS_EWG!$AI$92:$AM$92</c:f>
              <c:numCache>
                <c:formatCode>#,##0</c:formatCode>
                <c:ptCount val="5"/>
                <c:pt idx="0">
                  <c:v>829.95</c:v>
                </c:pt>
                <c:pt idx="1">
                  <c:v>948.45</c:v>
                </c:pt>
                <c:pt idx="3">
                  <c:v>639.360000000001</c:v>
                </c:pt>
                <c:pt idx="4">
                  <c:v>1259.955</c:v>
                </c:pt>
              </c:numCache>
            </c:numRef>
          </c:val>
        </c:ser>
        <c:dLbls>
          <c:showLegendKey val="0"/>
          <c:showVal val="0"/>
          <c:showCatName val="0"/>
          <c:showSerName val="0"/>
          <c:showPercent val="0"/>
          <c:showBubbleSize val="0"/>
          <c:showLeaderLines val="0"/>
        </c:dLbls>
        <c:overlap val="100"/>
        <c:gapWidth val="100"/>
        <c:axId val="56622031"/>
        <c:axId val="56553372"/>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PREIS_EWG!$AI$85:$AM$85</c:f>
              <c:numCache>
                <c:formatCode>#,##0</c:formatCode>
                <c:ptCount val="5"/>
                <c:pt idx="0">
                  <c:v>5533</c:v>
                </c:pt>
                <c:pt idx="1">
                  <c:v>6323</c:v>
                </c:pt>
                <c:pt idx="3">
                  <c:v>4736</c:v>
                </c:pt>
                <c:pt idx="4">
                  <c:v>4941</c:v>
                </c:pt>
              </c:numCache>
            </c:numRef>
          </c:val>
          <c:smooth val="0"/>
        </c:ser>
        <c:dLbls>
          <c:showLegendKey val="0"/>
          <c:showVal val="0"/>
          <c:showCatName val="0"/>
          <c:showSerName val="0"/>
          <c:showPercent val="0"/>
          <c:showBubbleSize val="0"/>
          <c:showLeaderLines val="0"/>
        </c:dLbls>
        <c:marker val="1"/>
        <c:axId val="56622031"/>
        <c:axId val="56553372"/>
      </c:lineChart>
      <c:catAx>
        <c:axId val="56622031"/>
        <c:scaling>
          <c:orientation val="minMax"/>
        </c:scaling>
        <c:delete val="0"/>
        <c:axPos val="b"/>
        <c:title>
          <c:tx>
            <c:strRef>
              <c:f>PREIS_EWG!$AH$98</c:f>
            </c:strRef>
          </c:tx>
          <c:layout>
            <c:manualLayout>
              <c:xMode val="edge"/>
              <c:yMode val="edge"/>
              <c:x val="0.1865"/>
              <c:y val="0.884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56553372"/>
        <c:crosses val="autoZero"/>
        <c:auto val="1"/>
        <c:lblOffset val="100"/>
        <c:noMultiLvlLbl val="1"/>
      </c:catAx>
      <c:valAx>
        <c:axId val="56553372"/>
        <c:scaling>
          <c:orientation val="minMax"/>
          <c:min val="0"/>
        </c:scaling>
        <c:delete val="0"/>
        <c:axPos val="l"/>
        <c:majorGridlines/>
        <c:numFmt formatCode="#,##0" sourceLinked="0"/>
        <c:majorTickMark val="none"/>
        <c:minorTickMark val="none"/>
        <c:tickLblPos val="nextTo"/>
        <c:spPr>
          <a:ln w="9525">
            <a:noFill/>
          </a:ln>
          <a:effectLst/>
        </c:spPr>
        <c:crossAx val="56622031"/>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275"/>
          <c:w val="0.767"/>
          <c:h val="0.83325"/>
        </c:manualLayout>
      </c:layout>
      <c:barChart>
        <c:barDir val="col"/>
        <c:grouping val="stacked"/>
        <c:varyColors val="0"/>
        <c:ser>
          <c:idx val="0"/>
          <c:order val="0"/>
          <c:tx>
            <c:strRef>
              <c:f>PREIS_EWG!$AI$81</c:f>
            </c:strRef>
          </c:tx>
          <c:spPr>
            <a:noFill/>
            <a:ln w="9525">
              <a:noFill/>
            </a:ln>
            <a:effectLst/>
          </c:spPr>
          <c:invertIfNegative val="0"/>
          <c:cat>
            <c:numRef>
              <c:f>PREIS_EWG!$AY$76:$BE$76</c:f>
              <c:numCache>
                <c:formatCode>General</c:formatCode>
                <c:ptCount val="7"/>
              </c:numCache>
            </c:numRef>
          </c:cat>
          <c:val>
            <c:numRef>
              <c:f>PREIS_EWG!$AO$83:$AS$83</c:f>
              <c:numCache>
                <c:formatCode>#,##0</c:formatCode>
                <c:ptCount val="5"/>
                <c:pt idx="0">
                  <c:v>531200</c:v>
                </c:pt>
                <c:pt idx="1">
                  <c:v>481000</c:v>
                </c:pt>
                <c:pt idx="3">
                  <c:v>364700</c:v>
                </c:pt>
                <c:pt idx="4">
                  <c:v>288750</c:v>
                </c:pt>
              </c:numCache>
            </c:numRef>
          </c:val>
        </c:ser>
        <c:ser>
          <c:idx val="1"/>
          <c:order val="1"/>
          <c:tx>
            <c:strRef>
              <c:f>PREIS_EWG!$AH$94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PREIS_EWG!$AO$89:$AS$89</c:f>
              <c:numCache>
                <c:formatCode>#,##0</c:formatCode>
                <c:ptCount val="5"/>
                <c:pt idx="0">
                  <c:v>79680</c:v>
                </c:pt>
                <c:pt idx="1">
                  <c:v>155400</c:v>
                </c:pt>
                <c:pt idx="3">
                  <c:v>93780</c:v>
                </c:pt>
                <c:pt idx="4">
                  <c:v>156750</c:v>
                </c:pt>
              </c:numCache>
            </c:numRef>
          </c:val>
        </c:ser>
        <c:ser>
          <c:idx val="2"/>
          <c:order val="2"/>
          <c:tx>
            <c:strRef>
              <c:f>PREIS_EWG!$AH$95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PREIS_EWG!$AO$90:$AS$90</c:f>
              <c:numCache>
                <c:formatCode>#,##0</c:formatCode>
                <c:ptCount val="5"/>
                <c:pt idx="0">
                  <c:v>53120</c:v>
                </c:pt>
                <c:pt idx="1">
                  <c:v>103600</c:v>
                </c:pt>
                <c:pt idx="3">
                  <c:v>62520</c:v>
                </c:pt>
                <c:pt idx="4">
                  <c:v>104500</c:v>
                </c:pt>
              </c:numCache>
            </c:numRef>
          </c:val>
        </c:ser>
        <c:ser>
          <c:idx val="3"/>
          <c:order val="3"/>
          <c:tx>
            <c:strRef>
              <c:f>PREIS_EWG!$AH$96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PREIS_EWG!$AO$91:$AS$91</c:f>
              <c:numCache>
                <c:formatCode>#,##0</c:formatCode>
                <c:ptCount val="5"/>
                <c:pt idx="0">
                  <c:v>53120</c:v>
                </c:pt>
                <c:pt idx="1">
                  <c:v>74000.0000000001</c:v>
                </c:pt>
                <c:pt idx="3">
                  <c:v>109410</c:v>
                </c:pt>
                <c:pt idx="4">
                  <c:v>121000</c:v>
                </c:pt>
              </c:numCache>
            </c:numRef>
          </c:val>
        </c:ser>
        <c:ser>
          <c:idx val="4"/>
          <c:order val="4"/>
          <c:tx>
            <c:strRef>
              <c:f>PREIS_EWG!$AH$97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PREIS_EWG!$AO$92:$AS$92</c:f>
              <c:numCache>
                <c:formatCode>#,##0</c:formatCode>
                <c:ptCount val="5"/>
                <c:pt idx="0">
                  <c:v>79680</c:v>
                </c:pt>
                <c:pt idx="1">
                  <c:v>111000</c:v>
                </c:pt>
                <c:pt idx="3">
                  <c:v>164115</c:v>
                </c:pt>
                <c:pt idx="4">
                  <c:v>181500</c:v>
                </c:pt>
              </c:numCache>
            </c:numRef>
          </c:val>
        </c:ser>
        <c:dLbls>
          <c:showLegendKey val="0"/>
          <c:showVal val="0"/>
          <c:showCatName val="0"/>
          <c:showSerName val="0"/>
          <c:showPercent val="0"/>
          <c:showBubbleSize val="0"/>
          <c:showLeaderLines val="0"/>
        </c:dLbls>
        <c:overlap val="100"/>
        <c:gapWidth val="100"/>
        <c:axId val="54761509"/>
        <c:axId val="2728302"/>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PREIS_EWG!$AO$85:$AS$85</c:f>
              <c:numCache>
                <c:formatCode>#,##0</c:formatCode>
                <c:ptCount val="5"/>
                <c:pt idx="0">
                  <c:v>664000</c:v>
                </c:pt>
                <c:pt idx="1">
                  <c:v>740000</c:v>
                </c:pt>
                <c:pt idx="3">
                  <c:v>521000</c:v>
                </c:pt>
                <c:pt idx="4">
                  <c:v>550000</c:v>
                </c:pt>
              </c:numCache>
            </c:numRef>
          </c:val>
          <c:smooth val="0"/>
        </c:ser>
        <c:dLbls>
          <c:showLegendKey val="0"/>
          <c:showVal val="0"/>
          <c:showCatName val="0"/>
          <c:showSerName val="0"/>
          <c:showPercent val="0"/>
          <c:showBubbleSize val="0"/>
          <c:showLeaderLines val="0"/>
        </c:dLbls>
        <c:marker val="1"/>
        <c:axId val="54761509"/>
        <c:axId val="2728302"/>
      </c:lineChart>
      <c:catAx>
        <c:axId val="54761509"/>
        <c:scaling>
          <c:orientation val="minMax"/>
        </c:scaling>
        <c:delete val="0"/>
        <c:axPos val="b"/>
        <c:title>
          <c:tx>
            <c:strRef>
              <c:f>PREIS_EWG!$AH$98</c:f>
            </c:strRef>
          </c:tx>
          <c:layout>
            <c:manualLayout>
              <c:xMode val="edge"/>
              <c:yMode val="edge"/>
              <c:x val="0.1865"/>
              <c:y val="0.884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2728302"/>
        <c:crosses val="autoZero"/>
        <c:auto val="1"/>
        <c:lblOffset val="100"/>
        <c:noMultiLvlLbl val="1"/>
      </c:catAx>
      <c:valAx>
        <c:axId val="2728302"/>
        <c:scaling>
          <c:orientation val="minMax"/>
          <c:min val="0"/>
        </c:scaling>
        <c:delete val="0"/>
        <c:axPos val="l"/>
        <c:majorGridlines/>
        <c:numFmt formatCode="#,##0" sourceLinked="0"/>
        <c:majorTickMark val="none"/>
        <c:minorTickMark val="none"/>
        <c:tickLblPos val="nextTo"/>
        <c:spPr>
          <a:ln w="9525">
            <a:noFill/>
          </a:ln>
          <a:effectLst/>
        </c:spPr>
        <c:crossAx val="54761509"/>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2975"/>
        </c:manualLayout>
      </c:layout>
      <c:barChart>
        <c:barDir val="col"/>
        <c:grouping val="stacked"/>
        <c:varyColors val="0"/>
        <c:ser>
          <c:idx val="0"/>
          <c:order val="0"/>
          <c:tx>
            <c:strRef>
              <c:f>PREIS_EFH!$AI$81</c:f>
            </c:strRef>
          </c:tx>
          <c:spPr>
            <a:noFill/>
            <a:ln w="9525">
              <a:noFill/>
            </a:ln>
            <a:effectLst/>
          </c:spPr>
          <c:invertIfNegative val="0"/>
          <c:cat>
            <c:numRef>
              <c:f>PREIS_EWG!$AY$76:$BE$76</c:f>
              <c:numCache>
                <c:formatCode>General</c:formatCode>
                <c:ptCount val="7"/>
              </c:numCache>
            </c:numRef>
          </c:cat>
          <c:val>
            <c:numRef>
              <c:f>PREIS_EFH!$AI$83:$AM$83</c:f>
              <c:numCache>
                <c:formatCode>#,##0</c:formatCode>
                <c:ptCount val="5"/>
                <c:pt idx="0">
                  <c:v>4708.125</c:v>
                </c:pt>
                <c:pt idx="1">
                  <c:v>3185</c:v>
                </c:pt>
                <c:pt idx="3">
                  <c:v>4246.45</c:v>
                </c:pt>
                <c:pt idx="4">
                  <c:v>1633.2</c:v>
                </c:pt>
              </c:numCache>
            </c:numRef>
          </c:val>
        </c:ser>
        <c:ser>
          <c:idx val="1"/>
          <c:order val="1"/>
          <c:tx>
            <c:strRef>
              <c:f>PREIS_EFH!$AH$94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PREIS_EFH!$AI$89:$AM$89</c:f>
              <c:numCache>
                <c:formatCode>#,##0</c:formatCode>
                <c:ptCount val="5"/>
                <c:pt idx="0">
                  <c:v>1694.925</c:v>
                </c:pt>
                <c:pt idx="1">
                  <c:v>1146.6</c:v>
                </c:pt>
                <c:pt idx="3">
                  <c:v>1371.93</c:v>
                </c:pt>
                <c:pt idx="4">
                  <c:v>1469.88</c:v>
                </c:pt>
              </c:numCache>
            </c:numRef>
          </c:val>
        </c:ser>
        <c:ser>
          <c:idx val="2"/>
          <c:order val="2"/>
          <c:tx>
            <c:strRef>
              <c:f>PREIS_EFH!$AH$95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PREIS_EFH!$AI$90:$AM$90</c:f>
              <c:numCache>
                <c:formatCode>#,##0</c:formatCode>
                <c:ptCount val="5"/>
                <c:pt idx="0">
                  <c:v>1129.95</c:v>
                </c:pt>
                <c:pt idx="1">
                  <c:v>764.400000000001</c:v>
                </c:pt>
                <c:pt idx="3">
                  <c:v>914.62</c:v>
                </c:pt>
                <c:pt idx="4">
                  <c:v>979.92</c:v>
                </c:pt>
              </c:numCache>
            </c:numRef>
          </c:val>
        </c:ser>
        <c:ser>
          <c:idx val="3"/>
          <c:order val="3"/>
          <c:tx>
            <c:strRef>
              <c:f>PREIS_EFH!$AH$96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PREIS_EFH!$AI$91:$AM$91</c:f>
              <c:numCache>
                <c:formatCode>#,##0</c:formatCode>
                <c:ptCount val="5"/>
                <c:pt idx="0">
                  <c:v>1506.6</c:v>
                </c:pt>
                <c:pt idx="1">
                  <c:v>509.6</c:v>
                </c:pt>
                <c:pt idx="3">
                  <c:v>1763.91</c:v>
                </c:pt>
                <c:pt idx="4">
                  <c:v>939.09</c:v>
                </c:pt>
              </c:numCache>
            </c:numRef>
          </c:val>
        </c:ser>
        <c:ser>
          <c:idx val="4"/>
          <c:order val="4"/>
          <c:tx>
            <c:strRef>
              <c:f>PREIS_EFH!$AH$97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PREIS_EFH!$AI$92:$AM$92</c:f>
              <c:numCache>
                <c:formatCode>#,##0</c:formatCode>
                <c:ptCount val="5"/>
                <c:pt idx="0">
                  <c:v>2259.9</c:v>
                </c:pt>
                <c:pt idx="1">
                  <c:v>764.400000000001</c:v>
                </c:pt>
                <c:pt idx="3">
                  <c:v>2645.865</c:v>
                </c:pt>
                <c:pt idx="4">
                  <c:v>1408.635</c:v>
                </c:pt>
              </c:numCache>
            </c:numRef>
          </c:val>
        </c:ser>
        <c:dLbls>
          <c:showLegendKey val="0"/>
          <c:showVal val="0"/>
          <c:showCatName val="0"/>
          <c:showSerName val="0"/>
          <c:showPercent val="0"/>
          <c:showBubbleSize val="0"/>
          <c:showLeaderLines val="0"/>
        </c:dLbls>
        <c:overlap val="100"/>
        <c:gapWidth val="100"/>
        <c:axId val="43121912"/>
        <c:axId val="51460867"/>
      </c:barChart>
      <c:lineChart>
        <c:grouping val="standard"/>
        <c:varyColors val="0"/>
        <c:ser>
          <c:idx val="5"/>
          <c:order val="5"/>
          <c:tx>
            <c:strRef>
              <c:f>PREIS_EFH!$AH$85</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PREIS_EFH!$AI$85:$AM$85</c:f>
              <c:numCache>
                <c:formatCode>#,##0</c:formatCode>
                <c:ptCount val="5"/>
                <c:pt idx="0">
                  <c:v>7533</c:v>
                </c:pt>
                <c:pt idx="1">
                  <c:v>5096</c:v>
                </c:pt>
                <c:pt idx="3">
                  <c:v>6533</c:v>
                </c:pt>
                <c:pt idx="4">
                  <c:v>4083</c:v>
                </c:pt>
              </c:numCache>
            </c:numRef>
          </c:val>
          <c:smooth val="0"/>
        </c:ser>
        <c:dLbls>
          <c:showLegendKey val="0"/>
          <c:showVal val="0"/>
          <c:showCatName val="0"/>
          <c:showSerName val="0"/>
          <c:showPercent val="0"/>
          <c:showBubbleSize val="0"/>
          <c:showLeaderLines val="0"/>
        </c:dLbls>
        <c:marker val="1"/>
        <c:axId val="43121912"/>
        <c:axId val="51460867"/>
      </c:lineChart>
      <c:catAx>
        <c:axId val="43121912"/>
        <c:scaling>
          <c:orientation val="minMax"/>
        </c:scaling>
        <c:delete val="0"/>
        <c:axPos val="b"/>
        <c:title>
          <c:tx>
            <c:strRef>
              <c:f>PREIS_EFH!$AH$98</c:f>
            </c:strRef>
          </c:tx>
          <c:layout>
            <c:manualLayout>
              <c:xMode val="edge"/>
              <c:yMode val="edge"/>
              <c:x val="0.188"/>
              <c:y val="0.878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51460867"/>
        <c:crosses val="autoZero"/>
        <c:auto val="1"/>
        <c:lblOffset val="100"/>
        <c:noMultiLvlLbl val="1"/>
      </c:catAx>
      <c:valAx>
        <c:axId val="51460867"/>
        <c:scaling>
          <c:orientation val="minMax"/>
          <c:min val="0"/>
        </c:scaling>
        <c:delete val="0"/>
        <c:axPos val="l"/>
        <c:majorGridlines/>
        <c:numFmt formatCode="#,##0" sourceLinked="0"/>
        <c:majorTickMark val="none"/>
        <c:minorTickMark val="none"/>
        <c:tickLblPos val="nextTo"/>
        <c:spPr>
          <a:ln w="9525">
            <a:noFill/>
          </a:ln>
          <a:effectLst/>
        </c:spPr>
        <c:crossAx val="43121912"/>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2975"/>
        </c:manualLayout>
      </c:layout>
      <c:barChart>
        <c:barDir val="col"/>
        <c:grouping val="stacked"/>
        <c:varyColors val="0"/>
        <c:ser>
          <c:idx val="0"/>
          <c:order val="0"/>
          <c:tx>
            <c:strRef>
              <c:f>PREIS_EFH!$AI$81</c:f>
            </c:strRef>
          </c:tx>
          <c:spPr>
            <a:noFill/>
            <a:ln w="9525">
              <a:noFill/>
            </a:ln>
            <a:effectLst/>
          </c:spPr>
          <c:invertIfNegative val="0"/>
          <c:cat>
            <c:numRef>
              <c:f>PREIS_EWG!$AY$76:$BE$76</c:f>
              <c:numCache>
                <c:formatCode>General</c:formatCode>
                <c:ptCount val="7"/>
              </c:numCache>
            </c:numRef>
          </c:cat>
          <c:val>
            <c:numRef>
              <c:f>PREIS_EFH!$AO$83:$AS$83</c:f>
              <c:numCache>
                <c:formatCode>#,##0</c:formatCode>
                <c:ptCount val="5"/>
                <c:pt idx="0">
                  <c:v>635625</c:v>
                </c:pt>
                <c:pt idx="1">
                  <c:v>594300</c:v>
                </c:pt>
                <c:pt idx="3">
                  <c:v>352800</c:v>
                </c:pt>
                <c:pt idx="4">
                  <c:v>220312.5</c:v>
                </c:pt>
              </c:numCache>
            </c:numRef>
          </c:val>
        </c:ser>
        <c:ser>
          <c:idx val="1"/>
          <c:order val="1"/>
          <c:tx>
            <c:strRef>
              <c:f>PREIS_EFH!$AH$94</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PREIS_EFH!$AO$89:$AS$89</c:f>
              <c:numCache>
                <c:formatCode>#,##0</c:formatCode>
                <c:ptCount val="5"/>
                <c:pt idx="0">
                  <c:v>228825</c:v>
                </c:pt>
                <c:pt idx="1">
                  <c:v>152820</c:v>
                </c:pt>
                <c:pt idx="3">
                  <c:v>317520</c:v>
                </c:pt>
                <c:pt idx="4">
                  <c:v>220312.5</c:v>
                </c:pt>
              </c:numCache>
            </c:numRef>
          </c:val>
        </c:ser>
        <c:ser>
          <c:idx val="2"/>
          <c:order val="2"/>
          <c:tx>
            <c:strRef>
              <c:f>PREIS_EFH!$AH$95</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PREIS_EFH!$AO$90:$AS$90</c:f>
              <c:numCache>
                <c:formatCode>#,##0</c:formatCode>
                <c:ptCount val="5"/>
                <c:pt idx="0">
                  <c:v>152550</c:v>
                </c:pt>
                <c:pt idx="1">
                  <c:v>101880</c:v>
                </c:pt>
                <c:pt idx="3">
                  <c:v>211680</c:v>
                </c:pt>
                <c:pt idx="4">
                  <c:v>146875</c:v>
                </c:pt>
              </c:numCache>
            </c:numRef>
          </c:val>
        </c:ser>
        <c:ser>
          <c:idx val="3"/>
          <c:order val="3"/>
          <c:tx>
            <c:strRef>
              <c:f>PREIS_EFH!$AH$96</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PREIS_EFH!$AO$91:$AS$91</c:f>
              <c:numCache>
                <c:formatCode>#,##0</c:formatCode>
                <c:ptCount val="5"/>
                <c:pt idx="0">
                  <c:v>203400</c:v>
                </c:pt>
                <c:pt idx="1">
                  <c:v>101880</c:v>
                </c:pt>
                <c:pt idx="3">
                  <c:v>185220</c:v>
                </c:pt>
                <c:pt idx="4">
                  <c:v>152750</c:v>
                </c:pt>
              </c:numCache>
            </c:numRef>
          </c:val>
        </c:ser>
        <c:ser>
          <c:idx val="4"/>
          <c:order val="4"/>
          <c:tx>
            <c:strRef>
              <c:f>PREIS_EFH!$AH$97</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PREIS_EFH!$AO$92:$AS$92</c:f>
              <c:numCache>
                <c:formatCode>#,##0</c:formatCode>
                <c:ptCount val="5"/>
                <c:pt idx="0">
                  <c:v>305100</c:v>
                </c:pt>
                <c:pt idx="1">
                  <c:v>152820</c:v>
                </c:pt>
                <c:pt idx="3">
                  <c:v>277830</c:v>
                </c:pt>
                <c:pt idx="4">
                  <c:v>229125</c:v>
                </c:pt>
              </c:numCache>
            </c:numRef>
          </c:val>
        </c:ser>
        <c:dLbls>
          <c:showLegendKey val="0"/>
          <c:showVal val="0"/>
          <c:showCatName val="0"/>
          <c:showSerName val="0"/>
          <c:showPercent val="0"/>
          <c:showBubbleSize val="0"/>
          <c:showLeaderLines val="0"/>
        </c:dLbls>
        <c:overlap val="100"/>
        <c:gapWidth val="100"/>
        <c:axId val="55650412"/>
        <c:axId val="60507007"/>
      </c:barChart>
      <c:lineChart>
        <c:grouping val="standard"/>
        <c:varyColors val="0"/>
        <c:ser>
          <c:idx val="5"/>
          <c:order val="5"/>
          <c:tx>
            <c:strRef>
              <c:f>PREIS_EFH!$AH$85</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PREIS_EFH!$AO$85:$AS$85</c:f>
              <c:numCache>
                <c:formatCode>#,##0</c:formatCode>
                <c:ptCount val="5"/>
                <c:pt idx="0">
                  <c:v>1017000</c:v>
                </c:pt>
                <c:pt idx="1">
                  <c:v>849000</c:v>
                </c:pt>
                <c:pt idx="3">
                  <c:v>882000</c:v>
                </c:pt>
                <c:pt idx="4">
                  <c:v>587500</c:v>
                </c:pt>
              </c:numCache>
            </c:numRef>
          </c:val>
          <c:smooth val="0"/>
        </c:ser>
        <c:dLbls>
          <c:showLegendKey val="0"/>
          <c:showVal val="0"/>
          <c:showCatName val="0"/>
          <c:showSerName val="0"/>
          <c:showPercent val="0"/>
          <c:showBubbleSize val="0"/>
          <c:showLeaderLines val="0"/>
        </c:dLbls>
        <c:marker val="1"/>
        <c:axId val="55650412"/>
        <c:axId val="60507007"/>
      </c:lineChart>
      <c:catAx>
        <c:axId val="55650412"/>
        <c:scaling>
          <c:orientation val="minMax"/>
        </c:scaling>
        <c:delete val="0"/>
        <c:axPos val="b"/>
        <c:title>
          <c:tx>
            <c:strRef>
              <c:f>PREIS_EFH!$AH$98</c:f>
            </c:strRef>
          </c:tx>
          <c:layout>
            <c:manualLayout>
              <c:xMode val="edge"/>
              <c:yMode val="edge"/>
              <c:x val="0.188"/>
              <c:y val="0.87875"/>
            </c:manualLayout>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60507007"/>
        <c:crosses val="autoZero"/>
        <c:auto val="1"/>
        <c:lblOffset val="100"/>
        <c:noMultiLvlLbl val="1"/>
      </c:catAx>
      <c:valAx>
        <c:axId val="60507007"/>
        <c:scaling>
          <c:orientation val="minMax"/>
          <c:min val="0"/>
        </c:scaling>
        <c:delete val="0"/>
        <c:axPos val="l"/>
        <c:majorGridlines/>
        <c:numFmt formatCode="#,##0" sourceLinked="0"/>
        <c:majorTickMark val="none"/>
        <c:minorTickMark val="none"/>
        <c:tickLblPos val="nextTo"/>
        <c:spPr>
          <a:ln w="9525">
            <a:noFill/>
          </a:ln>
          <a:effectLst/>
        </c:spPr>
        <c:crossAx val="55650412"/>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17"/>
        </c:manualLayout>
      </c:layout>
      <c:barChart>
        <c:barDir val="col"/>
        <c:grouping val="stacked"/>
        <c:varyColors val="0"/>
        <c:ser>
          <c:idx val="0"/>
          <c:order val="0"/>
          <c:tx>
            <c:strRef>
              <c:f>PREIS_MWG!$AI$70</c:f>
            </c:strRef>
          </c:tx>
          <c:spPr>
            <a:noFill/>
            <a:ln w="9525">
              <a:noFill/>
            </a:ln>
            <a:effectLst/>
          </c:spPr>
          <c:invertIfNegative val="0"/>
          <c:cat>
            <c:numRef>
              <c:f>PREIS_EWG!$AY$76:$BE$76</c:f>
              <c:numCache>
                <c:formatCode>General</c:formatCode>
                <c:ptCount val="7"/>
              </c:numCache>
            </c:numRef>
          </c:cat>
          <c:val>
            <c:numRef>
              <c:f>PREIS_MWG!$AI$72:$AM$72</c:f>
              <c:numCache>
                <c:formatCode>#,##0</c:formatCode>
                <c:ptCount val="5"/>
                <c:pt idx="0">
                  <c:v>120.4</c:v>
                </c:pt>
                <c:pt idx="1">
                  <c:v>144.925</c:v>
                </c:pt>
                <c:pt idx="3">
                  <c:v>81.95</c:v>
                </c:pt>
                <c:pt idx="4">
                  <c:v>133.45</c:v>
                </c:pt>
              </c:numCache>
            </c:numRef>
          </c:val>
        </c:ser>
        <c:ser>
          <c:idx val="1"/>
          <c:order val="1"/>
          <c:tx>
            <c:strRef>
              <c:f>PREIS_MWG!$AH$83</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PREIS_MWG!$AI$78:$AM$78</c:f>
              <c:numCache>
                <c:formatCode>#,##0</c:formatCode>
                <c:ptCount val="5"/>
                <c:pt idx="0">
                  <c:v>30.96</c:v>
                </c:pt>
                <c:pt idx="1">
                  <c:v>25.245</c:v>
                </c:pt>
                <c:pt idx="3">
                  <c:v>40.23</c:v>
                </c:pt>
                <c:pt idx="4">
                  <c:v>14.13</c:v>
                </c:pt>
              </c:numCache>
            </c:numRef>
          </c:val>
        </c:ser>
        <c:ser>
          <c:idx val="2"/>
          <c:order val="2"/>
          <c:tx>
            <c:strRef>
              <c:f>PREIS_MWG!$AH$84</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PREIS_MWG!$AI$79:$AM$79</c:f>
              <c:numCache>
                <c:formatCode>#,##0</c:formatCode>
                <c:ptCount val="5"/>
                <c:pt idx="0">
                  <c:v>20.64</c:v>
                </c:pt>
                <c:pt idx="1">
                  <c:v>16.83</c:v>
                </c:pt>
                <c:pt idx="3">
                  <c:v>26.82</c:v>
                </c:pt>
                <c:pt idx="4">
                  <c:v>9.42000000000002</c:v>
                </c:pt>
              </c:numCache>
            </c:numRef>
          </c:val>
        </c:ser>
        <c:ser>
          <c:idx val="3"/>
          <c:order val="3"/>
          <c:tx>
            <c:strRef>
              <c:f>PREIS_MWG!$AH$85</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PREIS_MWG!$AI$80:$AM$80</c:f>
              <c:numCache>
                <c:formatCode>#,##0</c:formatCode>
                <c:ptCount val="5"/>
                <c:pt idx="0">
                  <c:v>8.59999999999999</c:v>
                </c:pt>
                <c:pt idx="1">
                  <c:v>14.96</c:v>
                </c:pt>
                <c:pt idx="3">
                  <c:v>10.43</c:v>
                </c:pt>
                <c:pt idx="4">
                  <c:v>36.11</c:v>
                </c:pt>
              </c:numCache>
            </c:numRef>
          </c:val>
        </c:ser>
        <c:ser>
          <c:idx val="4"/>
          <c:order val="4"/>
          <c:tx>
            <c:strRef>
              <c:f>PREIS_MWG!$AH$86</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PREIS_MWG!$AI$81:$AM$81</c:f>
              <c:numCache>
                <c:formatCode>#,##0</c:formatCode>
                <c:ptCount val="5"/>
                <c:pt idx="0">
                  <c:v>12.9</c:v>
                </c:pt>
                <c:pt idx="1">
                  <c:v>22.44</c:v>
                </c:pt>
                <c:pt idx="3">
                  <c:v>15.645</c:v>
                </c:pt>
                <c:pt idx="4">
                  <c:v>54.165</c:v>
                </c:pt>
              </c:numCache>
            </c:numRef>
          </c:val>
        </c:ser>
        <c:dLbls>
          <c:showLegendKey val="0"/>
          <c:showVal val="0"/>
          <c:showCatName val="0"/>
          <c:showSerName val="0"/>
          <c:showPercent val="0"/>
          <c:showBubbleSize val="0"/>
          <c:showLeaderLines val="0"/>
        </c:dLbls>
        <c:overlap val="100"/>
        <c:gapWidth val="100"/>
        <c:axId val="52090538"/>
        <c:axId val="30441785"/>
      </c:barChart>
      <c:lineChart>
        <c:grouping val="standard"/>
        <c:varyColors val="0"/>
        <c:ser>
          <c:idx val="5"/>
          <c:order val="5"/>
          <c:tx>
            <c:strRef>
              <c:f>PREIS_MWG!$AH$74</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PREIS_MWG!$AI$74:$AM$74</c:f>
              <c:numCache>
                <c:formatCode>#,##0</c:formatCode>
                <c:ptCount val="5"/>
                <c:pt idx="0">
                  <c:v>172</c:v>
                </c:pt>
                <c:pt idx="1">
                  <c:v>187</c:v>
                </c:pt>
                <c:pt idx="3">
                  <c:v>149</c:v>
                </c:pt>
                <c:pt idx="4">
                  <c:v>157</c:v>
                </c:pt>
              </c:numCache>
            </c:numRef>
          </c:val>
          <c:smooth val="0"/>
        </c:ser>
        <c:dLbls>
          <c:showLegendKey val="0"/>
          <c:showVal val="0"/>
          <c:showCatName val="0"/>
          <c:showSerName val="0"/>
          <c:showPercent val="0"/>
          <c:showBubbleSize val="0"/>
          <c:showLeaderLines val="0"/>
        </c:dLbls>
        <c:marker val="1"/>
        <c:axId val="52090538"/>
        <c:axId val="30441785"/>
      </c:lineChart>
      <c:catAx>
        <c:axId val="52090538"/>
        <c:scaling>
          <c:orientation val="minMax"/>
        </c:scaling>
        <c:delete val="0"/>
        <c:axPos val="b"/>
        <c:title>
          <c:tx>
            <c:strRef>
              <c:f>PREIS_MWG!$AH$87</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30441785"/>
        <c:crosses val="autoZero"/>
        <c:auto val="1"/>
        <c:lblOffset val="100"/>
        <c:noMultiLvlLbl val="1"/>
      </c:catAx>
      <c:valAx>
        <c:axId val="30441785"/>
        <c:scaling>
          <c:orientation val="minMax"/>
          <c:min val="0"/>
        </c:scaling>
        <c:delete val="0"/>
        <c:axPos val="l"/>
        <c:majorGridlines/>
        <c:numFmt formatCode="#,##0" sourceLinked="0"/>
        <c:majorTickMark val="none"/>
        <c:minorTickMark val="none"/>
        <c:tickLblPos val="nextTo"/>
        <c:spPr>
          <a:ln w="9525">
            <a:noFill/>
          </a:ln>
          <a:effectLst/>
        </c:spPr>
        <c:crossAx val="52090538"/>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2725"/>
          <c:w val="0.767"/>
          <c:h val="0.817"/>
        </c:manualLayout>
      </c:layout>
      <c:barChart>
        <c:barDir val="col"/>
        <c:grouping val="stacked"/>
        <c:varyColors val="0"/>
        <c:ser>
          <c:idx val="0"/>
          <c:order val="0"/>
          <c:tx>
            <c:strRef>
              <c:f>PREIS_MWG!$AI$70</c:f>
            </c:strRef>
          </c:tx>
          <c:spPr>
            <a:noFill/>
            <a:ln w="9525">
              <a:noFill/>
            </a:ln>
            <a:effectLst/>
          </c:spPr>
          <c:invertIfNegative val="0"/>
          <c:cat>
            <c:numRef>
              <c:f>PREIS_EWG!$AY$76:$BE$76</c:f>
              <c:numCache>
                <c:formatCode>General</c:formatCode>
                <c:ptCount val="7"/>
              </c:numCache>
            </c:numRef>
          </c:cat>
          <c:val>
            <c:numRef>
              <c:f>PREIS_MWG!$AO$72:$AS$72</c:f>
              <c:numCache>
                <c:formatCode>#,##0</c:formatCode>
                <c:ptCount val="5"/>
                <c:pt idx="0">
                  <c:v>1338.75</c:v>
                </c:pt>
                <c:pt idx="1">
                  <c:v>1397.6</c:v>
                </c:pt>
                <c:pt idx="3">
                  <c:v>899</c:v>
                </c:pt>
                <c:pt idx="4">
                  <c:v>1028.125</c:v>
                </c:pt>
              </c:numCache>
            </c:numRef>
          </c:val>
        </c:ser>
        <c:ser>
          <c:idx val="1"/>
          <c:order val="1"/>
          <c:tx>
            <c:strRef>
              <c:f>PREIS_MWG!$AH$83</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PREIS_MWG!$AO$78:$AS$78</c:f>
              <c:numCache>
                <c:formatCode>#,##0</c:formatCode>
                <c:ptCount val="5"/>
                <c:pt idx="0">
                  <c:v>141.75</c:v>
                </c:pt>
                <c:pt idx="1">
                  <c:v>209.64</c:v>
                </c:pt>
                <c:pt idx="3">
                  <c:v>204.6</c:v>
                </c:pt>
                <c:pt idx="4">
                  <c:v>88.125</c:v>
                </c:pt>
              </c:numCache>
            </c:numRef>
          </c:val>
        </c:ser>
        <c:ser>
          <c:idx val="2"/>
          <c:order val="2"/>
          <c:tx>
            <c:strRef>
              <c:f>PREIS_MWG!$AH$84</c:f>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820000"/>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PREIS_EWG!$AY$76:$BE$76</c:f>
              <c:numCache>
                <c:formatCode>General</c:formatCode>
                <c:ptCount val="7"/>
              </c:numCache>
            </c:numRef>
          </c:cat>
          <c:val>
            <c:numRef>
              <c:f>PREIS_MWG!$AO$79:$AS$79</c:f>
              <c:numCache>
                <c:formatCode>#,##0</c:formatCode>
                <c:ptCount val="5"/>
                <c:pt idx="0">
                  <c:v>94.5</c:v>
                </c:pt>
                <c:pt idx="1">
                  <c:v>139.76</c:v>
                </c:pt>
                <c:pt idx="3">
                  <c:v>136.4</c:v>
                </c:pt>
                <c:pt idx="4">
                  <c:v>58.75</c:v>
                </c:pt>
              </c:numCache>
            </c:numRef>
          </c:val>
        </c:ser>
        <c:ser>
          <c:idx val="3"/>
          <c:order val="3"/>
          <c:tx>
            <c:strRef>
              <c:f>PREIS_MWG!$AH$85</c:f>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FF0000"/>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PREIS_EWG!$AY$76:$BE$76</c:f>
              <c:numCache>
                <c:formatCode>General</c:formatCode>
                <c:ptCount val="7"/>
              </c:numCache>
            </c:numRef>
          </c:cat>
          <c:val>
            <c:numRef>
              <c:f>PREIS_MWG!$AO$80:$AS$80</c:f>
              <c:numCache>
                <c:formatCode>#,##0</c:formatCode>
                <c:ptCount val="5"/>
                <c:pt idx="0">
                  <c:v>78.75</c:v>
                </c:pt>
                <c:pt idx="1">
                  <c:v>157.23</c:v>
                </c:pt>
                <c:pt idx="3">
                  <c:v>148.8</c:v>
                </c:pt>
                <c:pt idx="4">
                  <c:v>282</c:v>
                </c:pt>
              </c:numCache>
            </c:numRef>
          </c:val>
        </c:ser>
        <c:ser>
          <c:idx val="4"/>
          <c:order val="4"/>
          <c:tx>
            <c:strRef>
              <c:f>PREIS_MWG!$AH$86</c:f>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PREIS_EWG!$AY$76:$BE$76</c:f>
              <c:numCache>
                <c:formatCode>General</c:formatCode>
                <c:ptCount val="7"/>
              </c:numCache>
            </c:numRef>
          </c:cat>
          <c:val>
            <c:numRef>
              <c:f>PREIS_MWG!$AO$81:$AS$81</c:f>
              <c:numCache>
                <c:formatCode>#,##0</c:formatCode>
                <c:ptCount val="5"/>
                <c:pt idx="0">
                  <c:v>118.125</c:v>
                </c:pt>
                <c:pt idx="1">
                  <c:v>235.845</c:v>
                </c:pt>
                <c:pt idx="3">
                  <c:v>223.2</c:v>
                </c:pt>
                <c:pt idx="4">
                  <c:v>423</c:v>
                </c:pt>
              </c:numCache>
            </c:numRef>
          </c:val>
        </c:ser>
        <c:dLbls>
          <c:showLegendKey val="0"/>
          <c:showVal val="0"/>
          <c:showCatName val="0"/>
          <c:showSerName val="0"/>
          <c:showPercent val="0"/>
          <c:showBubbleSize val="0"/>
          <c:showLeaderLines val="0"/>
        </c:dLbls>
        <c:overlap val="100"/>
        <c:gapWidth val="100"/>
        <c:axId val="32558985"/>
        <c:axId val="35959258"/>
      </c:barChart>
      <c:lineChart>
        <c:grouping val="standard"/>
        <c:varyColors val="0"/>
        <c:ser>
          <c:idx val="5"/>
          <c:order val="5"/>
          <c:tx>
            <c:strRef>
              <c:f>PREIS_MWG!$AH$74</c:f>
            </c:strRef>
          </c:tx>
          <c:spPr>
            <a:ln w="28575">
              <a:noFill/>
            </a:ln>
            <a:effectLst/>
          </c:spPr>
          <c:marker>
            <c:symbol val="dash"/>
            <c:size val="15"/>
            <c:spPr>
              <a:solidFill>
                <a:schemeClr val="tx1"/>
              </a:solidFill>
              <a:ln w="9525" cap="flat" cmpd="sng">
                <a:solidFill>
                  <a:schemeClr val="tx1"/>
                </a:solidFill>
              </a:ln>
              <a:effectLst/>
            </c:spPr>
          </c:marker>
          <c:cat>
            <c:numRef>
              <c:f>PREIS_EWG!$BH$77:$BI$77</c:f>
              <c:numCache>
                <c:formatCode>General</c:formatCode>
                <c:ptCount val="2"/>
              </c:numCache>
            </c:numRef>
          </c:cat>
          <c:val>
            <c:numRef>
              <c:f>PREIS_MWG!$AO$74:$AS$74</c:f>
              <c:numCache>
                <c:formatCode>#,##0</c:formatCode>
                <c:ptCount val="5"/>
                <c:pt idx="0">
                  <c:v>1575</c:v>
                </c:pt>
                <c:pt idx="1">
                  <c:v>1747</c:v>
                </c:pt>
                <c:pt idx="3">
                  <c:v>1240</c:v>
                </c:pt>
                <c:pt idx="4">
                  <c:v>1175</c:v>
                </c:pt>
              </c:numCache>
            </c:numRef>
          </c:val>
          <c:smooth val="0"/>
        </c:ser>
        <c:dLbls>
          <c:showLegendKey val="0"/>
          <c:showVal val="0"/>
          <c:showCatName val="0"/>
          <c:showSerName val="0"/>
          <c:showPercent val="0"/>
          <c:showBubbleSize val="0"/>
          <c:showLeaderLines val="0"/>
        </c:dLbls>
        <c:marker val="1"/>
        <c:axId val="32558985"/>
        <c:axId val="35959258"/>
      </c:lineChart>
      <c:catAx>
        <c:axId val="32558985"/>
        <c:scaling>
          <c:orientation val="minMax"/>
        </c:scaling>
        <c:delete val="0"/>
        <c:axPos val="b"/>
        <c:title>
          <c:tx>
            <c:strRef>
              <c:f>PREIS_MWG!$AH$87</c:f>
            </c:strRef>
          </c:tx>
          <c:layout/>
          <c:overlay val="0"/>
          <c:spPr>
            <a:noFill/>
            <a:ln>
              <a:noFill/>
            </a:ln>
          </c:spPr>
          <c:txPr>
            <a:bodyPr vert="horz" rot="0" wrap="square"/>
            <a:lstStyle/>
            <a:p>
              <a:pPr algn="ctr">
                <a:defRPr lang="en-US" sz="900" b="0" u="none" baseline="0">
                  <a:latin typeface="Arial"/>
                  <a:ea typeface="Arial"/>
                </a:defRPr>
              </a:pPr>
              <a:endParaRPr lang="en-US"/>
            </a:p>
          </c:txPr>
        </c:title>
        <c:numFmt formatCode="General" sourceLinked="1"/>
        <c:majorTickMark val="none"/>
        <c:minorTickMark val="none"/>
        <c:tickLblPos val="nextTo"/>
        <c:spPr>
          <a:ln w="9525">
            <a:noFill/>
          </a:ln>
          <a:effectLst/>
        </c:spPr>
        <c:crossAx val="35959258"/>
        <c:crosses val="autoZero"/>
        <c:auto val="1"/>
        <c:lblOffset val="100"/>
        <c:noMultiLvlLbl val="1"/>
      </c:catAx>
      <c:valAx>
        <c:axId val="35959258"/>
        <c:scaling>
          <c:orientation val="minMax"/>
          <c:min val="0"/>
        </c:scaling>
        <c:delete val="0"/>
        <c:axPos val="l"/>
        <c:majorGridlines/>
        <c:numFmt formatCode="#,##0" sourceLinked="0"/>
        <c:majorTickMark val="none"/>
        <c:minorTickMark val="none"/>
        <c:tickLblPos val="nextTo"/>
        <c:spPr>
          <a:ln w="9525">
            <a:noFill/>
          </a:ln>
          <a:effectLst/>
        </c:spPr>
        <c:crossAx val="32558985"/>
        <c:crosses val="autoZero"/>
        <c:crossBetween val="between"/>
      </c:valAx>
    </c:plotArea>
    <c:plotVisOnly val="1"/>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175"/>
          <c:y val="0.023"/>
          <c:w val="0.45475"/>
          <c:h val="0.64625"/>
        </c:manualLayout>
      </c:layout>
      <c:lineChart>
        <c:grouping val="standard"/>
        <c:varyColors val="0"/>
        <c:ser>
          <c:idx val="4"/>
          <c:order val="0"/>
          <c:tx>
            <c:strRef>
              <c:f>PREIS_5!$AH$53</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PREIS_5!$AJ$53:$EA$53</c:f>
              <c:numCache>
                <c:formatCode>0.0</c:formatCode>
                <c:ptCount val="96"/>
                <c:pt idx="0">
                  <c:v>100</c:v>
                </c:pt>
                <c:pt idx="1">
                  <c:v>99.8333298637095</c:v>
                </c:pt>
                <c:pt idx="2">
                  <c:v>98.279436618508</c:v>
                </c:pt>
                <c:pt idx="3">
                  <c:v>96.3089224126376</c:v>
                </c:pt>
                <c:pt idx="4">
                  <c:v>95.1146212529264</c:v>
                </c:pt>
                <c:pt idx="5">
                  <c:v>94.8049465716393</c:v>
                </c:pt>
                <c:pt idx="6">
                  <c:v>94.7795174767023</c:v>
                </c:pt>
                <c:pt idx="7">
                  <c:v>94.5585886786364</c:v>
                </c:pt>
                <c:pt idx="8">
                  <c:v>94.9907480369763</c:v>
                </c:pt>
                <c:pt idx="9">
                  <c:v>95.3509119650363</c:v>
                </c:pt>
                <c:pt idx="10">
                  <c:v>95.7876796686063</c:v>
                </c:pt>
                <c:pt idx="11">
                  <c:v>97.216138148456</c:v>
                </c:pt>
                <c:pt idx="12">
                  <c:v>98.4103303197899</c:v>
                </c:pt>
                <c:pt idx="13">
                  <c:v>100.282258487504</c:v>
                </c:pt>
                <c:pt idx="14">
                  <c:v>100.537145798713</c:v>
                </c:pt>
                <c:pt idx="15">
                  <c:v>101.661122377595</c:v>
                </c:pt>
                <c:pt idx="16">
                  <c:v>101.925225511212</c:v>
                </c:pt>
                <c:pt idx="17">
                  <c:v>103.026961243779</c:v>
                </c:pt>
                <c:pt idx="18">
                  <c:v>103.470559202189</c:v>
                </c:pt>
                <c:pt idx="19">
                  <c:v>104.878133589965</c:v>
                </c:pt>
                <c:pt idx="20">
                  <c:v>105.482994110881</c:v>
                </c:pt>
                <c:pt idx="21">
                  <c:v>106.03389287897</c:v>
                </c:pt>
                <c:pt idx="22">
                  <c:v>105.659437962467</c:v>
                </c:pt>
                <c:pt idx="23">
                  <c:v>106.442254195432</c:v>
                </c:pt>
                <c:pt idx="24">
                  <c:v>107.079097282696</c:v>
                </c:pt>
                <c:pt idx="25">
                  <c:v>108.168773675583</c:v>
                </c:pt>
                <c:pt idx="26">
                  <c:v>110.565605217545</c:v>
                </c:pt>
                <c:pt idx="27">
                  <c:v>112.431229681762</c:v>
                </c:pt>
                <c:pt idx="28">
                  <c:v>114.208681790359</c:v>
                </c:pt>
                <c:pt idx="29">
                  <c:v>113.512201123588</c:v>
                </c:pt>
                <c:pt idx="30">
                  <c:v>113.314398958368</c:v>
                </c:pt>
                <c:pt idx="31">
                  <c:v>113.418996932034</c:v>
                </c:pt>
                <c:pt idx="32">
                  <c:v>113.557042702105</c:v>
                </c:pt>
                <c:pt idx="33">
                  <c:v>113.901124302448</c:v>
                </c:pt>
                <c:pt idx="34">
                  <c:v>113.811052207717</c:v>
                </c:pt>
                <c:pt idx="35">
                  <c:v>113.820055909109</c:v>
                </c:pt>
                <c:pt idx="36">
                  <c:v>114.207298336339</c:v>
                </c:pt>
                <c:pt idx="37">
                  <c:v>114.382839122053</c:v>
                </c:pt>
                <c:pt idx="38">
                  <c:v>115.782485990447</c:v>
                </c:pt>
                <c:pt idx="39">
                  <c:v>117.854055908609</c:v>
                </c:pt>
                <c:pt idx="40">
                  <c:v>119.87166539607</c:v>
                </c:pt>
                <c:pt idx="41">
                  <c:v>123.300541805657</c:v>
                </c:pt>
                <c:pt idx="42">
                  <c:v>124.083181231647</c:v>
                </c:pt>
                <c:pt idx="43">
                  <c:v>124.713697179716</c:v>
                </c:pt>
                <c:pt idx="44">
                  <c:v>122.679153089302</c:v>
                </c:pt>
                <c:pt idx="45">
                  <c:v>121.813511174194</c:v>
                </c:pt>
                <c:pt idx="46">
                  <c:v>120.053193768089</c:v>
                </c:pt>
                <c:pt idx="47">
                  <c:v>119.691537403833</c:v>
                </c:pt>
                <c:pt idx="48">
                  <c:v>120.411230537623</c:v>
                </c:pt>
                <c:pt idx="49">
                  <c:v>123.056700509812</c:v>
                </c:pt>
                <c:pt idx="50">
                  <c:v>125.51192948079</c:v>
                </c:pt>
                <c:pt idx="51">
                  <c:v>129.576046716423</c:v>
                </c:pt>
                <c:pt idx="52">
                  <c:v>133.9775896399</c:v>
                </c:pt>
                <c:pt idx="53">
                  <c:v>137.533648635286</c:v>
                </c:pt>
                <c:pt idx="54">
                  <c:v>139.707448352205</c:v>
                </c:pt>
                <c:pt idx="55">
                  <c:v>142.381445410457</c:v>
                </c:pt>
                <c:pt idx="56">
                  <c:v>145.004050573693</c:v>
                </c:pt>
                <c:pt idx="57">
                  <c:v>147.892354079408</c:v>
                </c:pt>
                <c:pt idx="58">
                  <c:v>149.232602038624</c:v>
                </c:pt>
                <c:pt idx="59">
                  <c:v>151.483819183367</c:v>
                </c:pt>
                <c:pt idx="60">
                  <c:v>151.710187956728</c:v>
                </c:pt>
                <c:pt idx="61">
                  <c:v>152.639657326397</c:v>
                </c:pt>
                <c:pt idx="62">
                  <c:v>152.333437807705</c:v>
                </c:pt>
                <c:pt idx="63">
                  <c:v>150.491064720804</c:v>
                </c:pt>
                <c:pt idx="64">
                  <c:v>145.571132012585</c:v>
                </c:pt>
                <c:pt idx="65">
                  <c:v>146.198147242091</c:v>
                </c:pt>
                <c:pt idx="66">
                  <c:v>145.909721001297</c:v>
                </c:pt>
                <c:pt idx="67">
                  <c:v>142.865025434157</c:v>
                </c:pt>
                <c:pt idx="68">
                  <c:v>141.947920002165</c:v>
                </c:pt>
                <c:pt idx="69">
                  <c:v>140.90385456777</c:v>
                </c:pt>
                <c:pt idx="70">
                  <c:v>144.156467439686</c:v>
                </c:pt>
                <c:pt idx="71">
                  <c:v>145.877154146233</c:v>
                </c:pt>
                <c:pt idx="72">
                  <c:v>147.467819603002</c:v>
                </c:pt>
                <c:pt idx="73">
                  <c:v>148.482751613413</c:v>
                </c:pt>
                <c:pt idx="74">
                  <c:v>148.081415006488</c:v>
                </c:pt>
                <c:pt idx="75">
                  <c:v>148.6491993973</c:v>
                </c:pt>
                <c:pt idx="76">
                  <c:v>149.885682599736</c:v>
                </c:pt>
                <c:pt idx="77">
                  <c:v>152.377575276817</c:v>
                </c:pt>
                <c:pt idx="78">
                  <c:v>153.145813642986</c:v>
                </c:pt>
                <c:pt idx="79">
                  <c:v>151.95545961181</c:v>
                </c:pt>
                <c:pt idx="80">
                  <c:v>151.703439106107</c:v>
                </c:pt>
                <c:pt idx="81">
                  <c:v>155.146692664574</c:v>
                </c:pt>
                <c:pt idx="82">
                  <c:v>158.283148587404</c:v>
                </c:pt>
                <c:pt idx="83">
                  <c:v>161.667733822423</c:v>
                </c:pt>
                <c:pt idx="84">
                  <c:v>161.786533690646</c:v>
                </c:pt>
                <c:pt idx="85">
                  <c:v>161.048660554602</c:v>
                </c:pt>
                <c:pt idx="86">
                  <c:v>159.599577328323</c:v>
                </c:pt>
                <c:pt idx="87">
                  <c:v>159.618869474013</c:v>
                </c:pt>
                <c:pt idx="88">
                  <c:v>161.10507958339</c:v>
                </c:pt>
                <c:pt idx="89">
                  <c:v>164.94349783217</c:v>
                </c:pt>
                <c:pt idx="90">
                  <c:v>168.166262972041</c:v>
                </c:pt>
                <c:pt idx="91">
                  <c:v>170.860011982708</c:v>
                </c:pt>
                <c:pt idx="92">
                  <c:v>171.816579405223</c:v>
                </c:pt>
                <c:pt idx="93">
                  <c:v>171.856354363351</c:v>
                </c:pt>
                <c:pt idx="94">
                  <c:v>170.627300377642</c:v>
                </c:pt>
                <c:pt idx="95">
                  <c:v>167.773171531383</c:v>
                </c:pt>
              </c:numCache>
            </c:numRef>
          </c:val>
          <c:smooth val="0"/>
        </c:ser>
        <c:ser>
          <c:idx val="5"/>
          <c:order val="1"/>
          <c:tx>
            <c:strRef>
              <c:f>PREIS_5!$AH$54</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PREIS_5!$AJ$54:$EA$54</c:f>
              <c:numCache>
                <c:formatCode>0.0</c:formatCode>
                <c:ptCount val="96"/>
                <c:pt idx="0">
                  <c:v>100</c:v>
                </c:pt>
                <c:pt idx="1">
                  <c:v>101.570735957645</c:v>
                </c:pt>
                <c:pt idx="2">
                  <c:v>101.062358417474</c:v>
                </c:pt>
                <c:pt idx="3">
                  <c:v>98.8194079511437</c:v>
                </c:pt>
                <c:pt idx="4">
                  <c:v>100.229780565297</c:v>
                </c:pt>
                <c:pt idx="5">
                  <c:v>101.036453044649</c:v>
                </c:pt>
                <c:pt idx="6">
                  <c:v>100.890741856166</c:v>
                </c:pt>
                <c:pt idx="7">
                  <c:v>102.185936259705</c:v>
                </c:pt>
                <c:pt idx="8">
                  <c:v>101.930131366899</c:v>
                </c:pt>
                <c:pt idx="9">
                  <c:v>102.171805384128</c:v>
                </c:pt>
                <c:pt idx="10">
                  <c:v>102.245290998234</c:v>
                </c:pt>
                <c:pt idx="11">
                  <c:v>102.44570426765</c:v>
                </c:pt>
                <c:pt idx="12">
                  <c:v>103.984785452249</c:v>
                </c:pt>
                <c:pt idx="13">
                  <c:v>104.258231262821</c:v>
                </c:pt>
                <c:pt idx="14">
                  <c:v>105.659804273157</c:v>
                </c:pt>
                <c:pt idx="15">
                  <c:v>107.029701306142</c:v>
                </c:pt>
                <c:pt idx="16">
                  <c:v>108.018623341805</c:v>
                </c:pt>
                <c:pt idx="17">
                  <c:v>108.03875134033</c:v>
                </c:pt>
                <c:pt idx="18">
                  <c:v>108.185129530432</c:v>
                </c:pt>
                <c:pt idx="19">
                  <c:v>108.929383089407</c:v>
                </c:pt>
                <c:pt idx="20">
                  <c:v>110.553393266784</c:v>
                </c:pt>
                <c:pt idx="21">
                  <c:v>110.786255919149</c:v>
                </c:pt>
                <c:pt idx="22">
                  <c:v>111.67519964082</c:v>
                </c:pt>
                <c:pt idx="23">
                  <c:v>111.659039492431</c:v>
                </c:pt>
                <c:pt idx="24">
                  <c:v>113.946708271253</c:v>
                </c:pt>
                <c:pt idx="25">
                  <c:v>115.428748540587</c:v>
                </c:pt>
                <c:pt idx="26">
                  <c:v>114.93960587058</c:v>
                </c:pt>
                <c:pt idx="27">
                  <c:v>117.384021274921</c:v>
                </c:pt>
                <c:pt idx="28">
                  <c:v>118.98280314884</c:v>
                </c:pt>
                <c:pt idx="29">
                  <c:v>119.30005206156</c:v>
                </c:pt>
                <c:pt idx="30">
                  <c:v>119.809951979485</c:v>
                </c:pt>
                <c:pt idx="31">
                  <c:v>120.349014849179</c:v>
                </c:pt>
                <c:pt idx="32">
                  <c:v>122.156078336458</c:v>
                </c:pt>
                <c:pt idx="33">
                  <c:v>122.748016538308</c:v>
                </c:pt>
                <c:pt idx="34">
                  <c:v>123.835062111996</c:v>
                </c:pt>
                <c:pt idx="35">
                  <c:v>125.067644032783</c:v>
                </c:pt>
                <c:pt idx="36">
                  <c:v>127.285273833996</c:v>
                </c:pt>
                <c:pt idx="37">
                  <c:v>127.365235316543</c:v>
                </c:pt>
                <c:pt idx="38">
                  <c:v>128.493389131479</c:v>
                </c:pt>
                <c:pt idx="39">
                  <c:v>131.942512820617</c:v>
                </c:pt>
                <c:pt idx="40">
                  <c:v>134.866873594265</c:v>
                </c:pt>
                <c:pt idx="41">
                  <c:v>135.942316712566</c:v>
                </c:pt>
                <c:pt idx="42">
                  <c:v>144.89669322361</c:v>
                </c:pt>
                <c:pt idx="43">
                  <c:v>141.963789198317</c:v>
                </c:pt>
                <c:pt idx="44">
                  <c:v>141.536990299668</c:v>
                </c:pt>
                <c:pt idx="45">
                  <c:v>142.633677491428</c:v>
                </c:pt>
                <c:pt idx="46">
                  <c:v>144.361092822415</c:v>
                </c:pt>
                <c:pt idx="47">
                  <c:v>143.482173182437</c:v>
                </c:pt>
                <c:pt idx="48">
                  <c:v>146.545838388166</c:v>
                </c:pt>
                <c:pt idx="49">
                  <c:v>147.991335750512</c:v>
                </c:pt>
                <c:pt idx="50">
                  <c:v>150.56641887085</c:v>
                </c:pt>
                <c:pt idx="51">
                  <c:v>157.587857314303</c:v>
                </c:pt>
                <c:pt idx="52">
                  <c:v>165.38785101814</c:v>
                </c:pt>
                <c:pt idx="53">
                  <c:v>169.578412649657</c:v>
                </c:pt>
                <c:pt idx="54">
                  <c:v>166.138717241126</c:v>
                </c:pt>
                <c:pt idx="55">
                  <c:v>171.201148176996</c:v>
                </c:pt>
                <c:pt idx="56">
                  <c:v>175.463009207771</c:v>
                </c:pt>
                <c:pt idx="57">
                  <c:v>175.274790766286</c:v>
                </c:pt>
                <c:pt idx="58">
                  <c:v>176.457987623943</c:v>
                </c:pt>
                <c:pt idx="59">
                  <c:v>176.30711369652</c:v>
                </c:pt>
                <c:pt idx="60">
                  <c:v>176.331361636342</c:v>
                </c:pt>
                <c:pt idx="61">
                  <c:v>176.372452753329</c:v>
                </c:pt>
                <c:pt idx="62">
                  <c:v>179.931647942795</c:v>
                </c:pt>
                <c:pt idx="63">
                  <c:v>180.846746219818</c:v>
                </c:pt>
                <c:pt idx="64">
                  <c:v>181.977162505861</c:v>
                </c:pt>
                <c:pt idx="65">
                  <c:v>177.994283815861</c:v>
                </c:pt>
                <c:pt idx="66">
                  <c:v>177.841398473835</c:v>
                </c:pt>
                <c:pt idx="67">
                  <c:v>176.724697308101</c:v>
                </c:pt>
                <c:pt idx="68">
                  <c:v>167.366780129636</c:v>
                </c:pt>
                <c:pt idx="69">
                  <c:v>169.545458571586</c:v>
                </c:pt>
                <c:pt idx="70">
                  <c:v>173.680802784803</c:v>
                </c:pt>
                <c:pt idx="71">
                  <c:v>180.865251240587</c:v>
                </c:pt>
                <c:pt idx="72">
                  <c:v>184.426472273242</c:v>
                </c:pt>
                <c:pt idx="73">
                  <c:v>187.782370744492</c:v>
                </c:pt>
                <c:pt idx="74">
                  <c:v>189.397341862876</c:v>
                </c:pt>
                <c:pt idx="75">
                  <c:v>184.809569252253</c:v>
                </c:pt>
                <c:pt idx="76">
                  <c:v>185.587543937664</c:v>
                </c:pt>
                <c:pt idx="77">
                  <c:v>192.577733993173</c:v>
                </c:pt>
                <c:pt idx="78">
                  <c:v>194.944916258654</c:v>
                </c:pt>
                <c:pt idx="79">
                  <c:v>189.765424155693</c:v>
                </c:pt>
                <c:pt idx="80">
                  <c:v>193.009024794034</c:v>
                </c:pt>
                <c:pt idx="81">
                  <c:v>198.871462812783</c:v>
                </c:pt>
                <c:pt idx="82">
                  <c:v>202.272067646983</c:v>
                </c:pt>
                <c:pt idx="83">
                  <c:v>201.890116933203</c:v>
                </c:pt>
                <c:pt idx="84">
                  <c:v>203.067686213348</c:v>
                </c:pt>
                <c:pt idx="85">
                  <c:v>203.482482517684</c:v>
                </c:pt>
                <c:pt idx="86">
                  <c:v>205.316301257665</c:v>
                </c:pt>
                <c:pt idx="87">
                  <c:v>207.184427913807</c:v>
                </c:pt>
                <c:pt idx="88">
                  <c:v>210.566264967662</c:v>
                </c:pt>
                <c:pt idx="89">
                  <c:v>215.206995065043</c:v>
                </c:pt>
                <c:pt idx="90">
                  <c:v>219.7729415175</c:v>
                </c:pt>
                <c:pt idx="91">
                  <c:v>219.282495212656</c:v>
                </c:pt>
                <c:pt idx="92">
                  <c:v>218.509334977628</c:v>
                </c:pt>
                <c:pt idx="93">
                  <c:v>220.218862592297</c:v>
                </c:pt>
                <c:pt idx="94">
                  <c:v>220.777291168575</c:v>
                </c:pt>
                <c:pt idx="95">
                  <c:v>222.042237528322</c:v>
                </c:pt>
              </c:numCache>
            </c:numRef>
          </c:val>
          <c:smooth val="0"/>
        </c:ser>
        <c:ser>
          <c:idx val="6"/>
          <c:order val="2"/>
          <c:tx>
            <c:strRef>
              <c:f>PREIS_5!$AH$55</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PREIS_5!$AJ$55:$EA$55</c:f>
              <c:numCache>
                <c:formatCode>0.0</c:formatCode>
                <c:ptCount val="96"/>
                <c:pt idx="0">
                  <c:v>100</c:v>
                </c:pt>
                <c:pt idx="1">
                  <c:v>101.720850387436</c:v>
                </c:pt>
                <c:pt idx="2">
                  <c:v>101.830453727301</c:v>
                </c:pt>
                <c:pt idx="3">
                  <c:v>99.9144200160184</c:v>
                </c:pt>
                <c:pt idx="4">
                  <c:v>101.168773870418</c:v>
                </c:pt>
                <c:pt idx="5">
                  <c:v>102.054974293819</c:v>
                </c:pt>
                <c:pt idx="6">
                  <c:v>102.500105980368</c:v>
                </c:pt>
                <c:pt idx="7">
                  <c:v>104.0369439124</c:v>
                </c:pt>
                <c:pt idx="8">
                  <c:v>102.572794491633</c:v>
                </c:pt>
                <c:pt idx="9">
                  <c:v>103.066449889742</c:v>
                </c:pt>
                <c:pt idx="10">
                  <c:v>102.801501461758</c:v>
                </c:pt>
                <c:pt idx="11">
                  <c:v>103.355557197225</c:v>
                </c:pt>
                <c:pt idx="12">
                  <c:v>105.237505540799</c:v>
                </c:pt>
                <c:pt idx="13">
                  <c:v>105.324332973502</c:v>
                </c:pt>
                <c:pt idx="14">
                  <c:v>107.190045906125</c:v>
                </c:pt>
                <c:pt idx="15">
                  <c:v>107.969463225965</c:v>
                </c:pt>
                <c:pt idx="16">
                  <c:v>110.293150718961</c:v>
                </c:pt>
                <c:pt idx="17">
                  <c:v>110.069404659969</c:v>
                </c:pt>
                <c:pt idx="18">
                  <c:v>112.737065698402</c:v>
                </c:pt>
                <c:pt idx="19">
                  <c:v>112.889324591201</c:v>
                </c:pt>
                <c:pt idx="20">
                  <c:v>114.686896437682</c:v>
                </c:pt>
                <c:pt idx="21">
                  <c:v>115.57783291463</c:v>
                </c:pt>
                <c:pt idx="22">
                  <c:v>116.34714000726</c:v>
                </c:pt>
                <c:pt idx="23">
                  <c:v>117.756394519096</c:v>
                </c:pt>
                <c:pt idx="24">
                  <c:v>120.075365402938</c:v>
                </c:pt>
                <c:pt idx="25">
                  <c:v>120.915224922459</c:v>
                </c:pt>
                <c:pt idx="26">
                  <c:v>122.038905894969</c:v>
                </c:pt>
                <c:pt idx="27">
                  <c:v>126.988273254396</c:v>
                </c:pt>
                <c:pt idx="28">
                  <c:v>126.881815952638</c:v>
                </c:pt>
                <c:pt idx="29">
                  <c:v>128.514120342751</c:v>
                </c:pt>
                <c:pt idx="30">
                  <c:v>127.922814894301</c:v>
                </c:pt>
                <c:pt idx="31">
                  <c:v>129.524351343498</c:v>
                </c:pt>
                <c:pt idx="32">
                  <c:v>131.916531854809</c:v>
                </c:pt>
                <c:pt idx="33">
                  <c:v>132.992515577811</c:v>
                </c:pt>
                <c:pt idx="34">
                  <c:v>133.73101076097</c:v>
                </c:pt>
                <c:pt idx="35">
                  <c:v>132.9204958988</c:v>
                </c:pt>
                <c:pt idx="36">
                  <c:v>134.020929647671</c:v>
                </c:pt>
                <c:pt idx="37">
                  <c:v>134.43163259285</c:v>
                </c:pt>
                <c:pt idx="38">
                  <c:v>134.864022714999</c:v>
                </c:pt>
                <c:pt idx="39">
                  <c:v>139.3490563323</c:v>
                </c:pt>
                <c:pt idx="40">
                  <c:v>145.353153731552</c:v>
                </c:pt>
                <c:pt idx="41">
                  <c:v>146.341242845335</c:v>
                </c:pt>
                <c:pt idx="42">
                  <c:v>156.213303349358</c:v>
                </c:pt>
                <c:pt idx="43">
                  <c:v>153.283980419526</c:v>
                </c:pt>
                <c:pt idx="44">
                  <c:v>153.093991269143</c:v>
                </c:pt>
                <c:pt idx="45">
                  <c:v>154.446699952403</c:v>
                </c:pt>
                <c:pt idx="46">
                  <c:v>156.232039426146</c:v>
                </c:pt>
                <c:pt idx="47">
                  <c:v>154.238024184044</c:v>
                </c:pt>
                <c:pt idx="48">
                  <c:v>157.468710675111</c:v>
                </c:pt>
                <c:pt idx="49">
                  <c:v>159.368205895321</c:v>
                </c:pt>
                <c:pt idx="50">
                  <c:v>163.378689063987</c:v>
                </c:pt>
                <c:pt idx="51">
                  <c:v>167.732755209186</c:v>
                </c:pt>
                <c:pt idx="52">
                  <c:v>178.205352171502</c:v>
                </c:pt>
                <c:pt idx="53">
                  <c:v>181.489698751075</c:v>
                </c:pt>
                <c:pt idx="54">
                  <c:v>180.950026325621</c:v>
                </c:pt>
                <c:pt idx="55">
                  <c:v>183.313411528917</c:v>
                </c:pt>
                <c:pt idx="56">
                  <c:v>187.879955049386</c:v>
                </c:pt>
                <c:pt idx="57">
                  <c:v>188.7004388684</c:v>
                </c:pt>
                <c:pt idx="58">
                  <c:v>189.751418212727</c:v>
                </c:pt>
                <c:pt idx="59">
                  <c:v>188.494503197601</c:v>
                </c:pt>
                <c:pt idx="60">
                  <c:v>188.11354417228</c:v>
                </c:pt>
                <c:pt idx="61">
                  <c:v>187.481336117043</c:v>
                </c:pt>
                <c:pt idx="62">
                  <c:v>192.825392827969</c:v>
                </c:pt>
                <c:pt idx="63">
                  <c:v>194.756618348568</c:v>
                </c:pt>
                <c:pt idx="64">
                  <c:v>196.38147221038</c:v>
                </c:pt>
                <c:pt idx="65">
                  <c:v>187.884275641418</c:v>
                </c:pt>
                <c:pt idx="66">
                  <c:v>187.316630357035</c:v>
                </c:pt>
                <c:pt idx="67">
                  <c:v>186.053837555872</c:v>
                </c:pt>
                <c:pt idx="68">
                  <c:v>176.052639526314</c:v>
                </c:pt>
                <c:pt idx="69">
                  <c:v>177.379787459121</c:v>
                </c:pt>
                <c:pt idx="70">
                  <c:v>181.316920904551</c:v>
                </c:pt>
                <c:pt idx="71">
                  <c:v>188.528482353997</c:v>
                </c:pt>
                <c:pt idx="72">
                  <c:v>189.399847752843</c:v>
                </c:pt>
                <c:pt idx="73">
                  <c:v>190.016555278105</c:v>
                </c:pt>
                <c:pt idx="74">
                  <c:v>192.828568789784</c:v>
                </c:pt>
                <c:pt idx="75">
                  <c:v>189.387317213384</c:v>
                </c:pt>
                <c:pt idx="76">
                  <c:v>188.293626750122</c:v>
                </c:pt>
                <c:pt idx="77">
                  <c:v>195.119394164695</c:v>
                </c:pt>
                <c:pt idx="78">
                  <c:v>195.449367124118</c:v>
                </c:pt>
                <c:pt idx="79">
                  <c:v>192.844520532121</c:v>
                </c:pt>
                <c:pt idx="80">
                  <c:v>194.093618398949</c:v>
                </c:pt>
                <c:pt idx="81">
                  <c:v>198.859959603184</c:v>
                </c:pt>
                <c:pt idx="82">
                  <c:v>202.157130899468</c:v>
                </c:pt>
                <c:pt idx="83">
                  <c:v>202.460154718391</c:v>
                </c:pt>
                <c:pt idx="84">
                  <c:v>205.79183749316</c:v>
                </c:pt>
                <c:pt idx="85">
                  <c:v>206.840456387921</c:v>
                </c:pt>
                <c:pt idx="86">
                  <c:v>207.807107424954</c:v>
                </c:pt>
                <c:pt idx="87">
                  <c:v>209.339522955027</c:v>
                </c:pt>
                <c:pt idx="88">
                  <c:v>215.42636718518</c:v>
                </c:pt>
                <c:pt idx="89">
                  <c:v>219.091482845514</c:v>
                </c:pt>
                <c:pt idx="90">
                  <c:v>221.461026519982</c:v>
                </c:pt>
                <c:pt idx="91">
                  <c:v>221.176151702144</c:v>
                </c:pt>
                <c:pt idx="92">
                  <c:v>223.207422648619</c:v>
                </c:pt>
                <c:pt idx="93">
                  <c:v>226.181816634938</c:v>
                </c:pt>
                <c:pt idx="94">
                  <c:v>224.444766622448</c:v>
                </c:pt>
                <c:pt idx="95">
                  <c:v>226.19441509489</c:v>
                </c:pt>
              </c:numCache>
            </c:numRef>
          </c:val>
          <c:smooth val="0"/>
        </c:ser>
        <c:ser>
          <c:idx val="7"/>
          <c:order val="3"/>
          <c:tx>
            <c:strRef>
              <c:f>PREIS_5!$AH$56</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PREIS_5!$AJ$56:$EA$56</c:f>
              <c:numCache>
                <c:formatCode>0.0</c:formatCode>
                <c:ptCount val="96"/>
                <c:pt idx="0">
                  <c:v>100</c:v>
                </c:pt>
                <c:pt idx="1">
                  <c:v>101.683582367109</c:v>
                </c:pt>
                <c:pt idx="2">
                  <c:v>102.102728522576</c:v>
                </c:pt>
                <c:pt idx="3">
                  <c:v>99.8720144609835</c:v>
                </c:pt>
                <c:pt idx="4">
                  <c:v>101.240220988003</c:v>
                </c:pt>
                <c:pt idx="5">
                  <c:v>102.158970298654</c:v>
                </c:pt>
                <c:pt idx="6">
                  <c:v>103.164759629198</c:v>
                </c:pt>
                <c:pt idx="7">
                  <c:v>104.196976218797</c:v>
                </c:pt>
                <c:pt idx="8">
                  <c:v>104.307088661338</c:v>
                </c:pt>
                <c:pt idx="9">
                  <c:v>104.676584708264</c:v>
                </c:pt>
                <c:pt idx="10">
                  <c:v>104.444531949531</c:v>
                </c:pt>
                <c:pt idx="11">
                  <c:v>105.316829339134</c:v>
                </c:pt>
                <c:pt idx="12">
                  <c:v>107.50463154697</c:v>
                </c:pt>
                <c:pt idx="13">
                  <c:v>107.903565334866</c:v>
                </c:pt>
                <c:pt idx="14">
                  <c:v>109.421963508942</c:v>
                </c:pt>
                <c:pt idx="15">
                  <c:v>110.54108108726</c:v>
                </c:pt>
                <c:pt idx="16">
                  <c:v>112.660549891539</c:v>
                </c:pt>
                <c:pt idx="17">
                  <c:v>112.868696423335</c:v>
                </c:pt>
                <c:pt idx="18">
                  <c:v>114.514671336873</c:v>
                </c:pt>
                <c:pt idx="19">
                  <c:v>115.086977844946</c:v>
                </c:pt>
                <c:pt idx="20">
                  <c:v>117.574993606101</c:v>
                </c:pt>
                <c:pt idx="21">
                  <c:v>117.916479767173</c:v>
                </c:pt>
                <c:pt idx="22">
                  <c:v>119.245190687883</c:v>
                </c:pt>
                <c:pt idx="23">
                  <c:v>120.237731907462</c:v>
                </c:pt>
                <c:pt idx="24">
                  <c:v>122.636946230387</c:v>
                </c:pt>
                <c:pt idx="25">
                  <c:v>124.836943328631</c:v>
                </c:pt>
                <c:pt idx="26">
                  <c:v>125.894753881175</c:v>
                </c:pt>
                <c:pt idx="27">
                  <c:v>130.150966964896</c:v>
                </c:pt>
                <c:pt idx="28">
                  <c:v>132.15037652819</c:v>
                </c:pt>
                <c:pt idx="29">
                  <c:v>134.755811455091</c:v>
                </c:pt>
                <c:pt idx="30">
                  <c:v>133.615526669211</c:v>
                </c:pt>
                <c:pt idx="31">
                  <c:v>136.230467774358</c:v>
                </c:pt>
                <c:pt idx="32">
                  <c:v>138.989960049037</c:v>
                </c:pt>
                <c:pt idx="33">
                  <c:v>141.265919465515</c:v>
                </c:pt>
                <c:pt idx="34">
                  <c:v>141.962108077073</c:v>
                </c:pt>
                <c:pt idx="35">
                  <c:v>143.042301639812</c:v>
                </c:pt>
                <c:pt idx="36">
                  <c:v>144.220431037941</c:v>
                </c:pt>
                <c:pt idx="37">
                  <c:v>145.49830724492</c:v>
                </c:pt>
                <c:pt idx="38">
                  <c:v>146.976511691144</c:v>
                </c:pt>
                <c:pt idx="39">
                  <c:v>151.329881525197</c:v>
                </c:pt>
                <c:pt idx="40">
                  <c:v>158.70877349732</c:v>
                </c:pt>
                <c:pt idx="41">
                  <c:v>160.527464882569</c:v>
                </c:pt>
                <c:pt idx="42">
                  <c:v>170.769484412314</c:v>
                </c:pt>
                <c:pt idx="43">
                  <c:v>167.03631625138</c:v>
                </c:pt>
                <c:pt idx="44">
                  <c:v>168.367064334122</c:v>
                </c:pt>
                <c:pt idx="45">
                  <c:v>170.948943967066</c:v>
                </c:pt>
                <c:pt idx="46">
                  <c:v>174.202168774595</c:v>
                </c:pt>
                <c:pt idx="47">
                  <c:v>172.882824158353</c:v>
                </c:pt>
                <c:pt idx="48">
                  <c:v>175.84186552683</c:v>
                </c:pt>
                <c:pt idx="49">
                  <c:v>179.35014311938</c:v>
                </c:pt>
                <c:pt idx="50">
                  <c:v>183.930537112306</c:v>
                </c:pt>
                <c:pt idx="51">
                  <c:v>188.760515048908</c:v>
                </c:pt>
                <c:pt idx="52">
                  <c:v>199.16808558085</c:v>
                </c:pt>
                <c:pt idx="53">
                  <c:v>201.864066835296</c:v>
                </c:pt>
                <c:pt idx="54">
                  <c:v>199.337417515675</c:v>
                </c:pt>
                <c:pt idx="55">
                  <c:v>203.257992091546</c:v>
                </c:pt>
                <c:pt idx="56">
                  <c:v>208.568043679918</c:v>
                </c:pt>
                <c:pt idx="57">
                  <c:v>207.234525594325</c:v>
                </c:pt>
                <c:pt idx="58">
                  <c:v>208.947373037103</c:v>
                </c:pt>
                <c:pt idx="59">
                  <c:v>208.872796438092</c:v>
                </c:pt>
                <c:pt idx="60">
                  <c:v>208.297639065241</c:v>
                </c:pt>
                <c:pt idx="61">
                  <c:v>208.677592325911</c:v>
                </c:pt>
                <c:pt idx="62">
                  <c:v>212.277522637149</c:v>
                </c:pt>
                <c:pt idx="63">
                  <c:v>212.545849865005</c:v>
                </c:pt>
                <c:pt idx="64">
                  <c:v>216.086139482065</c:v>
                </c:pt>
                <c:pt idx="65">
                  <c:v>208.797229627928</c:v>
                </c:pt>
                <c:pt idx="66">
                  <c:v>208.842204483629</c:v>
                </c:pt>
                <c:pt idx="67">
                  <c:v>205.873182331397</c:v>
                </c:pt>
                <c:pt idx="68">
                  <c:v>195.795193466217</c:v>
                </c:pt>
                <c:pt idx="69">
                  <c:v>197.191859876011</c:v>
                </c:pt>
                <c:pt idx="70">
                  <c:v>202.571257594416</c:v>
                </c:pt>
                <c:pt idx="71">
                  <c:v>210.268875828596</c:v>
                </c:pt>
                <c:pt idx="72">
                  <c:v>213.372128412418</c:v>
                </c:pt>
                <c:pt idx="73">
                  <c:v>215.869409379536</c:v>
                </c:pt>
                <c:pt idx="74">
                  <c:v>218.113035349819</c:v>
                </c:pt>
                <c:pt idx="75">
                  <c:v>215.637775131254</c:v>
                </c:pt>
                <c:pt idx="76">
                  <c:v>216.215053231148</c:v>
                </c:pt>
                <c:pt idx="77">
                  <c:v>222.720445525497</c:v>
                </c:pt>
                <c:pt idx="78">
                  <c:v>223.852187614711</c:v>
                </c:pt>
                <c:pt idx="79">
                  <c:v>221.870810804059</c:v>
                </c:pt>
                <c:pt idx="80">
                  <c:v>223.196534458388</c:v>
                </c:pt>
                <c:pt idx="81">
                  <c:v>228.740975543912</c:v>
                </c:pt>
                <c:pt idx="82">
                  <c:v>231.710193940771</c:v>
                </c:pt>
                <c:pt idx="83">
                  <c:v>234.921706535833</c:v>
                </c:pt>
                <c:pt idx="84">
                  <c:v>237.172153611752</c:v>
                </c:pt>
                <c:pt idx="85">
                  <c:v>238.984010143824</c:v>
                </c:pt>
                <c:pt idx="86">
                  <c:v>241.129412048139</c:v>
                </c:pt>
                <c:pt idx="87">
                  <c:v>243.600302704364</c:v>
                </c:pt>
                <c:pt idx="88">
                  <c:v>249.644125987208</c:v>
                </c:pt>
                <c:pt idx="89">
                  <c:v>255.043397023903</c:v>
                </c:pt>
                <c:pt idx="90">
                  <c:v>259.131160095959</c:v>
                </c:pt>
                <c:pt idx="91">
                  <c:v>257.333988962145</c:v>
                </c:pt>
                <c:pt idx="92">
                  <c:v>259.944928986883</c:v>
                </c:pt>
                <c:pt idx="93">
                  <c:v>261.910234652144</c:v>
                </c:pt>
                <c:pt idx="94">
                  <c:v>260.542112009365</c:v>
                </c:pt>
                <c:pt idx="95">
                  <c:v>262.237845931557</c:v>
                </c:pt>
              </c:numCache>
            </c:numRef>
          </c:val>
          <c:smooth val="0"/>
        </c:ser>
        <c:dLbls>
          <c:showLegendKey val="0"/>
          <c:showVal val="0"/>
          <c:showCatName val="0"/>
          <c:showSerName val="0"/>
          <c:showPercent val="0"/>
          <c:showBubbleSize val="0"/>
          <c:showLeaderLines val="0"/>
        </c:dLbls>
        <c:marker val="1"/>
        <c:axId val="29715528"/>
        <c:axId val="52461171"/>
      </c:lineChart>
      <c:catAx>
        <c:axId val="29715528"/>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52461171"/>
        <c:crosses val="autoZero"/>
        <c:auto val="1"/>
        <c:lblOffset val="100"/>
        <c:tickLblSkip val="4"/>
        <c:noMultiLvlLbl val="0"/>
      </c:catAx>
      <c:valAx>
        <c:axId val="52461171"/>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9715528"/>
        <c:crosses val="autoZero"/>
        <c:crossBetween val="between"/>
      </c:valAx>
    </c:plotArea>
    <c:legend>
      <c:legendPos val="b"/>
      <c:layout>
        <c:manualLayout>
          <c:xMode val="edge"/>
          <c:yMode val="edge"/>
          <c:x val="0"/>
          <c:y val="0.8755"/>
          <c:w val="1"/>
          <c:h val="0.1172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9"/>
          <c:y val="0.02725"/>
          <c:w val="0.88825"/>
          <c:h val="0.7485"/>
        </c:manualLayout>
      </c:layout>
      <c:lineChart>
        <c:grouping val="standard"/>
        <c:varyColors val="0"/>
        <c:ser>
          <c:idx val="0"/>
          <c:order val="0"/>
          <c:tx>
            <c:strRef>
              <c:f>PREIS_5!$AH$61</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PREIS_5!$AJ$61:$EA$61</c:f>
              <c:numCache>
                <c:formatCode>0.0</c:formatCode>
                <c:ptCount val="96"/>
                <c:pt idx="0">
                  <c:v>100</c:v>
                </c:pt>
                <c:pt idx="1">
                  <c:v>94.0800823735958</c:v>
                </c:pt>
                <c:pt idx="2">
                  <c:v>84.0152336531826</c:v>
                </c:pt>
                <c:pt idx="3">
                  <c:v>72.6360220663538</c:v>
                </c:pt>
                <c:pt idx="4">
                  <c:v>66.4300472557474</c:v>
                </c:pt>
                <c:pt idx="5">
                  <c:v>64.23790820266</c:v>
                </c:pt>
                <c:pt idx="6">
                  <c:v>63.8314956120512</c:v>
                </c:pt>
                <c:pt idx="7">
                  <c:v>64.1209622978094</c:v>
                </c:pt>
                <c:pt idx="8">
                  <c:v>66.1013713016337</c:v>
                </c:pt>
                <c:pt idx="9">
                  <c:v>68.4455741260751</c:v>
                </c:pt>
                <c:pt idx="10">
                  <c:v>70.3499512442328</c:v>
                </c:pt>
                <c:pt idx="11">
                  <c:v>77.6958929144447</c:v>
                </c:pt>
                <c:pt idx="12">
                  <c:v>84.2453750111218</c:v>
                </c:pt>
                <c:pt idx="13">
                  <c:v>93.9619431431028</c:v>
                </c:pt>
                <c:pt idx="14">
                  <c:v>96.3832007036169</c:v>
                </c:pt>
                <c:pt idx="15">
                  <c:v>100.911018826884</c:v>
                </c:pt>
                <c:pt idx="16">
                  <c:v>99.9099891572049</c:v>
                </c:pt>
                <c:pt idx="17">
                  <c:v>102.127017571767</c:v>
                </c:pt>
                <c:pt idx="18">
                  <c:v>101.772599880552</c:v>
                </c:pt>
                <c:pt idx="19">
                  <c:v>106.995444904959</c:v>
                </c:pt>
                <c:pt idx="20">
                  <c:v>107.691665131408</c:v>
                </c:pt>
                <c:pt idx="21">
                  <c:v>108.24161773926</c:v>
                </c:pt>
                <c:pt idx="22">
                  <c:v>103.519287549525</c:v>
                </c:pt>
                <c:pt idx="23">
                  <c:v>104.77978029053</c:v>
                </c:pt>
                <c:pt idx="24">
                  <c:v>104.220281077952</c:v>
                </c:pt>
                <c:pt idx="25">
                  <c:v>105.405594308664</c:v>
                </c:pt>
                <c:pt idx="26">
                  <c:v>116.016474710317</c:v>
                </c:pt>
                <c:pt idx="27">
                  <c:v>122.828147479931</c:v>
                </c:pt>
                <c:pt idx="28">
                  <c:v>129.935083088043</c:v>
                </c:pt>
                <c:pt idx="29">
                  <c:v>121.016679280186</c:v>
                </c:pt>
                <c:pt idx="30">
                  <c:v>115.856910035265</c:v>
                </c:pt>
                <c:pt idx="31">
                  <c:v>111.353810798255</c:v>
                </c:pt>
                <c:pt idx="32">
                  <c:v>106.170175042013</c:v>
                </c:pt>
                <c:pt idx="33">
                  <c:v>101.515182508954</c:v>
                </c:pt>
                <c:pt idx="34">
                  <c:v>94.264706883762</c:v>
                </c:pt>
                <c:pt idx="35">
                  <c:v>90.6069935685337</c:v>
                </c:pt>
                <c:pt idx="36">
                  <c:v>92.4320997746351</c:v>
                </c:pt>
                <c:pt idx="37">
                  <c:v>95.9454206974743</c:v>
                </c:pt>
                <c:pt idx="38">
                  <c:v>108.99273094167</c:v>
                </c:pt>
                <c:pt idx="39">
                  <c:v>124.039202448428</c:v>
                </c:pt>
                <c:pt idx="40">
                  <c:v>137.865072382803</c:v>
                </c:pt>
                <c:pt idx="41">
                  <c:v>160.544565594568</c:v>
                </c:pt>
                <c:pt idx="42">
                  <c:v>166.859133031056</c:v>
                </c:pt>
                <c:pt idx="43">
                  <c:v>171.705569078911</c:v>
                </c:pt>
                <c:pt idx="44">
                  <c:v>156.748596989097</c:v>
                </c:pt>
                <c:pt idx="45">
                  <c:v>149.278549460746</c:v>
                </c:pt>
                <c:pt idx="46">
                  <c:v>135.646850642567</c:v>
                </c:pt>
                <c:pt idx="47">
                  <c:v>131.303486555432</c:v>
                </c:pt>
                <c:pt idx="48">
                  <c:v>134.814079876835</c:v>
                </c:pt>
                <c:pt idx="49">
                  <c:v>151.934551206248</c:v>
                </c:pt>
                <c:pt idx="50">
                  <c:v>168.729074182877</c:v>
                </c:pt>
                <c:pt idx="51">
                  <c:v>197.394288401796</c:v>
                </c:pt>
                <c:pt idx="52">
                  <c:v>228.347789619079</c:v>
                </c:pt>
                <c:pt idx="53">
                  <c:v>253.208170528636</c:v>
                </c:pt>
                <c:pt idx="54">
                  <c:v>268.283281849188</c:v>
                </c:pt>
                <c:pt idx="55">
                  <c:v>287.67823169527</c:v>
                </c:pt>
                <c:pt idx="56">
                  <c:v>307.192343622741</c:v>
                </c:pt>
                <c:pt idx="57">
                  <c:v>329.209029723558</c:v>
                </c:pt>
                <c:pt idx="58">
                  <c:v>339.747799166535</c:v>
                </c:pt>
                <c:pt idx="59">
                  <c:v>356.911400691065</c:v>
                </c:pt>
                <c:pt idx="60">
                  <c:v>358.948236946356</c:v>
                </c:pt>
                <c:pt idx="61">
                  <c:v>366.060968707197</c:v>
                </c:pt>
                <c:pt idx="62">
                  <c:v>364.008448744728</c:v>
                </c:pt>
                <c:pt idx="63">
                  <c:v>334.052754717487</c:v>
                </c:pt>
                <c:pt idx="64">
                  <c:v>264.776147670687</c:v>
                </c:pt>
                <c:pt idx="65">
                  <c:v>268.598558380475</c:v>
                </c:pt>
                <c:pt idx="66">
                  <c:v>267.575851860324</c:v>
                </c:pt>
                <c:pt idx="67">
                  <c:v>251.974391752908</c:v>
                </c:pt>
                <c:pt idx="68">
                  <c:v>247.124877966833</c:v>
                </c:pt>
                <c:pt idx="69">
                  <c:v>241.94438244122</c:v>
                </c:pt>
                <c:pt idx="70">
                  <c:v>259.489120214851</c:v>
                </c:pt>
                <c:pt idx="71">
                  <c:v>268.929201923233</c:v>
                </c:pt>
                <c:pt idx="72">
                  <c:v>277.344998860978</c:v>
                </c:pt>
                <c:pt idx="73">
                  <c:v>281.040924042674</c:v>
                </c:pt>
                <c:pt idx="74">
                  <c:v>277.239030592498</c:v>
                </c:pt>
                <c:pt idx="75">
                  <c:v>278.562506622037</c:v>
                </c:pt>
                <c:pt idx="76">
                  <c:v>285.108301823498</c:v>
                </c:pt>
                <c:pt idx="77">
                  <c:v>297.111575566572</c:v>
                </c:pt>
                <c:pt idx="78">
                  <c:v>299.989628636503</c:v>
                </c:pt>
                <c:pt idx="79">
                  <c:v>292.496544757257</c:v>
                </c:pt>
                <c:pt idx="80">
                  <c:v>291.163486490647</c:v>
                </c:pt>
                <c:pt idx="81">
                  <c:v>309.175048305054</c:v>
                </c:pt>
                <c:pt idx="82">
                  <c:v>325.560222667877</c:v>
                </c:pt>
                <c:pt idx="83">
                  <c:v>343.266505684435</c:v>
                </c:pt>
                <c:pt idx="84">
                  <c:v>343.890816609161</c:v>
                </c:pt>
                <c:pt idx="85">
                  <c:v>337.963921186604</c:v>
                </c:pt>
                <c:pt idx="86">
                  <c:v>328.260046129837</c:v>
                </c:pt>
                <c:pt idx="87">
                  <c:v>326.346078835718</c:v>
                </c:pt>
                <c:pt idx="88">
                  <c:v>320.063738785953</c:v>
                </c:pt>
                <c:pt idx="89">
                  <c:v>326.227935490614</c:v>
                </c:pt>
                <c:pt idx="90">
                  <c:v>322.486241035674</c:v>
                </c:pt>
                <c:pt idx="91">
                  <c:v>330.094649955952</c:v>
                </c:pt>
                <c:pt idx="92">
                  <c:v>326.301775081876</c:v>
                </c:pt>
                <c:pt idx="93">
                  <c:v>324.290970827867</c:v>
                </c:pt>
                <c:pt idx="94">
                  <c:v>314.545497589222</c:v>
                </c:pt>
                <c:pt idx="95">
                  <c:v>297.386416671849</c:v>
                </c:pt>
              </c:numCache>
            </c:numRef>
          </c:val>
          <c:smooth val="0"/>
        </c:ser>
        <c:ser>
          <c:idx val="1"/>
          <c:order val="1"/>
          <c:tx>
            <c:strRef>
              <c:f>PREIS_5!$AH$62</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PREIS_5!$AJ$62:$EA$62</c:f>
              <c:numCache>
                <c:formatCode>0.0</c:formatCode>
                <c:ptCount val="96"/>
                <c:pt idx="0">
                  <c:v>100</c:v>
                </c:pt>
                <c:pt idx="1">
                  <c:v>102.073527769625</c:v>
                </c:pt>
                <c:pt idx="2">
                  <c:v>96.7270276830057</c:v>
                </c:pt>
                <c:pt idx="3">
                  <c:v>85.6111992469564</c:v>
                </c:pt>
                <c:pt idx="4">
                  <c:v>90.33058713003</c:v>
                </c:pt>
                <c:pt idx="5">
                  <c:v>92.1029586669569</c:v>
                </c:pt>
                <c:pt idx="6">
                  <c:v>90.7303416470877</c:v>
                </c:pt>
                <c:pt idx="7">
                  <c:v>94.2524127515278</c:v>
                </c:pt>
                <c:pt idx="8">
                  <c:v>95.6779649085558</c:v>
                </c:pt>
                <c:pt idx="9">
                  <c:v>97.6098045684955</c:v>
                </c:pt>
                <c:pt idx="10">
                  <c:v>99.2251971423356</c:v>
                </c:pt>
                <c:pt idx="11">
                  <c:v>101.165888037044</c:v>
                </c:pt>
                <c:pt idx="12">
                  <c:v>106.974940395483</c:v>
                </c:pt>
                <c:pt idx="13">
                  <c:v>109.36462566181</c:v>
                </c:pt>
                <c:pt idx="14">
                  <c:v>115.39788775863</c:v>
                </c:pt>
                <c:pt idx="15">
                  <c:v>122.251073257811</c:v>
                </c:pt>
                <c:pt idx="16">
                  <c:v>123.627568059096</c:v>
                </c:pt>
                <c:pt idx="17">
                  <c:v>122.124909087189</c:v>
                </c:pt>
                <c:pt idx="18">
                  <c:v>120.739067630893</c:v>
                </c:pt>
                <c:pt idx="19">
                  <c:v>121.923222748844</c:v>
                </c:pt>
                <c:pt idx="20">
                  <c:v>126.711353876428</c:v>
                </c:pt>
                <c:pt idx="21">
                  <c:v>126.350651228249</c:v>
                </c:pt>
                <c:pt idx="22">
                  <c:v>128.341932676252</c:v>
                </c:pt>
                <c:pt idx="23">
                  <c:v>126.830346622928</c:v>
                </c:pt>
                <c:pt idx="24">
                  <c:v>132.566315698026</c:v>
                </c:pt>
                <c:pt idx="25">
                  <c:v>135.659099693577</c:v>
                </c:pt>
                <c:pt idx="26">
                  <c:v>130.904898848274</c:v>
                </c:pt>
                <c:pt idx="27">
                  <c:v>138.19765689944</c:v>
                </c:pt>
                <c:pt idx="28">
                  <c:v>142.029106439088</c:v>
                </c:pt>
                <c:pt idx="29">
                  <c:v>140.123305727781</c:v>
                </c:pt>
                <c:pt idx="30">
                  <c:v>139.322519272328</c:v>
                </c:pt>
                <c:pt idx="31">
                  <c:v>138.840637662327</c:v>
                </c:pt>
                <c:pt idx="32">
                  <c:v>142.426980709592</c:v>
                </c:pt>
                <c:pt idx="33">
                  <c:v>141.189861560347</c:v>
                </c:pt>
                <c:pt idx="34">
                  <c:v>142.057058668721</c:v>
                </c:pt>
                <c:pt idx="35">
                  <c:v>143.804936700907</c:v>
                </c:pt>
                <c:pt idx="36">
                  <c:v>154.369165905463</c:v>
                </c:pt>
                <c:pt idx="37">
                  <c:v>156.725721383282</c:v>
                </c:pt>
                <c:pt idx="38">
                  <c:v>163.328076277069</c:v>
                </c:pt>
                <c:pt idx="39">
                  <c:v>179.004596615416</c:v>
                </c:pt>
                <c:pt idx="40">
                  <c:v>186.814764408574</c:v>
                </c:pt>
                <c:pt idx="41">
                  <c:v>191.08096375032</c:v>
                </c:pt>
                <c:pt idx="42">
                  <c:v>226.518979690419</c:v>
                </c:pt>
                <c:pt idx="43">
                  <c:v>214.953404423025</c:v>
                </c:pt>
                <c:pt idx="44">
                  <c:v>212.096288213235</c:v>
                </c:pt>
                <c:pt idx="45">
                  <c:v>215.245284990693</c:v>
                </c:pt>
                <c:pt idx="46">
                  <c:v>220.902368585817</c:v>
                </c:pt>
                <c:pt idx="47">
                  <c:v>216.241082914628</c:v>
                </c:pt>
                <c:pt idx="48">
                  <c:v>228.376667959238</c:v>
                </c:pt>
                <c:pt idx="49">
                  <c:v>234.15895016299</c:v>
                </c:pt>
                <c:pt idx="50">
                  <c:v>244.413277188792</c:v>
                </c:pt>
                <c:pt idx="51">
                  <c:v>272.269215960794</c:v>
                </c:pt>
                <c:pt idx="52">
                  <c:v>302.698212161249</c:v>
                </c:pt>
                <c:pt idx="53">
                  <c:v>318.832348552563</c:v>
                </c:pt>
                <c:pt idx="54">
                  <c:v>304.781655725556</c:v>
                </c:pt>
                <c:pt idx="55">
                  <c:v>324.396390914218</c:v>
                </c:pt>
                <c:pt idx="56">
                  <c:v>341.577070051059</c:v>
                </c:pt>
                <c:pt idx="57">
                  <c:v>341.109702661427</c:v>
                </c:pt>
                <c:pt idx="58">
                  <c:v>346.079166153353</c:v>
                </c:pt>
                <c:pt idx="59">
                  <c:v>345.764481986629</c:v>
                </c:pt>
                <c:pt idx="60">
                  <c:v>345.973456308516</c:v>
                </c:pt>
                <c:pt idx="61">
                  <c:v>346.231273382048</c:v>
                </c:pt>
                <c:pt idx="62">
                  <c:v>360.417081083672</c:v>
                </c:pt>
                <c:pt idx="63">
                  <c:v>364.08750141834</c:v>
                </c:pt>
                <c:pt idx="64">
                  <c:v>368.562794193145</c:v>
                </c:pt>
                <c:pt idx="65">
                  <c:v>352.787399304569</c:v>
                </c:pt>
                <c:pt idx="66">
                  <c:v>353.243364535548</c:v>
                </c:pt>
                <c:pt idx="67">
                  <c:v>348.814605943174</c:v>
                </c:pt>
                <c:pt idx="68">
                  <c:v>311.758954177874</c:v>
                </c:pt>
                <c:pt idx="69">
                  <c:v>320.380258590282</c:v>
                </c:pt>
                <c:pt idx="70">
                  <c:v>337.463366062952</c:v>
                </c:pt>
                <c:pt idx="71">
                  <c:v>365.918581627475</c:v>
                </c:pt>
                <c:pt idx="72">
                  <c:v>380.01757613213</c:v>
                </c:pt>
                <c:pt idx="73">
                  <c:v>393.317078633867</c:v>
                </c:pt>
                <c:pt idx="74">
                  <c:v>396.205742731962</c:v>
                </c:pt>
                <c:pt idx="75">
                  <c:v>378.03290199639</c:v>
                </c:pt>
                <c:pt idx="76">
                  <c:v>381.112508524276</c:v>
                </c:pt>
                <c:pt idx="77">
                  <c:v>408.798756825023</c:v>
                </c:pt>
                <c:pt idx="78">
                  <c:v>415.700087789527</c:v>
                </c:pt>
                <c:pt idx="79">
                  <c:v>395.191113891582</c:v>
                </c:pt>
                <c:pt idx="80">
                  <c:v>408.056390397015</c:v>
                </c:pt>
                <c:pt idx="81">
                  <c:v>431.268470947218</c:v>
                </c:pt>
                <c:pt idx="82">
                  <c:v>444.266722501957</c:v>
                </c:pt>
                <c:pt idx="83">
                  <c:v>442.752268542279</c:v>
                </c:pt>
                <c:pt idx="84">
                  <c:v>447.420561711891</c:v>
                </c:pt>
                <c:pt idx="85">
                  <c:v>449.058900522874</c:v>
                </c:pt>
                <c:pt idx="86">
                  <c:v>452.087427302627</c:v>
                </c:pt>
                <c:pt idx="87">
                  <c:v>459.485631572132</c:v>
                </c:pt>
                <c:pt idx="88">
                  <c:v>472.883589310523</c:v>
                </c:pt>
                <c:pt idx="89">
                  <c:v>461.701385794601</c:v>
                </c:pt>
                <c:pt idx="90">
                  <c:v>479.784742434629</c:v>
                </c:pt>
                <c:pt idx="91">
                  <c:v>463.954894669565</c:v>
                </c:pt>
                <c:pt idx="92">
                  <c:v>460.897561764341</c:v>
                </c:pt>
                <c:pt idx="93">
                  <c:v>463.041615417362</c:v>
                </c:pt>
                <c:pt idx="94">
                  <c:v>465.249385188722</c:v>
                </c:pt>
                <c:pt idx="95">
                  <c:v>468.126371613593</c:v>
                </c:pt>
              </c:numCache>
            </c:numRef>
          </c:val>
          <c:smooth val="0"/>
        </c:ser>
        <c:ser>
          <c:idx val="2"/>
          <c:order val="2"/>
          <c:tx>
            <c:strRef>
              <c:f>PREIS_5!$AH$63</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PREIS_5!$AJ$63:$EA$63</c:f>
              <c:numCache>
                <c:formatCode>0.0</c:formatCode>
                <c:ptCount val="96"/>
                <c:pt idx="0">
                  <c:v>100</c:v>
                </c:pt>
                <c:pt idx="1">
                  <c:v>102.230573829212</c:v>
                </c:pt>
                <c:pt idx="2">
                  <c:v>97.7691982528837</c:v>
                </c:pt>
                <c:pt idx="3">
                  <c:v>86.3008880411043</c:v>
                </c:pt>
                <c:pt idx="4">
                  <c:v>91.575821488594</c:v>
                </c:pt>
                <c:pt idx="5">
                  <c:v>93.6283896084685</c:v>
                </c:pt>
                <c:pt idx="6">
                  <c:v>94.7607340545444</c:v>
                </c:pt>
                <c:pt idx="7">
                  <c:v>99.2541854196042</c:v>
                </c:pt>
                <c:pt idx="8">
                  <c:v>99.6986421545184</c:v>
                </c:pt>
                <c:pt idx="9">
                  <c:v>103.889816053955</c:v>
                </c:pt>
                <c:pt idx="10">
                  <c:v>104.115100077434</c:v>
                </c:pt>
                <c:pt idx="11">
                  <c:v>107.045973134353</c:v>
                </c:pt>
                <c:pt idx="12">
                  <c:v>114.02165909499</c:v>
                </c:pt>
                <c:pt idx="13">
                  <c:v>115.878087984719</c:v>
                </c:pt>
                <c:pt idx="14">
                  <c:v>124.479589776206</c:v>
                </c:pt>
                <c:pt idx="15">
                  <c:v>128.106273916188</c:v>
                </c:pt>
                <c:pt idx="16">
                  <c:v>135.230420960928</c:v>
                </c:pt>
                <c:pt idx="17">
                  <c:v>132.630364344608</c:v>
                </c:pt>
                <c:pt idx="18">
                  <c:v>140.717485484389</c:v>
                </c:pt>
                <c:pt idx="19">
                  <c:v>139.424030769921</c:v>
                </c:pt>
                <c:pt idx="20">
                  <c:v>145.654001419341</c:v>
                </c:pt>
                <c:pt idx="21">
                  <c:v>147.459102856428</c:v>
                </c:pt>
                <c:pt idx="22">
                  <c:v>149.344748503733</c:v>
                </c:pt>
                <c:pt idx="23">
                  <c:v>152.909363298177</c:v>
                </c:pt>
                <c:pt idx="24">
                  <c:v>160.586614325391</c:v>
                </c:pt>
                <c:pt idx="25">
                  <c:v>161.050138089118</c:v>
                </c:pt>
                <c:pt idx="26">
                  <c:v>162.328867311661</c:v>
                </c:pt>
                <c:pt idx="27">
                  <c:v>182.566367247426</c:v>
                </c:pt>
                <c:pt idx="28">
                  <c:v>180.843526012445</c:v>
                </c:pt>
                <c:pt idx="29">
                  <c:v>183.440687482989</c:v>
                </c:pt>
                <c:pt idx="30">
                  <c:v>176.99987559724</c:v>
                </c:pt>
                <c:pt idx="31">
                  <c:v>180.858364059014</c:v>
                </c:pt>
                <c:pt idx="32">
                  <c:v>187.882049687065</c:v>
                </c:pt>
                <c:pt idx="33">
                  <c:v>187.788216429495</c:v>
                </c:pt>
                <c:pt idx="34">
                  <c:v>187.148518827338</c:v>
                </c:pt>
                <c:pt idx="35">
                  <c:v>178.644045471643</c:v>
                </c:pt>
                <c:pt idx="36">
                  <c:v>186.664705147912</c:v>
                </c:pt>
                <c:pt idx="37">
                  <c:v>191.82985084062</c:v>
                </c:pt>
                <c:pt idx="38">
                  <c:v>196.710551796369</c:v>
                </c:pt>
                <c:pt idx="39">
                  <c:v>221.901641939468</c:v>
                </c:pt>
                <c:pt idx="40">
                  <c:v>245.399138340028</c:v>
                </c:pt>
                <c:pt idx="41">
                  <c:v>250.565993819031</c:v>
                </c:pt>
                <c:pt idx="42">
                  <c:v>299.333733792753</c:v>
                </c:pt>
                <c:pt idx="43">
                  <c:v>285.229215732293</c:v>
                </c:pt>
                <c:pt idx="44">
                  <c:v>282.819499227668</c:v>
                </c:pt>
                <c:pt idx="45">
                  <c:v>288.15107611793</c:v>
                </c:pt>
                <c:pt idx="46">
                  <c:v>295.635841363855</c:v>
                </c:pt>
                <c:pt idx="47">
                  <c:v>283.810896542762</c:v>
                </c:pt>
                <c:pt idx="48">
                  <c:v>299.957526483327</c:v>
                </c:pt>
                <c:pt idx="49">
                  <c:v>309.519939138765</c:v>
                </c:pt>
                <c:pt idx="50">
                  <c:v>330.072337364734</c:v>
                </c:pt>
                <c:pt idx="51">
                  <c:v>352.073570247165</c:v>
                </c:pt>
                <c:pt idx="52">
                  <c:v>404.06892889444</c:v>
                </c:pt>
                <c:pt idx="53">
                  <c:v>419.91086338986</c:v>
                </c:pt>
                <c:pt idx="54">
                  <c:v>416.528554388708</c:v>
                </c:pt>
                <c:pt idx="55">
                  <c:v>427.890581298442</c:v>
                </c:pt>
                <c:pt idx="56">
                  <c:v>451.590115047798</c:v>
                </c:pt>
                <c:pt idx="57">
                  <c:v>456.058984906416</c:v>
                </c:pt>
                <c:pt idx="58">
                  <c:v>461.817728070863</c:v>
                </c:pt>
                <c:pt idx="59">
                  <c:v>455.805633011147</c:v>
                </c:pt>
                <c:pt idx="60">
                  <c:v>454.028678589484</c:v>
                </c:pt>
                <c:pt idx="61">
                  <c:v>450.946714167352</c:v>
                </c:pt>
                <c:pt idx="62">
                  <c:v>478.341152192095</c:v>
                </c:pt>
                <c:pt idx="63">
                  <c:v>488.332080564839</c:v>
                </c:pt>
                <c:pt idx="64">
                  <c:v>496.622264639826</c:v>
                </c:pt>
                <c:pt idx="65">
                  <c:v>453.265372876537</c:v>
                </c:pt>
                <c:pt idx="66">
                  <c:v>451.751787073606</c:v>
                </c:pt>
                <c:pt idx="67">
                  <c:v>445.297963785099</c:v>
                </c:pt>
                <c:pt idx="68">
                  <c:v>394.330564085707</c:v>
                </c:pt>
                <c:pt idx="69">
                  <c:v>401.146376267264</c:v>
                </c:pt>
                <c:pt idx="70">
                  <c:v>422.183069725776</c:v>
                </c:pt>
                <c:pt idx="71">
                  <c:v>458.905278281992</c:v>
                </c:pt>
                <c:pt idx="72">
                  <c:v>463.331928277087</c:v>
                </c:pt>
                <c:pt idx="73">
                  <c:v>466.499472991099</c:v>
                </c:pt>
                <c:pt idx="74">
                  <c:v>476.090861805662</c:v>
                </c:pt>
                <c:pt idx="75">
                  <c:v>458.603596239621</c:v>
                </c:pt>
                <c:pt idx="76">
                  <c:v>453.124082152213</c:v>
                </c:pt>
                <c:pt idx="77">
                  <c:v>487.883681068761</c:v>
                </c:pt>
                <c:pt idx="78">
                  <c:v>485.990324910802</c:v>
                </c:pt>
                <c:pt idx="79">
                  <c:v>472.745506053839</c:v>
                </c:pt>
                <c:pt idx="80">
                  <c:v>479.206950794606</c:v>
                </c:pt>
                <c:pt idx="81">
                  <c:v>503.457131541407</c:v>
                </c:pt>
                <c:pt idx="82">
                  <c:v>519.671134986095</c:v>
                </c:pt>
                <c:pt idx="83">
                  <c:v>520.635256526788</c:v>
                </c:pt>
                <c:pt idx="84">
                  <c:v>537.641518324173</c:v>
                </c:pt>
                <c:pt idx="85">
                  <c:v>542.914676798737</c:v>
                </c:pt>
                <c:pt idx="86">
                  <c:v>541.191161953609</c:v>
                </c:pt>
                <c:pt idx="87">
                  <c:v>548.947186614717</c:v>
                </c:pt>
                <c:pt idx="88">
                  <c:v>579.734362333087</c:v>
                </c:pt>
                <c:pt idx="89">
                  <c:v>556.314738669064</c:v>
                </c:pt>
                <c:pt idx="90">
                  <c:v>568.319311796082</c:v>
                </c:pt>
                <c:pt idx="91">
                  <c:v>547.164956558848</c:v>
                </c:pt>
                <c:pt idx="92">
                  <c:v>557.503667388945</c:v>
                </c:pt>
                <c:pt idx="93">
                  <c:v>565.976140629037</c:v>
                </c:pt>
                <c:pt idx="94">
                  <c:v>557.274344311179</c:v>
                </c:pt>
                <c:pt idx="95">
                  <c:v>562.85849156905</c:v>
                </c:pt>
              </c:numCache>
            </c:numRef>
          </c:val>
          <c:smooth val="0"/>
        </c:ser>
        <c:ser>
          <c:idx val="3"/>
          <c:order val="3"/>
          <c:tx>
            <c:strRef>
              <c:f>PREIS_5!$AH$64</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PREIS_5!$AJ$64:$EA$64</c:f>
              <c:numCache>
                <c:formatCode>0.0</c:formatCode>
                <c:ptCount val="96"/>
                <c:pt idx="0">
                  <c:v>100</c:v>
                </c:pt>
                <c:pt idx="1">
                  <c:v>102.555445197607</c:v>
                </c:pt>
                <c:pt idx="2">
                  <c:v>101.097234725428</c:v>
                </c:pt>
                <c:pt idx="3">
                  <c:v>91.516811424188</c:v>
                </c:pt>
                <c:pt idx="4">
                  <c:v>95.3056253117747</c:v>
                </c:pt>
                <c:pt idx="5">
                  <c:v>97.2819454159244</c:v>
                </c:pt>
                <c:pt idx="6">
                  <c:v>99.9235455975539</c:v>
                </c:pt>
                <c:pt idx="7">
                  <c:v>102.012723004113</c:v>
                </c:pt>
                <c:pt idx="8">
                  <c:v>104.998214900282</c:v>
                </c:pt>
                <c:pt idx="9">
                  <c:v>107.483813281326</c:v>
                </c:pt>
                <c:pt idx="10">
                  <c:v>107.641335148976</c:v>
                </c:pt>
                <c:pt idx="11">
                  <c:v>111.418871320876</c:v>
                </c:pt>
                <c:pt idx="12">
                  <c:v>119.167620526895</c:v>
                </c:pt>
                <c:pt idx="13">
                  <c:v>121.394018412302</c:v>
                </c:pt>
                <c:pt idx="14">
                  <c:v>126.982796533115</c:v>
                </c:pt>
                <c:pt idx="15">
                  <c:v>131.086797299088</c:v>
                </c:pt>
                <c:pt idx="16">
                  <c:v>136.708458959012</c:v>
                </c:pt>
                <c:pt idx="17">
                  <c:v>136.229366695004</c:v>
                </c:pt>
                <c:pt idx="18">
                  <c:v>139.864945239101</c:v>
                </c:pt>
                <c:pt idx="19">
                  <c:v>140.669499214138</c:v>
                </c:pt>
                <c:pt idx="20">
                  <c:v>147.905187376185</c:v>
                </c:pt>
                <c:pt idx="21">
                  <c:v>147.671540754646</c:v>
                </c:pt>
                <c:pt idx="22">
                  <c:v>151.129336599823</c:v>
                </c:pt>
                <c:pt idx="23">
                  <c:v>153.147566026806</c:v>
                </c:pt>
                <c:pt idx="24">
                  <c:v>158.878641498667</c:v>
                </c:pt>
                <c:pt idx="25">
                  <c:v>164.309439994973</c:v>
                </c:pt>
                <c:pt idx="26">
                  <c:v>165.423576541707</c:v>
                </c:pt>
                <c:pt idx="27">
                  <c:v>178.029831063199</c:v>
                </c:pt>
                <c:pt idx="28">
                  <c:v>183.50482561492</c:v>
                </c:pt>
                <c:pt idx="29">
                  <c:v>189.879463410682</c:v>
                </c:pt>
                <c:pt idx="30">
                  <c:v>183.591357645831</c:v>
                </c:pt>
                <c:pt idx="31">
                  <c:v>190.462306944849</c:v>
                </c:pt>
                <c:pt idx="32">
                  <c:v>197.201568008292</c:v>
                </c:pt>
                <c:pt idx="33">
                  <c:v>202.074872973739</c:v>
                </c:pt>
                <c:pt idx="34">
                  <c:v>201.634901405509</c:v>
                </c:pt>
                <c:pt idx="35">
                  <c:v>202.679433384358</c:v>
                </c:pt>
                <c:pt idx="36">
                  <c:v>208.673706654924</c:v>
                </c:pt>
                <c:pt idx="37">
                  <c:v>215.155141835689</c:v>
                </c:pt>
                <c:pt idx="38">
                  <c:v>222.281532135583</c:v>
                </c:pt>
                <c:pt idx="39">
                  <c:v>239.594230528572</c:v>
                </c:pt>
                <c:pt idx="40">
                  <c:v>262.253031937533</c:v>
                </c:pt>
                <c:pt idx="41">
                  <c:v>268.730243534966</c:v>
                </c:pt>
                <c:pt idx="42">
                  <c:v>304.968454807812</c:v>
                </c:pt>
                <c:pt idx="43">
                  <c:v>291.804776045435</c:v>
                </c:pt>
                <c:pt idx="44">
                  <c:v>295.556656530009</c:v>
                </c:pt>
                <c:pt idx="45">
                  <c:v>303.752655880464</c:v>
                </c:pt>
                <c:pt idx="46">
                  <c:v>314.325114745674</c:v>
                </c:pt>
                <c:pt idx="47">
                  <c:v>308.558116500579</c:v>
                </c:pt>
                <c:pt idx="48">
                  <c:v>319.095444673362</c:v>
                </c:pt>
                <c:pt idx="49">
                  <c:v>331.646839862707</c:v>
                </c:pt>
                <c:pt idx="50">
                  <c:v>348.065467954653</c:v>
                </c:pt>
                <c:pt idx="51">
                  <c:v>365.31727868927</c:v>
                </c:pt>
                <c:pt idx="52">
                  <c:v>401.948409619095</c:v>
                </c:pt>
                <c:pt idx="53">
                  <c:v>411.130975722841</c:v>
                </c:pt>
                <c:pt idx="54">
                  <c:v>401.730853636366</c:v>
                </c:pt>
                <c:pt idx="55">
                  <c:v>415.334133706763</c:v>
                </c:pt>
                <c:pt idx="56">
                  <c:v>434.562343127314</c:v>
                </c:pt>
                <c:pt idx="57">
                  <c:v>430.022051788455</c:v>
                </c:pt>
                <c:pt idx="58">
                  <c:v>436.386740076641</c:v>
                </c:pt>
                <c:pt idx="59">
                  <c:v>436.363247957567</c:v>
                </c:pt>
                <c:pt idx="60">
                  <c:v>434.413815591687</c:v>
                </c:pt>
                <c:pt idx="61">
                  <c:v>435.854446870155</c:v>
                </c:pt>
                <c:pt idx="62">
                  <c:v>448.794759112969</c:v>
                </c:pt>
                <c:pt idx="63">
                  <c:v>449.834982342516</c:v>
                </c:pt>
                <c:pt idx="64">
                  <c:v>462.482560834721</c:v>
                </c:pt>
                <c:pt idx="65">
                  <c:v>436.443309314071</c:v>
                </c:pt>
                <c:pt idx="66">
                  <c:v>437.537864240932</c:v>
                </c:pt>
                <c:pt idx="67">
                  <c:v>426.927170672112</c:v>
                </c:pt>
                <c:pt idx="68">
                  <c:v>390.936374804522</c:v>
                </c:pt>
                <c:pt idx="69">
                  <c:v>395.934415301927</c:v>
                </c:pt>
                <c:pt idx="70">
                  <c:v>415.781254416572</c:v>
                </c:pt>
                <c:pt idx="71">
                  <c:v>443.268186335539</c:v>
                </c:pt>
                <c:pt idx="72">
                  <c:v>454.354784260837</c:v>
                </c:pt>
                <c:pt idx="73">
                  <c:v>463.277108222622</c:v>
                </c:pt>
                <c:pt idx="74">
                  <c:v>468.214355117384</c:v>
                </c:pt>
                <c:pt idx="75">
                  <c:v>459.385603916161</c:v>
                </c:pt>
                <c:pt idx="76">
                  <c:v>461.470269059035</c:v>
                </c:pt>
                <c:pt idx="77">
                  <c:v>484.69606068237</c:v>
                </c:pt>
                <c:pt idx="78">
                  <c:v>486.559692832166</c:v>
                </c:pt>
                <c:pt idx="79">
                  <c:v>479.483791957954</c:v>
                </c:pt>
                <c:pt idx="80">
                  <c:v>484.232497955397</c:v>
                </c:pt>
                <c:pt idx="81">
                  <c:v>504.020380129775</c:v>
                </c:pt>
                <c:pt idx="82">
                  <c:v>514.236643287292</c:v>
                </c:pt>
                <c:pt idx="83">
                  <c:v>525.722280241554</c:v>
                </c:pt>
                <c:pt idx="84">
                  <c:v>533.765455582169</c:v>
                </c:pt>
                <c:pt idx="85">
                  <c:v>540.229689644878</c:v>
                </c:pt>
                <c:pt idx="86">
                  <c:v>544.187267628396</c:v>
                </c:pt>
                <c:pt idx="87">
                  <c:v>553.005980430267</c:v>
                </c:pt>
                <c:pt idx="88">
                  <c:v>574.563699889955</c:v>
                </c:pt>
                <c:pt idx="89">
                  <c:v>567.914923120369</c:v>
                </c:pt>
                <c:pt idx="90">
                  <c:v>582.50968628911</c:v>
                </c:pt>
                <c:pt idx="91">
                  <c:v>563.902433659498</c:v>
                </c:pt>
                <c:pt idx="92">
                  <c:v>573.235737046794</c:v>
                </c:pt>
                <c:pt idx="93">
                  <c:v>576.178635843149</c:v>
                </c:pt>
                <c:pt idx="94">
                  <c:v>571.321018417456</c:v>
                </c:pt>
                <c:pt idx="95">
                  <c:v>575.438778705829</c:v>
                </c:pt>
              </c:numCache>
            </c:numRef>
          </c:val>
          <c:smooth val="0"/>
        </c:ser>
        <c:dLbls>
          <c:showLegendKey val="0"/>
          <c:showVal val="0"/>
          <c:showCatName val="0"/>
          <c:showSerName val="0"/>
          <c:showPercent val="0"/>
          <c:showBubbleSize val="0"/>
          <c:showLeaderLines val="0"/>
        </c:dLbls>
        <c:marker val="1"/>
        <c:axId val="49001243"/>
        <c:axId val="30964224"/>
      </c:lineChart>
      <c:catAx>
        <c:axId val="49001243"/>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30964224"/>
        <c:crosses val="autoZero"/>
        <c:auto val="1"/>
        <c:lblOffset val="100"/>
        <c:tickLblSkip val="4"/>
        <c:noMultiLvlLbl val="0"/>
      </c:catAx>
      <c:valAx>
        <c:axId val="30964224"/>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9001243"/>
        <c:crosses val="autoZero"/>
        <c:crossBetween val="between"/>
      </c:valAx>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175"/>
          <c:y val="0.02975"/>
          <c:w val="0.4555"/>
          <c:h val="0.6475"/>
        </c:manualLayout>
      </c:layout>
      <c:lineChart>
        <c:grouping val="standard"/>
        <c:varyColors val="0"/>
        <c:ser>
          <c:idx val="4"/>
          <c:order val="0"/>
          <c:tx>
            <c:strRef>
              <c:f>PREIS_5!$AH$76</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PREIS_5!$AJ$76:$EA$76</c:f>
              <c:numCache>
                <c:formatCode>0.0</c:formatCode>
                <c:ptCount val="96"/>
                <c:pt idx="0">
                  <c:v>100</c:v>
                </c:pt>
                <c:pt idx="1">
                  <c:v>100.727729536174</c:v>
                </c:pt>
                <c:pt idx="2">
                  <c:v>101.377508853494</c:v>
                </c:pt>
                <c:pt idx="3">
                  <c:v>102.382888720313</c:v>
                </c:pt>
                <c:pt idx="4">
                  <c:v>101.935408965763</c:v>
                </c:pt>
                <c:pt idx="5">
                  <c:v>101.65939010562</c:v>
                </c:pt>
                <c:pt idx="6">
                  <c:v>100.973423940895</c:v>
                </c:pt>
                <c:pt idx="7">
                  <c:v>100.990929700365</c:v>
                </c:pt>
                <c:pt idx="8">
                  <c:v>100.234615060264</c:v>
                </c:pt>
                <c:pt idx="9">
                  <c:v>99.6479794257582</c:v>
                </c:pt>
                <c:pt idx="10">
                  <c:v>98.9223636864301</c:v>
                </c:pt>
                <c:pt idx="11">
                  <c:v>99.3452855901041</c:v>
                </c:pt>
                <c:pt idx="12">
                  <c:v>99.7204877448167</c:v>
                </c:pt>
                <c:pt idx="13">
                  <c:v>100.526892769805</c:v>
                </c:pt>
                <c:pt idx="14">
                  <c:v>100.338682880894</c:v>
                </c:pt>
                <c:pt idx="15">
                  <c:v>99.6625643533076</c:v>
                </c:pt>
                <c:pt idx="16">
                  <c:v>98.9820085999771</c:v>
                </c:pt>
                <c:pt idx="17">
                  <c:v>99.2751602721151</c:v>
                </c:pt>
                <c:pt idx="18">
                  <c:v>99.9625299056614</c:v>
                </c:pt>
                <c:pt idx="19">
                  <c:v>100.819303190021</c:v>
                </c:pt>
                <c:pt idx="20">
                  <c:v>101.180977891194</c:v>
                </c:pt>
                <c:pt idx="21">
                  <c:v>101.806656131074</c:v>
                </c:pt>
                <c:pt idx="22">
                  <c:v>102.084059010785</c:v>
                </c:pt>
                <c:pt idx="23">
                  <c:v>102.000019155953</c:v>
                </c:pt>
                <c:pt idx="24">
                  <c:v>101.577273087327</c:v>
                </c:pt>
                <c:pt idx="25">
                  <c:v>101.613533112762</c:v>
                </c:pt>
                <c:pt idx="26">
                  <c:v>102.830678507548</c:v>
                </c:pt>
                <c:pt idx="27">
                  <c:v>104.557847271734</c:v>
                </c:pt>
                <c:pt idx="28">
                  <c:v>105.541838115434</c:v>
                </c:pt>
                <c:pt idx="29">
                  <c:v>105.600399413448</c:v>
                </c:pt>
                <c:pt idx="30">
                  <c:v>104.692130234259</c:v>
                </c:pt>
                <c:pt idx="31">
                  <c:v>104.184036162721</c:v>
                </c:pt>
                <c:pt idx="32">
                  <c:v>103.512136158072</c:v>
                </c:pt>
                <c:pt idx="33">
                  <c:v>103.940030014466</c:v>
                </c:pt>
                <c:pt idx="34">
                  <c:v>105.710799887245</c:v>
                </c:pt>
                <c:pt idx="35">
                  <c:v>108.64274079943</c:v>
                </c:pt>
                <c:pt idx="36">
                  <c:v>111.506063203831</c:v>
                </c:pt>
                <c:pt idx="37">
                  <c:v>111.956475752436</c:v>
                </c:pt>
                <c:pt idx="38">
                  <c:v>110.883279854584</c:v>
                </c:pt>
                <c:pt idx="39">
                  <c:v>110.707587590587</c:v>
                </c:pt>
                <c:pt idx="40">
                  <c:v>113.217973743563</c:v>
                </c:pt>
                <c:pt idx="41">
                  <c:v>115.970084292328</c:v>
                </c:pt>
                <c:pt idx="42">
                  <c:v>116.882417166185</c:v>
                </c:pt>
                <c:pt idx="43">
                  <c:v>117.000032519872</c:v>
                </c:pt>
                <c:pt idx="44">
                  <c:v>117.928844067013</c:v>
                </c:pt>
                <c:pt idx="45">
                  <c:v>118.900047794639</c:v>
                </c:pt>
                <c:pt idx="46">
                  <c:v>119.265673746847</c:v>
                </c:pt>
                <c:pt idx="47">
                  <c:v>119.904575926797</c:v>
                </c:pt>
                <c:pt idx="48">
                  <c:v>120.802487021405</c:v>
                </c:pt>
                <c:pt idx="49">
                  <c:v>121.724762454019</c:v>
                </c:pt>
                <c:pt idx="50">
                  <c:v>121.539484285857</c:v>
                </c:pt>
                <c:pt idx="51">
                  <c:v>123.993215706633</c:v>
                </c:pt>
                <c:pt idx="52">
                  <c:v>125.290180927011</c:v>
                </c:pt>
                <c:pt idx="53">
                  <c:v>128.139947763877</c:v>
                </c:pt>
                <c:pt idx="54">
                  <c:v>129.987072524708</c:v>
                </c:pt>
                <c:pt idx="55">
                  <c:v>131.536752971185</c:v>
                </c:pt>
                <c:pt idx="56">
                  <c:v>133.923182768175</c:v>
                </c:pt>
                <c:pt idx="57">
                  <c:v>133.865381339273</c:v>
                </c:pt>
                <c:pt idx="58">
                  <c:v>135.647947055045</c:v>
                </c:pt>
                <c:pt idx="59">
                  <c:v>135.965511018699</c:v>
                </c:pt>
                <c:pt idx="60">
                  <c:v>137.135478798931</c:v>
                </c:pt>
                <c:pt idx="61">
                  <c:v>139.300262155732</c:v>
                </c:pt>
                <c:pt idx="62">
                  <c:v>140.680079917238</c:v>
                </c:pt>
                <c:pt idx="63">
                  <c:v>141.58823601163</c:v>
                </c:pt>
                <c:pt idx="64">
                  <c:v>140.235311280191</c:v>
                </c:pt>
                <c:pt idx="65">
                  <c:v>141.35851663071</c:v>
                </c:pt>
                <c:pt idx="66">
                  <c:v>141.138449762328</c:v>
                </c:pt>
                <c:pt idx="67">
                  <c:v>137.047955408326</c:v>
                </c:pt>
                <c:pt idx="68">
                  <c:v>134.159770664127</c:v>
                </c:pt>
                <c:pt idx="69">
                  <c:v>131.52664226736</c:v>
                </c:pt>
                <c:pt idx="70">
                  <c:v>130.986686099437</c:v>
                </c:pt>
                <c:pt idx="71">
                  <c:v>131.219031903902</c:v>
                </c:pt>
                <c:pt idx="72">
                  <c:v>133.798382214277</c:v>
                </c:pt>
                <c:pt idx="73">
                  <c:v>136.665702320134</c:v>
                </c:pt>
                <c:pt idx="74">
                  <c:v>140.615185845895</c:v>
                </c:pt>
                <c:pt idx="75">
                  <c:v>142.438925038</c:v>
                </c:pt>
                <c:pt idx="76">
                  <c:v>145.138082736367</c:v>
                </c:pt>
                <c:pt idx="77">
                  <c:v>144.491018335314</c:v>
                </c:pt>
                <c:pt idx="78">
                  <c:v>144.133475100486</c:v>
                </c:pt>
                <c:pt idx="79">
                  <c:v>143.396508946728</c:v>
                </c:pt>
                <c:pt idx="80">
                  <c:v>144.536490736543</c:v>
                </c:pt>
                <c:pt idx="81">
                  <c:v>146.591923176051</c:v>
                </c:pt>
                <c:pt idx="82">
                  <c:v>150.54692057054</c:v>
                </c:pt>
                <c:pt idx="83">
                  <c:v>153.344040983952</c:v>
                </c:pt>
                <c:pt idx="84">
                  <c:v>156.799452368983</c:v>
                </c:pt>
                <c:pt idx="85">
                  <c:v>156.521034904961</c:v>
                </c:pt>
                <c:pt idx="86">
                  <c:v>155.780916433367</c:v>
                </c:pt>
                <c:pt idx="87">
                  <c:v>154.757959685092</c:v>
                </c:pt>
                <c:pt idx="88">
                  <c:v>157.139946018575</c:v>
                </c:pt>
                <c:pt idx="89">
                  <c:v>160.067398867263</c:v>
                </c:pt>
                <c:pt idx="90">
                  <c:v>161.352781081818</c:v>
                </c:pt>
                <c:pt idx="91">
                  <c:v>160.198700563727</c:v>
                </c:pt>
                <c:pt idx="92">
                  <c:v>161.949974804825</c:v>
                </c:pt>
                <c:pt idx="93">
                  <c:v>166.450847809206</c:v>
                </c:pt>
                <c:pt idx="94">
                  <c:v>172.4890857686</c:v>
                </c:pt>
                <c:pt idx="95">
                  <c:v>176.513617429892</c:v>
                </c:pt>
              </c:numCache>
            </c:numRef>
          </c:val>
          <c:smooth val="0"/>
        </c:ser>
        <c:ser>
          <c:idx val="5"/>
          <c:order val="1"/>
          <c:tx>
            <c:strRef>
              <c:f>PREIS_5!$AH$77</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PREIS_5!$AJ$77:$EA$77</c:f>
              <c:numCache>
                <c:formatCode>0.0</c:formatCode>
                <c:ptCount val="96"/>
                <c:pt idx="0">
                  <c:v>100</c:v>
                </c:pt>
                <c:pt idx="1">
                  <c:v>100.063708028678</c:v>
                </c:pt>
                <c:pt idx="2">
                  <c:v>101.407246076971</c:v>
                </c:pt>
                <c:pt idx="3">
                  <c:v>100.577279894159</c:v>
                </c:pt>
                <c:pt idx="4">
                  <c:v>103.197266563629</c:v>
                </c:pt>
                <c:pt idx="5">
                  <c:v>101.31588147659</c:v>
                </c:pt>
                <c:pt idx="6">
                  <c:v>102.057994043755</c:v>
                </c:pt>
                <c:pt idx="7">
                  <c:v>102.048439560373</c:v>
                </c:pt>
                <c:pt idx="8">
                  <c:v>101.883124912353</c:v>
                </c:pt>
                <c:pt idx="9">
                  <c:v>100.089536355694</c:v>
                </c:pt>
                <c:pt idx="10">
                  <c:v>101.29015093701</c:v>
                </c:pt>
                <c:pt idx="11">
                  <c:v>100.486978066159</c:v>
                </c:pt>
                <c:pt idx="12">
                  <c:v>101.975074044771</c:v>
                </c:pt>
                <c:pt idx="13">
                  <c:v>102.864506915905</c:v>
                </c:pt>
                <c:pt idx="14">
                  <c:v>102.468921072794</c:v>
                </c:pt>
                <c:pt idx="15">
                  <c:v>102.195638257649</c:v>
                </c:pt>
                <c:pt idx="16">
                  <c:v>100.551031534801</c:v>
                </c:pt>
                <c:pt idx="17">
                  <c:v>101.526174719436</c:v>
                </c:pt>
                <c:pt idx="18">
                  <c:v>102.087989014654</c:v>
                </c:pt>
                <c:pt idx="19">
                  <c:v>102.704982237081</c:v>
                </c:pt>
                <c:pt idx="20">
                  <c:v>103.362990391202</c:v>
                </c:pt>
                <c:pt idx="21">
                  <c:v>104.094500648789</c:v>
                </c:pt>
                <c:pt idx="22">
                  <c:v>105.042865435214</c:v>
                </c:pt>
                <c:pt idx="23">
                  <c:v>104.980465736807</c:v>
                </c:pt>
                <c:pt idx="24">
                  <c:v>106.173876009267</c:v>
                </c:pt>
                <c:pt idx="25">
                  <c:v>106.023151137405</c:v>
                </c:pt>
                <c:pt idx="26">
                  <c:v>107.629175496982</c:v>
                </c:pt>
                <c:pt idx="27">
                  <c:v>107.585382745785</c:v>
                </c:pt>
                <c:pt idx="28">
                  <c:v>110.688225002544</c:v>
                </c:pt>
                <c:pt idx="29">
                  <c:v>111.465439560928</c:v>
                </c:pt>
                <c:pt idx="30">
                  <c:v>111.653606290175</c:v>
                </c:pt>
                <c:pt idx="31">
                  <c:v>111.632268930902</c:v>
                </c:pt>
                <c:pt idx="32">
                  <c:v>112.47225129768</c:v>
                </c:pt>
                <c:pt idx="33">
                  <c:v>112.099958524914</c:v>
                </c:pt>
                <c:pt idx="34">
                  <c:v>113.098551490822</c:v>
                </c:pt>
                <c:pt idx="35">
                  <c:v>115.577911813881</c:v>
                </c:pt>
                <c:pt idx="36">
                  <c:v>118.846222924077</c:v>
                </c:pt>
                <c:pt idx="37">
                  <c:v>119.549758466238</c:v>
                </c:pt>
                <c:pt idx="38">
                  <c:v>118.579596451867</c:v>
                </c:pt>
                <c:pt idx="39">
                  <c:v>120.983889746298</c:v>
                </c:pt>
                <c:pt idx="40">
                  <c:v>123.957806551522</c:v>
                </c:pt>
                <c:pt idx="41">
                  <c:v>128.509057505168</c:v>
                </c:pt>
                <c:pt idx="42">
                  <c:v>129.875886040673</c:v>
                </c:pt>
                <c:pt idx="43">
                  <c:v>128.920428436787</c:v>
                </c:pt>
                <c:pt idx="44">
                  <c:v>132.506799086316</c:v>
                </c:pt>
                <c:pt idx="45">
                  <c:v>131.520667607653</c:v>
                </c:pt>
                <c:pt idx="46">
                  <c:v>130.317456760671</c:v>
                </c:pt>
                <c:pt idx="47">
                  <c:v>131.903499724855</c:v>
                </c:pt>
                <c:pt idx="48">
                  <c:v>133.73857025079</c:v>
                </c:pt>
                <c:pt idx="49">
                  <c:v>136.030463921624</c:v>
                </c:pt>
                <c:pt idx="50">
                  <c:v>136.941008500841</c:v>
                </c:pt>
                <c:pt idx="51">
                  <c:v>138.001087950552</c:v>
                </c:pt>
                <c:pt idx="52">
                  <c:v>146.55822497643</c:v>
                </c:pt>
                <c:pt idx="53">
                  <c:v>146.598721304453</c:v>
                </c:pt>
                <c:pt idx="54">
                  <c:v>146.05989628225</c:v>
                </c:pt>
                <c:pt idx="55">
                  <c:v>150.265009110534</c:v>
                </c:pt>
                <c:pt idx="56">
                  <c:v>151.345709157812</c:v>
                </c:pt>
                <c:pt idx="57">
                  <c:v>152.689829157281</c:v>
                </c:pt>
                <c:pt idx="58">
                  <c:v>151.458616515282</c:v>
                </c:pt>
                <c:pt idx="59">
                  <c:v>152.108899943443</c:v>
                </c:pt>
                <c:pt idx="60">
                  <c:v>151.542987337405</c:v>
                </c:pt>
                <c:pt idx="61">
                  <c:v>156.055458696738</c:v>
                </c:pt>
                <c:pt idx="62">
                  <c:v>158.670013612445</c:v>
                </c:pt>
                <c:pt idx="63">
                  <c:v>156.175361921695</c:v>
                </c:pt>
                <c:pt idx="64">
                  <c:v>155.480672668773</c:v>
                </c:pt>
                <c:pt idx="65">
                  <c:v>160.034587867311</c:v>
                </c:pt>
                <c:pt idx="66">
                  <c:v>156.49333560892</c:v>
                </c:pt>
                <c:pt idx="67">
                  <c:v>156.882596493035</c:v>
                </c:pt>
                <c:pt idx="68">
                  <c:v>148.02469192159</c:v>
                </c:pt>
                <c:pt idx="69">
                  <c:v>150.597851867124</c:v>
                </c:pt>
                <c:pt idx="70">
                  <c:v>154.249426836981</c:v>
                </c:pt>
                <c:pt idx="71">
                  <c:v>152.425922991768</c:v>
                </c:pt>
                <c:pt idx="72">
                  <c:v>158.298454363203</c:v>
                </c:pt>
                <c:pt idx="73">
                  <c:v>159.909697308502</c:v>
                </c:pt>
                <c:pt idx="74">
                  <c:v>163.389612920704</c:v>
                </c:pt>
                <c:pt idx="75">
                  <c:v>164.812078164856</c:v>
                </c:pt>
                <c:pt idx="76">
                  <c:v>166.106998244754</c:v>
                </c:pt>
                <c:pt idx="77">
                  <c:v>166.718714909809</c:v>
                </c:pt>
                <c:pt idx="78">
                  <c:v>163.802877070738</c:v>
                </c:pt>
                <c:pt idx="79">
                  <c:v>165.425297059091</c:v>
                </c:pt>
                <c:pt idx="80">
                  <c:v>169.425778635427</c:v>
                </c:pt>
                <c:pt idx="81">
                  <c:v>174.330841918812</c:v>
                </c:pt>
                <c:pt idx="82">
                  <c:v>177.323240128861</c:v>
                </c:pt>
                <c:pt idx="83">
                  <c:v>179.598196855214</c:v>
                </c:pt>
                <c:pt idx="84">
                  <c:v>181.264533168703</c:v>
                </c:pt>
                <c:pt idx="85">
                  <c:v>183.666856569342</c:v>
                </c:pt>
                <c:pt idx="86">
                  <c:v>184.450449504602</c:v>
                </c:pt>
                <c:pt idx="87">
                  <c:v>186.071792859606</c:v>
                </c:pt>
                <c:pt idx="88">
                  <c:v>185.716632782517</c:v>
                </c:pt>
                <c:pt idx="89">
                  <c:v>190.789440678635</c:v>
                </c:pt>
                <c:pt idx="90">
                  <c:v>191.767689710201</c:v>
                </c:pt>
                <c:pt idx="91">
                  <c:v>194.55725003123</c:v>
                </c:pt>
                <c:pt idx="92">
                  <c:v>192.297015708025</c:v>
                </c:pt>
                <c:pt idx="93">
                  <c:v>196.494301807903</c:v>
                </c:pt>
                <c:pt idx="94">
                  <c:v>201.441644313735</c:v>
                </c:pt>
                <c:pt idx="95">
                  <c:v>199.161869640831</c:v>
                </c:pt>
              </c:numCache>
            </c:numRef>
          </c:val>
          <c:smooth val="0"/>
        </c:ser>
        <c:ser>
          <c:idx val="6"/>
          <c:order val="2"/>
          <c:tx>
            <c:strRef>
              <c:f>PREIS_5!$AH$78</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PREIS_5!$AJ$78:$EA$78</c:f>
              <c:numCache>
                <c:formatCode>0.0</c:formatCode>
                <c:ptCount val="96"/>
                <c:pt idx="0">
                  <c:v>100</c:v>
                </c:pt>
                <c:pt idx="1">
                  <c:v>99.8521094468016</c:v>
                </c:pt>
                <c:pt idx="2">
                  <c:v>101.201489442613</c:v>
                </c:pt>
                <c:pt idx="3">
                  <c:v>100.022645003038</c:v>
                </c:pt>
                <c:pt idx="4">
                  <c:v>101.873103054564</c:v>
                </c:pt>
                <c:pt idx="5">
                  <c:v>100.041533426975</c:v>
                </c:pt>
                <c:pt idx="6">
                  <c:v>100.726483774647</c:v>
                </c:pt>
                <c:pt idx="7">
                  <c:v>101.234746855872</c:v>
                </c:pt>
                <c:pt idx="8">
                  <c:v>101.077174418304</c:v>
                </c:pt>
                <c:pt idx="9">
                  <c:v>99.5360998574992</c:v>
                </c:pt>
                <c:pt idx="10">
                  <c:v>100.220298552195</c:v>
                </c:pt>
                <c:pt idx="11">
                  <c:v>99.6234290432846</c:v>
                </c:pt>
                <c:pt idx="12">
                  <c:v>101.513199546256</c:v>
                </c:pt>
                <c:pt idx="13">
                  <c:v>101.985618783209</c:v>
                </c:pt>
                <c:pt idx="14">
                  <c:v>102.35448700705</c:v>
                </c:pt>
                <c:pt idx="15">
                  <c:v>101.563864401271</c:v>
                </c:pt>
                <c:pt idx="16">
                  <c:v>100.650770249784</c:v>
                </c:pt>
                <c:pt idx="17">
                  <c:v>100.751666381583</c:v>
                </c:pt>
                <c:pt idx="18">
                  <c:v>102.044179573316</c:v>
                </c:pt>
                <c:pt idx="19">
                  <c:v>102.453760953971</c:v>
                </c:pt>
                <c:pt idx="20">
                  <c:v>103.233352528075</c:v>
                </c:pt>
                <c:pt idx="21">
                  <c:v>104.301284647538</c:v>
                </c:pt>
                <c:pt idx="22">
                  <c:v>105.970780371549</c:v>
                </c:pt>
                <c:pt idx="23">
                  <c:v>106.562589452948</c:v>
                </c:pt>
                <c:pt idx="24">
                  <c:v>108.028776622602</c:v>
                </c:pt>
                <c:pt idx="25">
                  <c:v>108.579213853805</c:v>
                </c:pt>
                <c:pt idx="26">
                  <c:v>110.314548800276</c:v>
                </c:pt>
                <c:pt idx="27">
                  <c:v>111.182275629138</c:v>
                </c:pt>
                <c:pt idx="28">
                  <c:v>113.185773471885</c:v>
                </c:pt>
                <c:pt idx="29">
                  <c:v>114.088025221726</c:v>
                </c:pt>
                <c:pt idx="30">
                  <c:v>114.357969129048</c:v>
                </c:pt>
                <c:pt idx="31">
                  <c:v>114.433311456155</c:v>
                </c:pt>
                <c:pt idx="32">
                  <c:v>116.071801112959</c:v>
                </c:pt>
                <c:pt idx="33">
                  <c:v>116.111054576967</c:v>
                </c:pt>
                <c:pt idx="34">
                  <c:v>116.975985431117</c:v>
                </c:pt>
                <c:pt idx="35">
                  <c:v>118.4779842945</c:v>
                </c:pt>
                <c:pt idx="36">
                  <c:v>120.344303010292</c:v>
                </c:pt>
                <c:pt idx="37">
                  <c:v>121.264301721647</c:v>
                </c:pt>
                <c:pt idx="38">
                  <c:v>119.872465080853</c:v>
                </c:pt>
                <c:pt idx="39">
                  <c:v>121.821924569322</c:v>
                </c:pt>
                <c:pt idx="40">
                  <c:v>124.789321408577</c:v>
                </c:pt>
                <c:pt idx="41">
                  <c:v>130.140776728966</c:v>
                </c:pt>
                <c:pt idx="42">
                  <c:v>132.041623191297</c:v>
                </c:pt>
                <c:pt idx="43">
                  <c:v>131.785630123445</c:v>
                </c:pt>
                <c:pt idx="44">
                  <c:v>135.517241301795</c:v>
                </c:pt>
                <c:pt idx="45">
                  <c:v>135.888206407022</c:v>
                </c:pt>
                <c:pt idx="46">
                  <c:v>134.511442606045</c:v>
                </c:pt>
                <c:pt idx="47">
                  <c:v>135.076740467663</c:v>
                </c:pt>
                <c:pt idx="48">
                  <c:v>136.850177107181</c:v>
                </c:pt>
                <c:pt idx="49">
                  <c:v>139.695174560917</c:v>
                </c:pt>
                <c:pt idx="50">
                  <c:v>140.859819461619</c:v>
                </c:pt>
                <c:pt idx="51">
                  <c:v>141.738981050372</c:v>
                </c:pt>
                <c:pt idx="52">
                  <c:v>149.824248464171</c:v>
                </c:pt>
                <c:pt idx="53">
                  <c:v>149.872719614985</c:v>
                </c:pt>
                <c:pt idx="54">
                  <c:v>149.356987671302</c:v>
                </c:pt>
                <c:pt idx="55">
                  <c:v>153.356757044271</c:v>
                </c:pt>
                <c:pt idx="56">
                  <c:v>154.363043859346</c:v>
                </c:pt>
                <c:pt idx="57">
                  <c:v>157.82545920234</c:v>
                </c:pt>
                <c:pt idx="58">
                  <c:v>154.834884686087</c:v>
                </c:pt>
                <c:pt idx="59">
                  <c:v>154.943968141805</c:v>
                </c:pt>
                <c:pt idx="60">
                  <c:v>155.428719941822</c:v>
                </c:pt>
                <c:pt idx="61">
                  <c:v>158.613069885241</c:v>
                </c:pt>
                <c:pt idx="62">
                  <c:v>160.473689649455</c:v>
                </c:pt>
                <c:pt idx="63">
                  <c:v>158.527349967061</c:v>
                </c:pt>
                <c:pt idx="64">
                  <c:v>158.456205970462</c:v>
                </c:pt>
                <c:pt idx="65">
                  <c:v>160.172113656774</c:v>
                </c:pt>
                <c:pt idx="66">
                  <c:v>155.008516728852</c:v>
                </c:pt>
                <c:pt idx="67">
                  <c:v>156.82411657089</c:v>
                </c:pt>
                <c:pt idx="68">
                  <c:v>148.794937412691</c:v>
                </c:pt>
                <c:pt idx="69">
                  <c:v>151.745788655686</c:v>
                </c:pt>
                <c:pt idx="70">
                  <c:v>154.576609611467</c:v>
                </c:pt>
                <c:pt idx="71">
                  <c:v>152.490348955402</c:v>
                </c:pt>
                <c:pt idx="72">
                  <c:v>156.525549058651</c:v>
                </c:pt>
                <c:pt idx="73">
                  <c:v>157.737745794741</c:v>
                </c:pt>
                <c:pt idx="74">
                  <c:v>160.45896184167</c:v>
                </c:pt>
                <c:pt idx="75">
                  <c:v>162.182833659386</c:v>
                </c:pt>
                <c:pt idx="76">
                  <c:v>162.899439252796</c:v>
                </c:pt>
                <c:pt idx="77">
                  <c:v>164.144356299134</c:v>
                </c:pt>
                <c:pt idx="78">
                  <c:v>162.401355791186</c:v>
                </c:pt>
                <c:pt idx="79">
                  <c:v>163.26831097619</c:v>
                </c:pt>
                <c:pt idx="80">
                  <c:v>166.497736240402</c:v>
                </c:pt>
                <c:pt idx="81">
                  <c:v>170.381901080289</c:v>
                </c:pt>
                <c:pt idx="82">
                  <c:v>172.485607447187</c:v>
                </c:pt>
                <c:pt idx="83">
                  <c:v>174.672654612432</c:v>
                </c:pt>
                <c:pt idx="84">
                  <c:v>176.20636379435</c:v>
                </c:pt>
                <c:pt idx="85">
                  <c:v>178.204381853435</c:v>
                </c:pt>
                <c:pt idx="86">
                  <c:v>180.137235402042</c:v>
                </c:pt>
                <c:pt idx="87">
                  <c:v>183.326117827063</c:v>
                </c:pt>
                <c:pt idx="88">
                  <c:v>183.366310499631</c:v>
                </c:pt>
                <c:pt idx="89">
                  <c:v>188.672711943305</c:v>
                </c:pt>
                <c:pt idx="90">
                  <c:v>190.042742558155</c:v>
                </c:pt>
                <c:pt idx="91">
                  <c:v>191.155924755627</c:v>
                </c:pt>
                <c:pt idx="92">
                  <c:v>191.237374157855</c:v>
                </c:pt>
                <c:pt idx="93">
                  <c:v>195.928010208702</c:v>
                </c:pt>
                <c:pt idx="94">
                  <c:v>201.806386873737</c:v>
                </c:pt>
                <c:pt idx="95">
                  <c:v>201.712987434337</c:v>
                </c:pt>
              </c:numCache>
            </c:numRef>
          </c:val>
          <c:smooth val="0"/>
        </c:ser>
        <c:ser>
          <c:idx val="7"/>
          <c:order val="3"/>
          <c:tx>
            <c:strRef>
              <c:f>PREIS_5!$AH$79</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PREIS_5!$AJ$79:$EA$79</c:f>
              <c:numCache>
                <c:formatCode>0.0</c:formatCode>
                <c:ptCount val="96"/>
                <c:pt idx="0">
                  <c:v>100</c:v>
                </c:pt>
                <c:pt idx="1">
                  <c:v>99.8886008442552</c:v>
                </c:pt>
                <c:pt idx="2">
                  <c:v>101.294690826706</c:v>
                </c:pt>
                <c:pt idx="3">
                  <c:v>100.460787928011</c:v>
                </c:pt>
                <c:pt idx="4">
                  <c:v>102.509983444734</c:v>
                </c:pt>
                <c:pt idx="5">
                  <c:v>101.534021243717</c:v>
                </c:pt>
                <c:pt idx="6">
                  <c:v>102.439253633595</c:v>
                </c:pt>
                <c:pt idx="7">
                  <c:v>103.14175133765</c:v>
                </c:pt>
                <c:pt idx="8">
                  <c:v>102.718371534993</c:v>
                </c:pt>
                <c:pt idx="9">
                  <c:v>101.366838198302</c:v>
                </c:pt>
                <c:pt idx="10">
                  <c:v>102.015507719862</c:v>
                </c:pt>
                <c:pt idx="11">
                  <c:v>101.662083450802</c:v>
                </c:pt>
                <c:pt idx="12">
                  <c:v>104.141447785627</c:v>
                </c:pt>
                <c:pt idx="13">
                  <c:v>104.175942433148</c:v>
                </c:pt>
                <c:pt idx="14">
                  <c:v>105.134942337822</c:v>
                </c:pt>
                <c:pt idx="15">
                  <c:v>103.727373709418</c:v>
                </c:pt>
                <c:pt idx="16">
                  <c:v>103.25052920488</c:v>
                </c:pt>
                <c:pt idx="17">
                  <c:v>103.003929701441</c:v>
                </c:pt>
                <c:pt idx="18">
                  <c:v>105.025206294851</c:v>
                </c:pt>
                <c:pt idx="19">
                  <c:v>105.345374676644</c:v>
                </c:pt>
                <c:pt idx="20">
                  <c:v>106.483616562138</c:v>
                </c:pt>
                <c:pt idx="21">
                  <c:v>107.929409394307</c:v>
                </c:pt>
                <c:pt idx="22">
                  <c:v>109.883843963558</c:v>
                </c:pt>
                <c:pt idx="23">
                  <c:v>110.624104357714</c:v>
                </c:pt>
                <c:pt idx="24">
                  <c:v>112.15587245361</c:v>
                </c:pt>
                <c:pt idx="25">
                  <c:v>112.750380230346</c:v>
                </c:pt>
                <c:pt idx="26">
                  <c:v>115.059538882121</c:v>
                </c:pt>
                <c:pt idx="27">
                  <c:v>115.804210279783</c:v>
                </c:pt>
                <c:pt idx="28">
                  <c:v>119.220007523896</c:v>
                </c:pt>
                <c:pt idx="29">
                  <c:v>120.881257057884</c:v>
                </c:pt>
                <c:pt idx="30">
                  <c:v>121.678915165801</c:v>
                </c:pt>
                <c:pt idx="31">
                  <c:v>122.275979100235</c:v>
                </c:pt>
                <c:pt idx="32">
                  <c:v>124.508174071028</c:v>
                </c:pt>
                <c:pt idx="33">
                  <c:v>124.629791716781</c:v>
                </c:pt>
                <c:pt idx="34">
                  <c:v>126.303796788146</c:v>
                </c:pt>
                <c:pt idx="35">
                  <c:v>128.272469350083</c:v>
                </c:pt>
                <c:pt idx="36">
                  <c:v>129.939469164941</c:v>
                </c:pt>
                <c:pt idx="37">
                  <c:v>131.016144864332</c:v>
                </c:pt>
                <c:pt idx="38">
                  <c:v>129.870199061075</c:v>
                </c:pt>
                <c:pt idx="39">
                  <c:v>132.50876058529</c:v>
                </c:pt>
                <c:pt idx="40">
                  <c:v>136.897614198126</c:v>
                </c:pt>
                <c:pt idx="41">
                  <c:v>142.963999609076</c:v>
                </c:pt>
                <c:pt idx="42">
                  <c:v>145.301052921293</c:v>
                </c:pt>
                <c:pt idx="43">
                  <c:v>144.934128014524</c:v>
                </c:pt>
                <c:pt idx="44">
                  <c:v>148.879438318513</c:v>
                </c:pt>
                <c:pt idx="45">
                  <c:v>149.452094840572</c:v>
                </c:pt>
                <c:pt idx="46">
                  <c:v>148.278918412975</c:v>
                </c:pt>
                <c:pt idx="47">
                  <c:v>149.382863833203</c:v>
                </c:pt>
                <c:pt idx="48">
                  <c:v>151.673635232435</c:v>
                </c:pt>
                <c:pt idx="49">
                  <c:v>153.965035862904</c:v>
                </c:pt>
                <c:pt idx="50">
                  <c:v>155.279047531017</c:v>
                </c:pt>
                <c:pt idx="51">
                  <c:v>155.554185688801</c:v>
                </c:pt>
                <c:pt idx="52">
                  <c:v>165.221666572707</c:v>
                </c:pt>
                <c:pt idx="53">
                  <c:v>165.835593903259</c:v>
                </c:pt>
                <c:pt idx="54">
                  <c:v>164.083338613724</c:v>
                </c:pt>
                <c:pt idx="55">
                  <c:v>167.253065176956</c:v>
                </c:pt>
                <c:pt idx="56">
                  <c:v>169.330475614986</c:v>
                </c:pt>
                <c:pt idx="57">
                  <c:v>171.012035125371</c:v>
                </c:pt>
                <c:pt idx="58">
                  <c:v>169.201996781462</c:v>
                </c:pt>
                <c:pt idx="59">
                  <c:v>168.818969857446</c:v>
                </c:pt>
                <c:pt idx="60">
                  <c:v>170.027184549525</c:v>
                </c:pt>
                <c:pt idx="61">
                  <c:v>173.908372569709</c:v>
                </c:pt>
                <c:pt idx="62">
                  <c:v>176.474052657519</c:v>
                </c:pt>
                <c:pt idx="63">
                  <c:v>172.403653496313</c:v>
                </c:pt>
                <c:pt idx="64">
                  <c:v>172.054426931153</c:v>
                </c:pt>
                <c:pt idx="65">
                  <c:v>174.501454665376</c:v>
                </c:pt>
                <c:pt idx="66">
                  <c:v>169.23173004989</c:v>
                </c:pt>
                <c:pt idx="67">
                  <c:v>171.938489470854</c:v>
                </c:pt>
                <c:pt idx="68">
                  <c:v>162.260225262119</c:v>
                </c:pt>
                <c:pt idx="69">
                  <c:v>164.831216749308</c:v>
                </c:pt>
                <c:pt idx="70">
                  <c:v>168.3568565369</c:v>
                </c:pt>
                <c:pt idx="71">
                  <c:v>166.957573242596</c:v>
                </c:pt>
                <c:pt idx="72">
                  <c:v>172.414906784866</c:v>
                </c:pt>
                <c:pt idx="73">
                  <c:v>173.012631308821</c:v>
                </c:pt>
                <c:pt idx="74">
                  <c:v>176.322353531057</c:v>
                </c:pt>
                <c:pt idx="75">
                  <c:v>179.045366250848</c:v>
                </c:pt>
                <c:pt idx="76">
                  <c:v>179.708307966294</c:v>
                </c:pt>
                <c:pt idx="77">
                  <c:v>180.928328527801</c:v>
                </c:pt>
                <c:pt idx="78">
                  <c:v>178.694450879276</c:v>
                </c:pt>
                <c:pt idx="79">
                  <c:v>180.485914489294</c:v>
                </c:pt>
                <c:pt idx="80">
                  <c:v>184.618100589448</c:v>
                </c:pt>
                <c:pt idx="81">
                  <c:v>188.950878645747</c:v>
                </c:pt>
                <c:pt idx="82">
                  <c:v>191.911726027636</c:v>
                </c:pt>
                <c:pt idx="83">
                  <c:v>193.369416494953</c:v>
                </c:pt>
                <c:pt idx="84">
                  <c:v>194.973248804243</c:v>
                </c:pt>
                <c:pt idx="85">
                  <c:v>197.304593265045</c:v>
                </c:pt>
                <c:pt idx="86">
                  <c:v>201.683265108485</c:v>
                </c:pt>
                <c:pt idx="87">
                  <c:v>204.570060991378</c:v>
                </c:pt>
                <c:pt idx="88">
                  <c:v>204.118680499852</c:v>
                </c:pt>
                <c:pt idx="89">
                  <c:v>208.930205207462</c:v>
                </c:pt>
                <c:pt idx="90">
                  <c:v>211.039085631902</c:v>
                </c:pt>
                <c:pt idx="91">
                  <c:v>213.238156318864</c:v>
                </c:pt>
                <c:pt idx="92">
                  <c:v>212.294475333162</c:v>
                </c:pt>
                <c:pt idx="93">
                  <c:v>216.131850119555</c:v>
                </c:pt>
                <c:pt idx="94">
                  <c:v>222.293447191964</c:v>
                </c:pt>
                <c:pt idx="95">
                  <c:v>220.928987674265</c:v>
                </c:pt>
              </c:numCache>
            </c:numRef>
          </c:val>
          <c:smooth val="0"/>
        </c:ser>
        <c:dLbls>
          <c:showLegendKey val="0"/>
          <c:showVal val="0"/>
          <c:showCatName val="0"/>
          <c:showSerName val="0"/>
          <c:showPercent val="0"/>
          <c:showBubbleSize val="0"/>
          <c:showLeaderLines val="0"/>
        </c:dLbls>
        <c:marker val="1"/>
        <c:axId val="48873233"/>
        <c:axId val="22643570"/>
      </c:lineChart>
      <c:catAx>
        <c:axId val="48873233"/>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22643570"/>
        <c:crosses val="autoZero"/>
        <c:auto val="1"/>
        <c:lblOffset val="100"/>
        <c:tickLblSkip val="4"/>
        <c:noMultiLvlLbl val="0"/>
      </c:catAx>
      <c:valAx>
        <c:axId val="22643570"/>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8873233"/>
        <c:crosses val="autoZero"/>
        <c:crossBetween val="between"/>
      </c:valAx>
    </c:plotArea>
    <c:legend>
      <c:legendPos val="b"/>
      <c:layout>
        <c:manualLayout>
          <c:xMode val="edge"/>
          <c:yMode val="edge"/>
          <c:x val="0"/>
          <c:y val="0.86625"/>
          <c:w val="1"/>
          <c:h val="0.1207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95"/>
          <c:y val="0.052"/>
          <c:w val="0.869"/>
          <c:h val="0.667"/>
        </c:manualLayout>
      </c:layout>
      <c:lineChart>
        <c:grouping val="standard"/>
        <c:varyColors val="0"/>
        <c:ser>
          <c:idx val="0"/>
          <c:order val="0"/>
          <c:tx>
            <c:strRef>
              <c:f>PREIS_5!$AH$84</c:f>
            </c:strRef>
          </c:tx>
          <c:spPr>
            <a:ln w="28575" cmpd="sng">
              <a:solidFill>
                <a:srgbClr val="FFBF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PREIS_5!$AJ$84:$EA$84</c:f>
              <c:numCache>
                <c:formatCode>0.0</c:formatCode>
                <c:ptCount val="96"/>
                <c:pt idx="0">
                  <c:v>100</c:v>
                </c:pt>
                <c:pt idx="1">
                  <c:v>99.425433888</c:v>
                </c:pt>
                <c:pt idx="2">
                  <c:v>98.569287886932</c:v>
                </c:pt>
                <c:pt idx="3">
                  <c:v>99.8043030953648</c:v>
                </c:pt>
                <c:pt idx="4">
                  <c:v>96.4335077831098</c:v>
                </c:pt>
                <c:pt idx="5">
                  <c:v>94.4519368401485</c:v>
                </c:pt>
                <c:pt idx="6">
                  <c:v>90.9761361602177</c:v>
                </c:pt>
                <c:pt idx="7">
                  <c:v>90.7712694577446</c:v>
                </c:pt>
                <c:pt idx="8">
                  <c:v>88.5918769009099</c:v>
                </c:pt>
                <c:pt idx="9">
                  <c:v>87.6801529789071</c:v>
                </c:pt>
                <c:pt idx="10">
                  <c:v>86.3120638753125</c:v>
                </c:pt>
                <c:pt idx="11">
                  <c:v>88.8891125424497</c:v>
                </c:pt>
                <c:pt idx="12">
                  <c:v>91.2740427626327</c:v>
                </c:pt>
                <c:pt idx="13">
                  <c:v>95.1939076759627</c:v>
                </c:pt>
                <c:pt idx="14">
                  <c:v>95.5239085705795</c:v>
                </c:pt>
                <c:pt idx="15">
                  <c:v>93.0346439435613</c:v>
                </c:pt>
                <c:pt idx="16">
                  <c:v>89.6772678475824</c:v>
                </c:pt>
                <c:pt idx="17">
                  <c:v>89.1454195741186</c:v>
                </c:pt>
                <c:pt idx="18">
                  <c:v>90.2204106279748</c:v>
                </c:pt>
                <c:pt idx="19">
                  <c:v>92.2584541062924</c:v>
                </c:pt>
                <c:pt idx="20">
                  <c:v>92.4696949365462</c:v>
                </c:pt>
                <c:pt idx="21">
                  <c:v>93.7730363214662</c:v>
                </c:pt>
                <c:pt idx="22">
                  <c:v>93.5197486134675</c:v>
                </c:pt>
                <c:pt idx="23">
                  <c:v>91.5205090357935</c:v>
                </c:pt>
                <c:pt idx="24">
                  <c:v>87.8549382718519</c:v>
                </c:pt>
                <c:pt idx="25">
                  <c:v>85.4088387907934</c:v>
                </c:pt>
                <c:pt idx="26">
                  <c:v>86.6854535696401</c:v>
                </c:pt>
                <c:pt idx="27">
                  <c:v>89.9627616748383</c:v>
                </c:pt>
                <c:pt idx="28">
                  <c:v>91.4130434782747</c:v>
                </c:pt>
                <c:pt idx="29">
                  <c:v>89.9853506888979</c:v>
                </c:pt>
                <c:pt idx="30">
                  <c:v>85.5130613704554</c:v>
                </c:pt>
                <c:pt idx="31">
                  <c:v>81.5631150472673</c:v>
                </c:pt>
                <c:pt idx="32">
                  <c:v>77.4516908211107</c:v>
                </c:pt>
                <c:pt idx="33">
                  <c:v>75.9306226515214</c:v>
                </c:pt>
                <c:pt idx="34">
                  <c:v>78.1000626228679</c:v>
                </c:pt>
                <c:pt idx="35">
                  <c:v>85.5483986400191</c:v>
                </c:pt>
                <c:pt idx="36">
                  <c:v>95.1956969044384</c:v>
                </c:pt>
                <c:pt idx="37">
                  <c:v>98.695428520151</c:v>
                </c:pt>
                <c:pt idx="38">
                  <c:v>96.8481615672429</c:v>
                </c:pt>
                <c:pt idx="39">
                  <c:v>96.4243379851393</c:v>
                </c:pt>
                <c:pt idx="40">
                  <c:v>105.847982644178</c:v>
                </c:pt>
                <c:pt idx="41">
                  <c:v>115.450773841095</c:v>
                </c:pt>
                <c:pt idx="42">
                  <c:v>119.139045446085</c:v>
                </c:pt>
                <c:pt idx="43">
                  <c:v>119.394793343812</c:v>
                </c:pt>
                <c:pt idx="44">
                  <c:v>122.300612810699</c:v>
                </c:pt>
                <c:pt idx="45">
                  <c:v>124.877102343733</c:v>
                </c:pt>
                <c:pt idx="46">
                  <c:v>124.901368760035</c:v>
                </c:pt>
                <c:pt idx="47">
                  <c:v>126.473318124945</c:v>
                </c:pt>
                <c:pt idx="48">
                  <c:v>129.689233315583</c:v>
                </c:pt>
                <c:pt idx="49">
                  <c:v>133.461934156551</c:v>
                </c:pt>
                <c:pt idx="50">
                  <c:v>132.777330470678</c:v>
                </c:pt>
                <c:pt idx="51">
                  <c:v>142.547079083993</c:v>
                </c:pt>
                <c:pt idx="52">
                  <c:v>147.4906065486</c:v>
                </c:pt>
                <c:pt idx="53">
                  <c:v>158.520643227763</c:v>
                </c:pt>
                <c:pt idx="54">
                  <c:v>165.512949543664</c:v>
                </c:pt>
                <c:pt idx="55">
                  <c:v>171.568259080254</c:v>
                </c:pt>
                <c:pt idx="56">
                  <c:v>181.208288602627</c:v>
                </c:pt>
                <c:pt idx="57">
                  <c:v>181.258498837196</c:v>
                </c:pt>
                <c:pt idx="58">
                  <c:v>188.707393988428</c:v>
                </c:pt>
                <c:pt idx="59">
                  <c:v>190.206879585084</c:v>
                </c:pt>
                <c:pt idx="60">
                  <c:v>195.068997137236</c:v>
                </c:pt>
                <c:pt idx="61">
                  <c:v>203.878153515754</c:v>
                </c:pt>
                <c:pt idx="62">
                  <c:v>209.534353193566</c:v>
                </c:pt>
                <c:pt idx="63">
                  <c:v>213.253041688751</c:v>
                </c:pt>
                <c:pt idx="64">
                  <c:v>207.820048308763</c:v>
                </c:pt>
                <c:pt idx="65">
                  <c:v>212.705314009376</c:v>
                </c:pt>
                <c:pt idx="66">
                  <c:v>212.18442476267</c:v>
                </c:pt>
                <c:pt idx="67">
                  <c:v>196.087068348205</c:v>
                </c:pt>
                <c:pt idx="68">
                  <c:v>184.512770620409</c:v>
                </c:pt>
                <c:pt idx="69">
                  <c:v>174.154030237495</c:v>
                </c:pt>
                <c:pt idx="70">
                  <c:v>172.275899087103</c:v>
                </c:pt>
                <c:pt idx="71">
                  <c:v>173.467413669354</c:v>
                </c:pt>
                <c:pt idx="72">
                  <c:v>183.937086240519</c:v>
                </c:pt>
                <c:pt idx="73">
                  <c:v>193.636943102309</c:v>
                </c:pt>
                <c:pt idx="74">
                  <c:v>207.68451422408</c:v>
                </c:pt>
                <c:pt idx="75">
                  <c:v>213.153292180972</c:v>
                </c:pt>
                <c:pt idx="76">
                  <c:v>224.025876722265</c:v>
                </c:pt>
                <c:pt idx="77">
                  <c:v>220.579933799058</c:v>
                </c:pt>
                <c:pt idx="78">
                  <c:v>218.310744319848</c:v>
                </c:pt>
                <c:pt idx="79">
                  <c:v>214.489510646613</c:v>
                </c:pt>
                <c:pt idx="80">
                  <c:v>219.071278404735</c:v>
                </c:pt>
                <c:pt idx="81">
                  <c:v>227.1204598326</c:v>
                </c:pt>
                <c:pt idx="82">
                  <c:v>242.838611559196</c:v>
                </c:pt>
                <c:pt idx="83">
                  <c:v>253.886876007208</c:v>
                </c:pt>
                <c:pt idx="84">
                  <c:v>267.799472178149</c:v>
                </c:pt>
                <c:pt idx="85">
                  <c:v>265.621980677025</c:v>
                </c:pt>
                <c:pt idx="86">
                  <c:v>261.596327608547</c:v>
                </c:pt>
                <c:pt idx="87">
                  <c:v>256.421095008873</c:v>
                </c:pt>
                <c:pt idx="88">
                  <c:v>256.317096082482</c:v>
                </c:pt>
                <c:pt idx="89">
                  <c:v>258.411947576474</c:v>
                </c:pt>
                <c:pt idx="90">
                  <c:v>250.282586331146</c:v>
                </c:pt>
                <c:pt idx="91">
                  <c:v>242.024400609149</c:v>
                </c:pt>
                <c:pt idx="92">
                  <c:v>243.404567007312</c:v>
                </c:pt>
                <c:pt idx="93">
                  <c:v>259.446904634722</c:v>
                </c:pt>
                <c:pt idx="94">
                  <c:v>281.074096439923</c:v>
                </c:pt>
                <c:pt idx="95">
                  <c:v>296.04837627535</c:v>
                </c:pt>
              </c:numCache>
            </c:numRef>
          </c:val>
          <c:smooth val="0"/>
        </c:ser>
        <c:ser>
          <c:idx val="1"/>
          <c:order val="1"/>
          <c:tx>
            <c:strRef>
              <c:f>PREIS_5!$AH$85</c:f>
            </c:strRef>
          </c:tx>
          <c:spPr>
            <a:ln w="28575" cmpd="sng">
              <a:solidFill>
                <a:srgbClr val="02DC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PREIS_5!$AJ$85:$EA$85</c:f>
              <c:numCache>
                <c:formatCode>0.0</c:formatCode>
                <c:ptCount val="96"/>
                <c:pt idx="0">
                  <c:v>100</c:v>
                </c:pt>
                <c:pt idx="1">
                  <c:v>97.947891226078</c:v>
                </c:pt>
                <c:pt idx="2">
                  <c:v>99.188310501512</c:v>
                </c:pt>
                <c:pt idx="3">
                  <c:v>94.1553422126447</c:v>
                </c:pt>
                <c:pt idx="4">
                  <c:v>100.859255513805</c:v>
                </c:pt>
                <c:pt idx="5">
                  <c:v>94.7907719718985</c:v>
                </c:pt>
                <c:pt idx="6">
                  <c:v>96.1358382040706</c:v>
                </c:pt>
                <c:pt idx="7">
                  <c:v>95.5294203702699</c:v>
                </c:pt>
                <c:pt idx="8">
                  <c:v>96.3047541159665</c:v>
                </c:pt>
                <c:pt idx="9">
                  <c:v>92.4447465859894</c:v>
                </c:pt>
                <c:pt idx="10">
                  <c:v>96.5627787723949</c:v>
                </c:pt>
                <c:pt idx="11">
                  <c:v>95.0700679801187</c:v>
                </c:pt>
                <c:pt idx="12">
                  <c:v>100.066024523471</c:v>
                </c:pt>
                <c:pt idx="13">
                  <c:v>103.233282316243</c:v>
                </c:pt>
                <c:pt idx="14">
                  <c:v>102.503929358806</c:v>
                </c:pt>
                <c:pt idx="15">
                  <c:v>102.951974334918</c:v>
                </c:pt>
                <c:pt idx="16">
                  <c:v>97.1010832958322</c:v>
                </c:pt>
                <c:pt idx="17">
                  <c:v>98.9302983195197</c:v>
                </c:pt>
                <c:pt idx="18">
                  <c:v>98.9569470417837</c:v>
                </c:pt>
                <c:pt idx="19">
                  <c:v>99.7383961852306</c:v>
                </c:pt>
                <c:pt idx="20">
                  <c:v>100.698699827349</c:v>
                </c:pt>
                <c:pt idx="21">
                  <c:v>101.642877659001</c:v>
                </c:pt>
                <c:pt idx="22">
                  <c:v>103.234849414799</c:v>
                </c:pt>
                <c:pt idx="23">
                  <c:v>101.93913277674</c:v>
                </c:pt>
                <c:pt idx="24">
                  <c:v>103.430683765634</c:v>
                </c:pt>
                <c:pt idx="25">
                  <c:v>101.020243396969</c:v>
                </c:pt>
                <c:pt idx="26">
                  <c:v>103.804792289093</c:v>
                </c:pt>
                <c:pt idx="27">
                  <c:v>101.269931637176</c:v>
                </c:pt>
                <c:pt idx="28">
                  <c:v>109.040428734869</c:v>
                </c:pt>
                <c:pt idx="29">
                  <c:v>109.971573671822</c:v>
                </c:pt>
                <c:pt idx="30">
                  <c:v>109.323411672991</c:v>
                </c:pt>
                <c:pt idx="31">
                  <c:v>107.517230593713</c:v>
                </c:pt>
                <c:pt idx="32">
                  <c:v>107.596431232418</c:v>
                </c:pt>
                <c:pt idx="33">
                  <c:v>104.00825097755</c:v>
                </c:pt>
                <c:pt idx="34">
                  <c:v>104.288595944113</c:v>
                </c:pt>
                <c:pt idx="35">
                  <c:v>108.996416691368</c:v>
                </c:pt>
                <c:pt idx="36">
                  <c:v>120.254314405259</c:v>
                </c:pt>
                <c:pt idx="37">
                  <c:v>124.014124429558</c:v>
                </c:pt>
                <c:pt idx="38">
                  <c:v>122.62325969085</c:v>
                </c:pt>
                <c:pt idx="39">
                  <c:v>131.635360853847</c:v>
                </c:pt>
                <c:pt idx="40">
                  <c:v>138.146097262341</c:v>
                </c:pt>
                <c:pt idx="41">
                  <c:v>152.325794163379</c:v>
                </c:pt>
                <c:pt idx="42">
                  <c:v>156.588300666331</c:v>
                </c:pt>
                <c:pt idx="43">
                  <c:v>153.605372887433</c:v>
                </c:pt>
                <c:pt idx="44">
                  <c:v>163.904505714691</c:v>
                </c:pt>
                <c:pt idx="45">
                  <c:v>159.962425243206</c:v>
                </c:pt>
                <c:pt idx="46">
                  <c:v>155.308476865533</c:v>
                </c:pt>
                <c:pt idx="47">
                  <c:v>159.378371106496</c:v>
                </c:pt>
                <c:pt idx="48">
                  <c:v>165.134439287226</c:v>
                </c:pt>
                <c:pt idx="49">
                  <c:v>172.331456138932</c:v>
                </c:pt>
                <c:pt idx="50">
                  <c:v>175.209242336476</c:v>
                </c:pt>
                <c:pt idx="51">
                  <c:v>178.616200635297</c:v>
                </c:pt>
                <c:pt idx="52">
                  <c:v>204.937972490586</c:v>
                </c:pt>
                <c:pt idx="53">
                  <c:v>204.734693835294</c:v>
                </c:pt>
                <c:pt idx="54">
                  <c:v>202.753569643263</c:v>
                </c:pt>
                <c:pt idx="55">
                  <c:v>215.556693306045</c:v>
                </c:pt>
                <c:pt idx="56">
                  <c:v>219.13730116343</c:v>
                </c:pt>
                <c:pt idx="57">
                  <c:v>223.517398697987</c:v>
                </c:pt>
                <c:pt idx="58">
                  <c:v>219.895395647123</c:v>
                </c:pt>
                <c:pt idx="59">
                  <c:v>222.124355325555</c:v>
                </c:pt>
                <c:pt idx="60">
                  <c:v>220.433516347273</c:v>
                </c:pt>
                <c:pt idx="61">
                  <c:v>234.557777242037</c:v>
                </c:pt>
                <c:pt idx="62">
                  <c:v>242.775067988028</c:v>
                </c:pt>
                <c:pt idx="63">
                  <c:v>235.024340174776</c:v>
                </c:pt>
                <c:pt idx="64">
                  <c:v>232.86042812917</c:v>
                </c:pt>
                <c:pt idx="65">
                  <c:v>247.041221160926</c:v>
                </c:pt>
                <c:pt idx="66">
                  <c:v>236.758429138885</c:v>
                </c:pt>
                <c:pt idx="67">
                  <c:v>237.972899219889</c:v>
                </c:pt>
                <c:pt idx="68">
                  <c:v>210.380813601684</c:v>
                </c:pt>
                <c:pt idx="69">
                  <c:v>218.398714929293</c:v>
                </c:pt>
                <c:pt idx="70">
                  <c:v>230.275339600236</c:v>
                </c:pt>
                <c:pt idx="71">
                  <c:v>224.59270702172</c:v>
                </c:pt>
                <c:pt idx="72">
                  <c:v>242.902335083533</c:v>
                </c:pt>
                <c:pt idx="73">
                  <c:v>247.918183029981</c:v>
                </c:pt>
                <c:pt idx="74">
                  <c:v>254.997990530201</c:v>
                </c:pt>
                <c:pt idx="75">
                  <c:v>259.426036816573</c:v>
                </c:pt>
                <c:pt idx="76">
                  <c:v>263.461905254681</c:v>
                </c:pt>
                <c:pt idx="77">
                  <c:v>265.368693240886</c:v>
                </c:pt>
                <c:pt idx="78">
                  <c:v>254.506264498872</c:v>
                </c:pt>
                <c:pt idx="79">
                  <c:v>259.557229297126</c:v>
                </c:pt>
                <c:pt idx="80">
                  <c:v>272.016207083227</c:v>
                </c:pt>
                <c:pt idx="81">
                  <c:v>287.303653885797</c:v>
                </c:pt>
                <c:pt idx="82">
                  <c:v>296.193121155138</c:v>
                </c:pt>
                <c:pt idx="83">
                  <c:v>303.283478811715</c:v>
                </c:pt>
                <c:pt idx="84">
                  <c:v>308.479926978933</c:v>
                </c:pt>
                <c:pt idx="85">
                  <c:v>315.958613812546</c:v>
                </c:pt>
                <c:pt idx="86">
                  <c:v>316.171409531712</c:v>
                </c:pt>
                <c:pt idx="87">
                  <c:v>321.220454814667</c:v>
                </c:pt>
                <c:pt idx="88">
                  <c:v>320.118905940766</c:v>
                </c:pt>
                <c:pt idx="89">
                  <c:v>315.426170194735</c:v>
                </c:pt>
                <c:pt idx="90">
                  <c:v>318.477714731767</c:v>
                </c:pt>
                <c:pt idx="91">
                  <c:v>319.480152055104</c:v>
                </c:pt>
                <c:pt idx="92">
                  <c:v>312.437717726637</c:v>
                </c:pt>
                <c:pt idx="93">
                  <c:v>321.167136785505</c:v>
                </c:pt>
                <c:pt idx="94">
                  <c:v>336.568260305319</c:v>
                </c:pt>
                <c:pt idx="95">
                  <c:v>328.194025021736</c:v>
                </c:pt>
              </c:numCache>
            </c:numRef>
          </c:val>
          <c:smooth val="0"/>
        </c:ser>
        <c:ser>
          <c:idx val="2"/>
          <c:order val="2"/>
          <c:tx>
            <c:strRef>
              <c:f>PREIS_5!$AH$86</c:f>
            </c:strRef>
          </c:tx>
          <c:spPr>
            <a:ln w="28575" cmpd="sng">
              <a:solidFill>
                <a:srgbClr val="0200DC"/>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PREIS_5!$AJ$86:$EA$86</c:f>
              <c:numCache>
                <c:formatCode>0.0</c:formatCode>
                <c:ptCount val="96"/>
                <c:pt idx="0">
                  <c:v>100</c:v>
                </c:pt>
                <c:pt idx="1">
                  <c:v>97.4137326154099</c:v>
                </c:pt>
                <c:pt idx="2">
                  <c:v>98.2360817267454</c:v>
                </c:pt>
                <c:pt idx="3">
                  <c:v>92.1981174647475</c:v>
                </c:pt>
                <c:pt idx="4">
                  <c:v>96.6409908841309</c:v>
                </c:pt>
                <c:pt idx="5">
                  <c:v>91.2274709171867</c:v>
                </c:pt>
                <c:pt idx="6">
                  <c:v>92.3145894007214</c:v>
                </c:pt>
                <c:pt idx="7">
                  <c:v>93.2826612750628</c:v>
                </c:pt>
                <c:pt idx="8">
                  <c:v>94.0775033111597</c:v>
                </c:pt>
                <c:pt idx="9">
                  <c:v>91.4375108353394</c:v>
                </c:pt>
                <c:pt idx="10">
                  <c:v>93.9138816306287</c:v>
                </c:pt>
                <c:pt idx="11">
                  <c:v>93.0736213197031</c:v>
                </c:pt>
                <c:pt idx="12">
                  <c:v>99.6765088127502</c:v>
                </c:pt>
                <c:pt idx="13">
                  <c:v>101.491486180372</c:v>
                </c:pt>
                <c:pt idx="14">
                  <c:v>103.138507906186</c:v>
                </c:pt>
                <c:pt idx="15">
                  <c:v>101.510092316357</c:v>
                </c:pt>
                <c:pt idx="16">
                  <c:v>97.6901288804477</c:v>
                </c:pt>
                <c:pt idx="17">
                  <c:v>97.260859582964</c:v>
                </c:pt>
                <c:pt idx="18">
                  <c:v>99.0597106110321</c:v>
                </c:pt>
                <c:pt idx="19">
                  <c:v>98.9048724193436</c:v>
                </c:pt>
                <c:pt idx="20">
                  <c:v>100.804259845175</c:v>
                </c:pt>
                <c:pt idx="21">
                  <c:v>102.705008332105</c:v>
                </c:pt>
                <c:pt idx="22">
                  <c:v>106.124321254913</c:v>
                </c:pt>
                <c:pt idx="23">
                  <c:v>106.496148757822</c:v>
                </c:pt>
                <c:pt idx="24">
                  <c:v>108.931513257596</c:v>
                </c:pt>
                <c:pt idx="25">
                  <c:v>108.515738664161</c:v>
                </c:pt>
                <c:pt idx="26">
                  <c:v>111.553785197484</c:v>
                </c:pt>
                <c:pt idx="27">
                  <c:v>111.37069641345</c:v>
                </c:pt>
                <c:pt idx="28">
                  <c:v>117.269341862316</c:v>
                </c:pt>
                <c:pt idx="29">
                  <c:v>118.306821724817</c:v>
                </c:pt>
                <c:pt idx="30">
                  <c:v>118.168144680663</c:v>
                </c:pt>
                <c:pt idx="31">
                  <c:v>117.155834669478</c:v>
                </c:pt>
                <c:pt idx="32">
                  <c:v>119.432368472866</c:v>
                </c:pt>
                <c:pt idx="33">
                  <c:v>116.773802559878</c:v>
                </c:pt>
                <c:pt idx="34">
                  <c:v>116.664292841208</c:v>
                </c:pt>
                <c:pt idx="35">
                  <c:v>117.599775790956</c:v>
                </c:pt>
                <c:pt idx="36">
                  <c:v>124.637251864181</c:v>
                </c:pt>
                <c:pt idx="37">
                  <c:v>129.263723257562</c:v>
                </c:pt>
                <c:pt idx="38">
                  <c:v>127.174919260867</c:v>
                </c:pt>
                <c:pt idx="39">
                  <c:v>135.591115011207</c:v>
                </c:pt>
                <c:pt idx="40">
                  <c:v>142.597346775347</c:v>
                </c:pt>
                <c:pt idx="41">
                  <c:v>159.438983466136</c:v>
                </c:pt>
                <c:pt idx="42">
                  <c:v>165.249049213459</c:v>
                </c:pt>
                <c:pt idx="43">
                  <c:v>164.807751518801</c:v>
                </c:pt>
                <c:pt idx="44">
                  <c:v>174.498010869183</c:v>
                </c:pt>
                <c:pt idx="45">
                  <c:v>174.632107059458</c:v>
                </c:pt>
                <c:pt idx="46">
                  <c:v>169.316612344308</c:v>
                </c:pt>
                <c:pt idx="47">
                  <c:v>170.453762357019</c:v>
                </c:pt>
                <c:pt idx="48">
                  <c:v>176.36306801033</c:v>
                </c:pt>
                <c:pt idx="49">
                  <c:v>185.357725493077</c:v>
                </c:pt>
                <c:pt idx="50">
                  <c:v>189.251626641867</c:v>
                </c:pt>
                <c:pt idx="51">
                  <c:v>192.593351561241</c:v>
                </c:pt>
                <c:pt idx="52">
                  <c:v>218.907852451838</c:v>
                </c:pt>
                <c:pt idx="53">
                  <c:v>218.464728264132</c:v>
                </c:pt>
                <c:pt idx="54">
                  <c:v>216.277370682468</c:v>
                </c:pt>
                <c:pt idx="55">
                  <c:v>228.98988223421</c:v>
                </c:pt>
                <c:pt idx="56">
                  <c:v>232.826820753439</c:v>
                </c:pt>
                <c:pt idx="57">
                  <c:v>244.250931758164</c:v>
                </c:pt>
                <c:pt idx="58">
                  <c:v>234.712984592331</c:v>
                </c:pt>
                <c:pt idx="59">
                  <c:v>235.275270444453</c:v>
                </c:pt>
                <c:pt idx="60">
                  <c:v>236.96415293522</c:v>
                </c:pt>
                <c:pt idx="61">
                  <c:v>248.155929933298</c:v>
                </c:pt>
                <c:pt idx="62">
                  <c:v>255.154082348151</c:v>
                </c:pt>
                <c:pt idx="63">
                  <c:v>248.485579662398</c:v>
                </c:pt>
                <c:pt idx="64">
                  <c:v>248.01586051337</c:v>
                </c:pt>
                <c:pt idx="65">
                  <c:v>253.720269348689</c:v>
                </c:pt>
                <c:pt idx="66">
                  <c:v>237.299632109888</c:v>
                </c:pt>
                <c:pt idx="67">
                  <c:v>243.56472787404</c:v>
                </c:pt>
                <c:pt idx="68">
                  <c:v>216.912866783231</c:v>
                </c:pt>
                <c:pt idx="69">
                  <c:v>226.571059710741</c:v>
                </c:pt>
                <c:pt idx="70">
                  <c:v>236.934745249795</c:v>
                </c:pt>
                <c:pt idx="71">
                  <c:v>230.241444430967</c:v>
                </c:pt>
                <c:pt idx="72">
                  <c:v>244.260529253243</c:v>
                </c:pt>
                <c:pt idx="73">
                  <c:v>248.499930459932</c:v>
                </c:pt>
                <c:pt idx="74">
                  <c:v>253.365629994143</c:v>
                </c:pt>
                <c:pt idx="75">
                  <c:v>258.905180434107</c:v>
                </c:pt>
                <c:pt idx="76">
                  <c:v>260.928596739123</c:v>
                </c:pt>
                <c:pt idx="77">
                  <c:v>265.271809450832</c:v>
                </c:pt>
                <c:pt idx="78">
                  <c:v>257.555011512367</c:v>
                </c:pt>
                <c:pt idx="79">
                  <c:v>260.701593158649</c:v>
                </c:pt>
                <c:pt idx="80">
                  <c:v>271.513332709627</c:v>
                </c:pt>
                <c:pt idx="81">
                  <c:v>284.472363301164</c:v>
                </c:pt>
                <c:pt idx="82">
                  <c:v>290.810843335501</c:v>
                </c:pt>
                <c:pt idx="83">
                  <c:v>297.856900634627</c:v>
                </c:pt>
                <c:pt idx="84">
                  <c:v>303.303042946328</c:v>
                </c:pt>
                <c:pt idx="85">
                  <c:v>309.732121149065</c:v>
                </c:pt>
                <c:pt idx="86">
                  <c:v>313.737821415276</c:v>
                </c:pt>
                <c:pt idx="87">
                  <c:v>323.865392502986</c:v>
                </c:pt>
                <c:pt idx="88">
                  <c:v>323.929229678032</c:v>
                </c:pt>
                <c:pt idx="89">
                  <c:v>318.623377580509</c:v>
                </c:pt>
                <c:pt idx="90">
                  <c:v>323.072966821878</c:v>
                </c:pt>
                <c:pt idx="91">
                  <c:v>318.390089002569</c:v>
                </c:pt>
                <c:pt idx="92">
                  <c:v>318.20336960236</c:v>
                </c:pt>
                <c:pt idx="93">
                  <c:v>328.827219090606</c:v>
                </c:pt>
                <c:pt idx="94">
                  <c:v>348.826696224608</c:v>
                </c:pt>
                <c:pt idx="95">
                  <c:v>346.980506472734</c:v>
                </c:pt>
              </c:numCache>
            </c:numRef>
          </c:val>
          <c:smooth val="0"/>
        </c:ser>
        <c:ser>
          <c:idx val="3"/>
          <c:order val="3"/>
          <c:tx>
            <c:strRef>
              <c:f>PREIS_5!$AH$87</c:f>
            </c:strRef>
          </c:tx>
          <c:spPr>
            <a:ln w="28575" cmpd="sng">
              <a:solidFill>
                <a:srgbClr val="FF0000"/>
              </a:solidFill>
            </a:ln>
            <a:effectLst/>
          </c:spPr>
          <c:marker>
            <c:symbol val="none"/>
          </c:marker>
          <c:cat>
            <c:strRef>
              <c:f>PREIS_5!$AJ$51:$EA$51</c:f>
              <c:strCache>
                <c:ptCount val="96"/>
                <c:pt idx="0">
                  <c:v>2000:1</c:v>
                </c:pt>
                <c:pt idx="1">
                  <c:v>2000:2</c:v>
                </c:pt>
                <c:pt idx="2">
                  <c:v>2000:3</c:v>
                </c:pt>
                <c:pt idx="3">
                  <c:v>2000:4</c:v>
                </c:pt>
                <c:pt idx="4">
                  <c:v>2001:1</c:v>
                </c:pt>
                <c:pt idx="5">
                  <c:v>2001:2</c:v>
                </c:pt>
                <c:pt idx="6">
                  <c:v>2001:3</c:v>
                </c:pt>
                <c:pt idx="7">
                  <c:v>2001:4</c:v>
                </c:pt>
                <c:pt idx="8">
                  <c:v>2002:1</c:v>
                </c:pt>
                <c:pt idx="9">
                  <c:v>2002:2</c:v>
                </c:pt>
                <c:pt idx="10">
                  <c:v>2002:3</c:v>
                </c:pt>
                <c:pt idx="11">
                  <c:v>2002:4</c:v>
                </c:pt>
                <c:pt idx="12">
                  <c:v>2003:1</c:v>
                </c:pt>
                <c:pt idx="13">
                  <c:v>2003:2</c:v>
                </c:pt>
                <c:pt idx="14">
                  <c:v>2003:3</c:v>
                </c:pt>
                <c:pt idx="15">
                  <c:v>2003:4</c:v>
                </c:pt>
                <c:pt idx="16">
                  <c:v>2004:1</c:v>
                </c:pt>
                <c:pt idx="17">
                  <c:v>2004:2</c:v>
                </c:pt>
                <c:pt idx="18">
                  <c:v>2004:3</c:v>
                </c:pt>
                <c:pt idx="19">
                  <c:v>2004:4</c:v>
                </c:pt>
                <c:pt idx="20">
                  <c:v>2005:1</c:v>
                </c:pt>
                <c:pt idx="21">
                  <c:v>2005:2</c:v>
                </c:pt>
                <c:pt idx="22">
                  <c:v>2005:3</c:v>
                </c:pt>
                <c:pt idx="23">
                  <c:v>2005:4</c:v>
                </c:pt>
                <c:pt idx="24">
                  <c:v>2006:1</c:v>
                </c:pt>
                <c:pt idx="25">
                  <c:v>2006:2</c:v>
                </c:pt>
                <c:pt idx="26">
                  <c:v>2006:3</c:v>
                </c:pt>
                <c:pt idx="27">
                  <c:v>2006:4</c:v>
                </c:pt>
                <c:pt idx="28">
                  <c:v>2007:1</c:v>
                </c:pt>
                <c:pt idx="29">
                  <c:v>2007:2</c:v>
                </c:pt>
                <c:pt idx="30">
                  <c:v>2007:3</c:v>
                </c:pt>
                <c:pt idx="31">
                  <c:v>2007:4</c:v>
                </c:pt>
                <c:pt idx="32">
                  <c:v>2008:1</c:v>
                </c:pt>
                <c:pt idx="33">
                  <c:v>2008:2</c:v>
                </c:pt>
                <c:pt idx="34">
                  <c:v>2008:3</c:v>
                </c:pt>
                <c:pt idx="35">
                  <c:v>2008:4</c:v>
                </c:pt>
                <c:pt idx="36">
                  <c:v>2009:1</c:v>
                </c:pt>
                <c:pt idx="37">
                  <c:v>2009:2</c:v>
                </c:pt>
                <c:pt idx="38">
                  <c:v>2009:3</c:v>
                </c:pt>
                <c:pt idx="39">
                  <c:v>2009:4</c:v>
                </c:pt>
                <c:pt idx="40">
                  <c:v>2010:1</c:v>
                </c:pt>
                <c:pt idx="41">
                  <c:v>2010:2</c:v>
                </c:pt>
                <c:pt idx="42">
                  <c:v>2010:3</c:v>
                </c:pt>
                <c:pt idx="43">
                  <c:v>2010:4</c:v>
                </c:pt>
                <c:pt idx="44">
                  <c:v>2011:1</c:v>
                </c:pt>
                <c:pt idx="45">
                  <c:v>2011:2</c:v>
                </c:pt>
                <c:pt idx="46">
                  <c:v>2011:3</c:v>
                </c:pt>
                <c:pt idx="47">
                  <c:v>2011:4</c:v>
                </c:pt>
                <c:pt idx="48">
                  <c:v>2012:1</c:v>
                </c:pt>
                <c:pt idx="49">
                  <c:v>2012:2</c:v>
                </c:pt>
                <c:pt idx="50">
                  <c:v>2012:3</c:v>
                </c:pt>
                <c:pt idx="51">
                  <c:v>2012:4</c:v>
                </c:pt>
                <c:pt idx="52">
                  <c:v>2013:1</c:v>
                </c:pt>
                <c:pt idx="53">
                  <c:v>2013:2</c:v>
                </c:pt>
                <c:pt idx="54">
                  <c:v>2013:3</c:v>
                </c:pt>
                <c:pt idx="55">
                  <c:v>2013:4</c:v>
                </c:pt>
                <c:pt idx="56">
                  <c:v>2014:1</c:v>
                </c:pt>
                <c:pt idx="57">
                  <c:v>2014:2</c:v>
                </c:pt>
                <c:pt idx="58">
                  <c:v>2014:3</c:v>
                </c:pt>
                <c:pt idx="59">
                  <c:v>2014:4</c:v>
                </c:pt>
                <c:pt idx="60">
                  <c:v>2015:1</c:v>
                </c:pt>
                <c:pt idx="61">
                  <c:v>2015:2</c:v>
                </c:pt>
                <c:pt idx="62">
                  <c:v>2015:3</c:v>
                </c:pt>
                <c:pt idx="63">
                  <c:v>2015:4</c:v>
                </c:pt>
                <c:pt idx="64">
                  <c:v>2016:1</c:v>
                </c:pt>
                <c:pt idx="65">
                  <c:v>2016:2</c:v>
                </c:pt>
                <c:pt idx="66">
                  <c:v>2016:3</c:v>
                </c:pt>
                <c:pt idx="67">
                  <c:v>2016:4</c:v>
                </c:pt>
                <c:pt idx="68">
                  <c:v>2017:1</c:v>
                </c:pt>
                <c:pt idx="69">
                  <c:v>2017:2</c:v>
                </c:pt>
                <c:pt idx="70">
                  <c:v>2017:3</c:v>
                </c:pt>
                <c:pt idx="71">
                  <c:v>2017:4</c:v>
                </c:pt>
                <c:pt idx="72">
                  <c:v>2018:1</c:v>
                </c:pt>
                <c:pt idx="73">
                  <c:v>2018:2</c:v>
                </c:pt>
                <c:pt idx="74">
                  <c:v>2018:3</c:v>
                </c:pt>
                <c:pt idx="75">
                  <c:v>2018:4</c:v>
                </c:pt>
                <c:pt idx="76">
                  <c:v>2019:1</c:v>
                </c:pt>
                <c:pt idx="77">
                  <c:v>2019:2</c:v>
                </c:pt>
                <c:pt idx="78">
                  <c:v>2019:3</c:v>
                </c:pt>
                <c:pt idx="79">
                  <c:v>2019:4</c:v>
                </c:pt>
                <c:pt idx="80">
                  <c:v>2020:1</c:v>
                </c:pt>
                <c:pt idx="81">
                  <c:v>2020:2</c:v>
                </c:pt>
                <c:pt idx="82">
                  <c:v>2020:3</c:v>
                </c:pt>
                <c:pt idx="83">
                  <c:v>2020:4</c:v>
                </c:pt>
                <c:pt idx="84">
                  <c:v>2021:1</c:v>
                </c:pt>
                <c:pt idx="85">
                  <c:v>2021:2</c:v>
                </c:pt>
                <c:pt idx="86">
                  <c:v>2021:3</c:v>
                </c:pt>
                <c:pt idx="87">
                  <c:v>2021:4</c:v>
                </c:pt>
                <c:pt idx="88">
                  <c:v>2022:1</c:v>
                </c:pt>
                <c:pt idx="89">
                  <c:v>2022:2</c:v>
                </c:pt>
                <c:pt idx="90">
                  <c:v>2022:3</c:v>
                </c:pt>
                <c:pt idx="91">
                  <c:v>2022:4</c:v>
                </c:pt>
                <c:pt idx="92">
                  <c:v>2023:1</c:v>
                </c:pt>
                <c:pt idx="93">
                  <c:v>2023:2</c:v>
                </c:pt>
                <c:pt idx="94">
                  <c:v>2023:3</c:v>
                </c:pt>
                <c:pt idx="95">
                  <c:v>2023:4</c:v>
                </c:pt>
              </c:strCache>
            </c:strRef>
          </c:cat>
          <c:val>
            <c:numRef>
              <c:f>PREIS_5!$AJ$87:$EA$87</c:f>
              <c:numCache>
                <c:formatCode>0.0</c:formatCode>
                <c:ptCount val="96"/>
                <c:pt idx="0">
                  <c:v>100</c:v>
                </c:pt>
                <c:pt idx="1">
                  <c:v>98.0066231327941</c:v>
                </c:pt>
                <c:pt idx="2">
                  <c:v>99.4895529674436</c:v>
                </c:pt>
                <c:pt idx="3">
                  <c:v>95.5878163081814</c:v>
                </c:pt>
                <c:pt idx="4">
                  <c:v>100.034760470673</c:v>
                </c:pt>
                <c:pt idx="5">
                  <c:v>97.4512485536936</c:v>
                </c:pt>
                <c:pt idx="6">
                  <c:v>99.0992766915922</c:v>
                </c:pt>
                <c:pt idx="7">
                  <c:v>100.441846202775</c:v>
                </c:pt>
                <c:pt idx="8">
                  <c:v>100.138165854058</c:v>
                </c:pt>
                <c:pt idx="9">
                  <c:v>97.9351576941926</c:v>
                </c:pt>
                <c:pt idx="10">
                  <c:v>100.086829052569</c:v>
                </c:pt>
                <c:pt idx="11">
                  <c:v>99.9413625023529</c:v>
                </c:pt>
                <c:pt idx="12">
                  <c:v>107.029337888236</c:v>
                </c:pt>
                <c:pt idx="13">
                  <c:v>107.472711403423</c:v>
                </c:pt>
                <c:pt idx="14">
                  <c:v>110.510147165539</c:v>
                </c:pt>
                <c:pt idx="15">
                  <c:v>107.414756355588</c:v>
                </c:pt>
                <c:pt idx="16">
                  <c:v>105.407165236844</c:v>
                </c:pt>
                <c:pt idx="17">
                  <c:v>104.013470918387</c:v>
                </c:pt>
                <c:pt idx="18">
                  <c:v>108.032911035039</c:v>
                </c:pt>
                <c:pt idx="19">
                  <c:v>107.893613712914</c:v>
                </c:pt>
                <c:pt idx="20">
                  <c:v>110.278191058049</c:v>
                </c:pt>
                <c:pt idx="21">
                  <c:v>113.163109845108</c:v>
                </c:pt>
                <c:pt idx="22">
                  <c:v>117.278203579785</c:v>
                </c:pt>
                <c:pt idx="23">
                  <c:v>118.286423220207</c:v>
                </c:pt>
                <c:pt idx="24">
                  <c:v>120.631568121367</c:v>
                </c:pt>
                <c:pt idx="25">
                  <c:v>120.575016419001</c:v>
                </c:pt>
                <c:pt idx="26">
                  <c:v>124.988050053465</c:v>
                </c:pt>
                <c:pt idx="27">
                  <c:v>125.034882031192</c:v>
                </c:pt>
                <c:pt idx="28">
                  <c:v>133.296084457258</c:v>
                </c:pt>
                <c:pt idx="29">
                  <c:v>136.350467014456</c:v>
                </c:pt>
                <c:pt idx="30">
                  <c:v>137.431080374362</c:v>
                </c:pt>
                <c:pt idx="31">
                  <c:v>137.882786991396</c:v>
                </c:pt>
                <c:pt idx="32">
                  <c:v>141.752645278811</c:v>
                </c:pt>
                <c:pt idx="33">
                  <c:v>140.085263912557</c:v>
                </c:pt>
                <c:pt idx="34">
                  <c:v>142.540657481167</c:v>
                </c:pt>
                <c:pt idx="35">
                  <c:v>145.370963573006</c:v>
                </c:pt>
                <c:pt idx="36">
                  <c:v>150.776652831198</c:v>
                </c:pt>
                <c:pt idx="37">
                  <c:v>154.889913030271</c:v>
                </c:pt>
                <c:pt idx="38">
                  <c:v>153.380319881905</c:v>
                </c:pt>
                <c:pt idx="39">
                  <c:v>161.860306173032</c:v>
                </c:pt>
                <c:pt idx="40">
                  <c:v>171.569616170649</c:v>
                </c:pt>
                <c:pt idx="41">
                  <c:v>187.617784683259</c:v>
                </c:pt>
                <c:pt idx="42">
                  <c:v>193.735931810462</c:v>
                </c:pt>
                <c:pt idx="43">
                  <c:v>192.902999339639</c:v>
                </c:pt>
                <c:pt idx="44">
                  <c:v>202.245043042219</c:v>
                </c:pt>
                <c:pt idx="45">
                  <c:v>203.071866594271</c:v>
                </c:pt>
                <c:pt idx="46">
                  <c:v>199.301032758656</c:v>
                </c:pt>
                <c:pt idx="47">
                  <c:v>201.628802636505</c:v>
                </c:pt>
                <c:pt idx="48">
                  <c:v>207.850475004226</c:v>
                </c:pt>
                <c:pt idx="49">
                  <c:v>213.893797999911</c:v>
                </c:pt>
                <c:pt idx="50">
                  <c:v>217.49393959688</c:v>
                </c:pt>
                <c:pt idx="51">
                  <c:v>218.395881794551</c:v>
                </c:pt>
                <c:pt idx="52">
                  <c:v>244.246558931094</c:v>
                </c:pt>
                <c:pt idx="53">
                  <c:v>245.574079282346</c:v>
                </c:pt>
                <c:pt idx="54">
                  <c:v>240.513833879763</c:v>
                </c:pt>
                <c:pt idx="55">
                  <c:v>248.734537767731</c:v>
                </c:pt>
                <c:pt idx="56">
                  <c:v>254.641110737776</c:v>
                </c:pt>
                <c:pt idx="57">
                  <c:v>259.205435469105</c:v>
                </c:pt>
                <c:pt idx="58">
                  <c:v>254.558247597622</c:v>
                </c:pt>
                <c:pt idx="59">
                  <c:v>253.663865588894</c:v>
                </c:pt>
                <c:pt idx="60">
                  <c:v>257.009866765579</c:v>
                </c:pt>
                <c:pt idx="61">
                  <c:v>267.757601923196</c:v>
                </c:pt>
                <c:pt idx="62">
                  <c:v>275.010032984232</c:v>
                </c:pt>
                <c:pt idx="63">
                  <c:v>263.903764417267</c:v>
                </c:pt>
                <c:pt idx="64">
                  <c:v>262.878460270712</c:v>
                </c:pt>
                <c:pt idx="65">
                  <c:v>269.520398092759</c:v>
                </c:pt>
                <c:pt idx="66">
                  <c:v>255.853897988721</c:v>
                </c:pt>
                <c:pt idx="67">
                  <c:v>263.2706734091</c:v>
                </c:pt>
                <c:pt idx="68">
                  <c:v>237.053956769424</c:v>
                </c:pt>
                <c:pt idx="69">
                  <c:v>243.952894752968</c:v>
                </c:pt>
                <c:pt idx="70">
                  <c:v>254.041752048233</c:v>
                </c:pt>
                <c:pt idx="71">
                  <c:v>250.35965956691</c:v>
                </c:pt>
                <c:pt idx="72">
                  <c:v>265.365119095778</c:v>
                </c:pt>
                <c:pt idx="73">
                  <c:v>266.929486800083</c:v>
                </c:pt>
                <c:pt idx="74">
                  <c:v>272.892311239224</c:v>
                </c:pt>
                <c:pt idx="75">
                  <c:v>280.212668609485</c:v>
                </c:pt>
                <c:pt idx="76">
                  <c:v>281.878779502802</c:v>
                </c:pt>
                <c:pt idx="77">
                  <c:v>285.243326470657</c:v>
                </c:pt>
                <c:pt idx="78">
                  <c:v>277.771947752284</c:v>
                </c:pt>
                <c:pt idx="79">
                  <c:v>282.724972193232</c:v>
                </c:pt>
                <c:pt idx="80">
                  <c:v>293.943659108237</c:v>
                </c:pt>
                <c:pt idx="81">
                  <c:v>305.685392345774</c:v>
                </c:pt>
                <c:pt idx="82">
                  <c:v>313.313158852287</c:v>
                </c:pt>
                <c:pt idx="83">
                  <c:v>317.239337734906</c:v>
                </c:pt>
                <c:pt idx="84">
                  <c:v>321.692089017718</c:v>
                </c:pt>
                <c:pt idx="85">
                  <c:v>327.939471247462</c:v>
                </c:pt>
                <c:pt idx="86">
                  <c:v>337.894506751708</c:v>
                </c:pt>
                <c:pt idx="87">
                  <c:v>345.747772960918</c:v>
                </c:pt>
                <c:pt idx="88">
                  <c:v>344.492995700951</c:v>
                </c:pt>
                <c:pt idx="89">
                  <c:v>340.889517808813</c:v>
                </c:pt>
                <c:pt idx="90">
                  <c:v>346.585824273208</c:v>
                </c:pt>
                <c:pt idx="91">
                  <c:v>346.385937462617</c:v>
                </c:pt>
                <c:pt idx="92">
                  <c:v>343.659364053065</c:v>
                </c:pt>
                <c:pt idx="93">
                  <c:v>350.453981893428</c:v>
                </c:pt>
                <c:pt idx="94">
                  <c:v>367.273509273361</c:v>
                </c:pt>
                <c:pt idx="95">
                  <c:v>362.474055524117</c:v>
                </c:pt>
              </c:numCache>
            </c:numRef>
          </c:val>
          <c:smooth val="0"/>
        </c:ser>
        <c:dLbls>
          <c:showLegendKey val="0"/>
          <c:showVal val="0"/>
          <c:showCatName val="0"/>
          <c:showSerName val="0"/>
          <c:showPercent val="0"/>
          <c:showBubbleSize val="0"/>
          <c:showLeaderLines val="0"/>
        </c:dLbls>
        <c:marker val="1"/>
        <c:axId val="21073426"/>
        <c:axId val="27595441"/>
      </c:lineChart>
      <c:catAx>
        <c:axId val="21073426"/>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27595441"/>
        <c:crosses val="autoZero"/>
        <c:auto val="1"/>
        <c:lblOffset val="100"/>
        <c:tickLblSkip val="4"/>
        <c:noMultiLvlLbl val="0"/>
      </c:catAx>
      <c:valAx>
        <c:axId val="27595441"/>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21073426"/>
        <c:crosses val="autoZero"/>
        <c:crossBetween val="between"/>
      </c:valAx>
      <c:spPr>
        <a:noFill/>
        <a:effectLst/>
      </c:spPr>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5"/>
          <c:y val="0.0595"/>
          <c:w val="0.86075"/>
          <c:h val="0.694"/>
        </c:manualLayout>
      </c:layout>
      <c:lineChart>
        <c:grouping val="standard"/>
        <c:varyColors val="0"/>
        <c:ser>
          <c:idx val="0"/>
          <c:order val="0"/>
          <c:tx>
            <c:strRef>
              <c:f>OnePager!$BB$122</c:f>
            </c:strRef>
          </c:tx>
          <c:spPr>
            <a:ln w="19050" cmpd="sng">
              <a:solidFill>
                <a:srgbClr val="0200DC"/>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OnePager!$BD$122:$BN$122</c:f>
              <c:numCache>
                <c:formatCode>0.00%</c:formatCode>
                <c:ptCount val="11"/>
                <c:pt idx="0">
                  <c:v>0.0264211369095276</c:v>
                </c:pt>
                <c:pt idx="1">
                  <c:v>0.0170940170940171</c:v>
                </c:pt>
                <c:pt idx="2">
                  <c:v>0.02</c:v>
                </c:pt>
                <c:pt idx="3">
                  <c:v>0.0363108206245461</c:v>
                </c:pt>
                <c:pt idx="4">
                  <c:v>0.0463096960926194</c:v>
                </c:pt>
                <c:pt idx="5">
                  <c:v>0.0276203966005666</c:v>
                </c:pt>
                <c:pt idx="6">
                  <c:v>0.0363128491620112</c:v>
                </c:pt>
                <c:pt idx="7">
                  <c:v>0.0519031141868512</c:v>
                </c:pt>
                <c:pt idx="8">
                  <c:v>0.0361687876758205</c:v>
                </c:pt>
                <c:pt idx="9">
                  <c:v>0.0358565737051793</c:v>
                </c:pt>
                <c:pt idx="10">
                  <c:v>0.0272063702720637</c:v>
                </c:pt>
              </c:numCache>
            </c:numRef>
          </c:val>
          <c:smooth val="0"/>
        </c:ser>
        <c:ser>
          <c:idx val="3"/>
          <c:order val="1"/>
          <c:tx>
            <c:strRef>
              <c:f>OnePager!$BB$123</c:f>
            </c:strRef>
          </c:tx>
          <c:spPr>
            <a:ln w="19050" cmpd="sng">
              <a:solidFill>
                <a:srgbClr val="7EC2FD"/>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OnePager!$BD$123:$BN$123</c:f>
              <c:numCache>
                <c:formatCode>0.00%</c:formatCode>
                <c:ptCount val="11"/>
                <c:pt idx="0">
                  <c:v>0.00967631281805645</c:v>
                </c:pt>
                <c:pt idx="1">
                  <c:v>0.0107098008786972</c:v>
                </c:pt>
                <c:pt idx="2">
                  <c:v>0.0117675363708168</c:v>
                </c:pt>
                <c:pt idx="3">
                  <c:v>0.0129871323571652</c:v>
                </c:pt>
                <c:pt idx="4">
                  <c:v>0.0145389020927975</c:v>
                </c:pt>
                <c:pt idx="5">
                  <c:v>0.0161749708803987</c:v>
                </c:pt>
                <c:pt idx="6">
                  <c:v>0.0166316250605555</c:v>
                </c:pt>
                <c:pt idx="7">
                  <c:v>0.0172036928405821</c:v>
                </c:pt>
                <c:pt idx="8">
                  <c:v>0.0153897610915614</c:v>
                </c:pt>
                <c:pt idx="9">
                  <c:v>0.0131169416213338</c:v>
                </c:pt>
                <c:pt idx="10">
                  <c:v>0.0115491266506774</c:v>
                </c:pt>
              </c:numCache>
            </c:numRef>
          </c:val>
          <c:smooth val="0"/>
        </c:ser>
        <c:ser>
          <c:idx val="1"/>
          <c:order val="2"/>
          <c:tx>
            <c:strRef>
              <c:f>OnePager!$BB$126</c:f>
            </c:strRef>
          </c:tx>
          <c:spPr>
            <a:ln w="19050" cmpd="sng">
              <a:solidFill>
                <a:srgbClr val="820000"/>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OnePager!$BD$126:$BN$126</c:f>
              <c:numCache>
                <c:formatCode>0.00%</c:formatCode>
                <c:ptCount val="11"/>
                <c:pt idx="0">
                  <c:v>0.027972027972028</c:v>
                </c:pt>
                <c:pt idx="1">
                  <c:v>0.00692307692307692</c:v>
                </c:pt>
                <c:pt idx="2">
                  <c:v>0.0493827160493827</c:v>
                </c:pt>
                <c:pt idx="3">
                  <c:v>0.00578871201157742</c:v>
                </c:pt>
                <c:pt idx="4">
                  <c:v>0.0148725212464589</c:v>
                </c:pt>
                <c:pt idx="5">
                  <c:v>0.00768156424581006</c:v>
                </c:pt>
                <c:pt idx="6">
                  <c:v>0.00761245674740484</c:v>
                </c:pt>
                <c:pt idx="7">
                  <c:v>0.0200937709310114</c:v>
                </c:pt>
                <c:pt idx="8">
                  <c:v>0.00597609561752988</c:v>
                </c:pt>
                <c:pt idx="9">
                  <c:v>0.0006635700066357</c:v>
                </c:pt>
              </c:numCache>
            </c:numRef>
          </c:val>
          <c:smooth val="0"/>
        </c:ser>
        <c:ser>
          <c:idx val="2"/>
          <c:order val="3"/>
          <c:tx>
            <c:strRef>
              <c:f>OnePager!$BB$127</c:f>
            </c:strRef>
          </c:tx>
          <c:spPr>
            <a:ln w="19050" cmpd="sng">
              <a:solidFill>
                <a:srgbClr val="FF0000"/>
              </a:solidFill>
            </a:ln>
            <a:effectLst/>
          </c:spPr>
          <c:marker>
            <c:symbol val="none"/>
          </c:marker>
          <c:cat>
            <c:numRef>
              <c:f>OnePager!$BD$119:$BN$119</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OnePager!$BD$127:$BN$127</c:f>
              <c:numCache>
                <c:formatCode>0.00%</c:formatCode>
                <c:ptCount val="11"/>
                <c:pt idx="0">
                  <c:v>0.0110670697295288</c:v>
                </c:pt>
                <c:pt idx="1">
                  <c:v>0.0114612018199163</c:v>
                </c:pt>
                <c:pt idx="2">
                  <c:v>0.0122076930111957</c:v>
                </c:pt>
                <c:pt idx="3">
                  <c:v>0.0117701906135704</c:v>
                </c:pt>
                <c:pt idx="4">
                  <c:v>0.0112337000710147</c:v>
                </c:pt>
                <c:pt idx="5">
                  <c:v>0.0117465557876942</c:v>
                </c:pt>
                <c:pt idx="6">
                  <c:v>0.0105035231431046</c:v>
                </c:pt>
                <c:pt idx="7">
                  <c:v>0.0106344941984062</c:v>
                </c:pt>
                <c:pt idx="8">
                  <c:v>0.00966386877256687</c:v>
                </c:pt>
                <c:pt idx="9">
                  <c:v>0.0113095610910102</c:v>
                </c:pt>
              </c:numCache>
            </c:numRef>
          </c:val>
          <c:smooth val="0"/>
        </c:ser>
        <c:dLbls>
          <c:showLegendKey val="0"/>
          <c:showVal val="0"/>
          <c:showCatName val="0"/>
          <c:showSerName val="0"/>
          <c:showPercent val="0"/>
          <c:showBubbleSize val="0"/>
          <c:showLeaderLines val="0"/>
        </c:dLbls>
        <c:marker val="1"/>
        <c:axId val="44278050"/>
        <c:axId val="59500963"/>
      </c:lineChart>
      <c:catAx>
        <c:axId val="44278050"/>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800" b="0" i="0" u="none" baseline="0">
                <a:solidFill>
                  <a:srgbClr val="000000"/>
                </a:solidFill>
                <a:latin typeface="Arial"/>
                <a:ea typeface="Arial"/>
              </a:defRPr>
            </a:pPr>
            <a:endParaRPr lang="en-US"/>
          </a:p>
        </c:txPr>
        <c:crossAx val="59500963"/>
        <c:crosses val="autoZero"/>
        <c:auto val="1"/>
        <c:lblOffset val="100"/>
        <c:noMultiLvlLbl val="0"/>
      </c:catAx>
      <c:valAx>
        <c:axId val="59500963"/>
        <c:scaling>
          <c:orientation val="minMax"/>
        </c:scaling>
        <c:delete val="0"/>
        <c:axPos val="l"/>
        <c:majorGridlines/>
        <c:numFmt formatCode="0.0%" sourceLinked="0"/>
        <c:majorTickMark val="none"/>
        <c:minorTickMark val="none"/>
        <c:tickLblPos val="nextTo"/>
        <c:spPr>
          <a:ln w="9525">
            <a:noFill/>
          </a:ln>
          <a:effectLst/>
        </c:spPr>
        <c:txPr>
          <a:bodyPr vert="horz" rot="0" wrap="square"/>
          <a:lstStyle/>
          <a:p>
            <a:pPr>
              <a:defRPr lang="en-US" sz="800" b="0" i="0" u="none" baseline="0">
                <a:solidFill>
                  <a:srgbClr val="000000"/>
                </a:solidFill>
                <a:latin typeface="Arial"/>
                <a:ea typeface="Arial"/>
              </a:defRPr>
            </a:pPr>
            <a:endParaRPr lang="en-US"/>
          </a:p>
        </c:txPr>
        <c:crossAx val="44278050"/>
        <c:crosses val="autoZero"/>
        <c:crossBetween val="between"/>
      </c:valAx>
      <c:spPr>
        <a:noFill/>
        <a:effectLst/>
      </c:spPr>
    </c:plotArea>
    <c:legend>
      <c:legendPos val="b"/>
      <c:layout>
        <c:manualLayout>
          <c:xMode val="edge"/>
          <c:yMode val="edge"/>
          <c:x val="0.0285"/>
          <c:y val="0.85075"/>
          <c:w val="0.94225"/>
          <c:h val="0.14925"/>
        </c:manualLayout>
      </c:layout>
      <c:overlay val="0"/>
      <c:txPr>
        <a:bodyPr wrap="square"/>
        <a:lstStyle/>
        <a:p>
          <a:pPr algn="ctr">
            <a:defRPr lang="en-US" sz="800" b="0" i="0" u="none" baseline="0">
              <a:solidFill>
                <a:srgbClr val="000000"/>
              </a:solidFill>
              <a:latin typeface="Arial"/>
              <a:ea typeface="Arial"/>
            </a:defRPr>
          </a:pPr>
          <a:endParaRPr lang="en-US"/>
        </a:p>
      </c:tx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48"/>
          <c:y val="0.02425"/>
          <c:w val="0.447"/>
          <c:h val="0.65125"/>
        </c:manualLayout>
      </c:layout>
      <c:lineChart>
        <c:grouping val="standard"/>
        <c:varyColors val="0"/>
        <c:ser>
          <c:idx val="4"/>
          <c:order val="0"/>
          <c:tx>
            <c:strRef>
              <c:f>PREIS_5!$AH$108</c:f>
            </c:strRef>
          </c:tx>
          <c:spPr>
            <a:ln w="28575" cmpd="sng">
              <a:solidFill>
                <a:srgbClr val="FFBF00"/>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PREIS_5!$AJ$108:$CU$108</c:f>
              <c:numCache>
                <c:formatCode>0.0</c:formatCode>
                <c:ptCount val="64"/>
                <c:pt idx="0">
                  <c:v>100</c:v>
                </c:pt>
                <c:pt idx="1">
                  <c:v>102.176965108355</c:v>
                </c:pt>
                <c:pt idx="2">
                  <c:v>83.4357197269803</c:v>
                </c:pt>
                <c:pt idx="3">
                  <c:v>82.3311025862698</c:v>
                </c:pt>
                <c:pt idx="4">
                  <c:v>43.7439946828109</c:v>
                </c:pt>
                <c:pt idx="5">
                  <c:v>47.3147954158509</c:v>
                </c:pt>
                <c:pt idx="6">
                  <c:v>50.7496161011935</c:v>
                </c:pt>
                <c:pt idx="7">
                  <c:v>54.1642083496886</c:v>
                </c:pt>
                <c:pt idx="8">
                  <c:v>53.7492043080149</c:v>
                </c:pt>
                <c:pt idx="9">
                  <c:v>53.6875557385747</c:v>
                </c:pt>
                <c:pt idx="10">
                  <c:v>52.6241981873073</c:v>
                </c:pt>
                <c:pt idx="11">
                  <c:v>50.0143284761003</c:v>
                </c:pt>
                <c:pt idx="12">
                  <c:v>49.1839190348788</c:v>
                </c:pt>
                <c:pt idx="13">
                  <c:v>49.8321120013229</c:v>
                </c:pt>
                <c:pt idx="14">
                  <c:v>52.6016418747908</c:v>
                </c:pt>
                <c:pt idx="15">
                  <c:v>59.4208726965068</c:v>
                </c:pt>
                <c:pt idx="16">
                  <c:v>72.4955870701758</c:v>
                </c:pt>
                <c:pt idx="17">
                  <c:v>96.4517555794765</c:v>
                </c:pt>
                <c:pt idx="18">
                  <c:v>106.651463230401</c:v>
                </c:pt>
                <c:pt idx="19">
                  <c:v>118.939275356386</c:v>
                </c:pt>
                <c:pt idx="20">
                  <c:v>122.492576886121</c:v>
                </c:pt>
                <c:pt idx="21">
                  <c:v>140.718398485757</c:v>
                </c:pt>
                <c:pt idx="22">
                  <c:v>157.478621672843</c:v>
                </c:pt>
                <c:pt idx="23">
                  <c:v>168.304848965018</c:v>
                </c:pt>
                <c:pt idx="24">
                  <c:v>183.539270058462</c:v>
                </c:pt>
                <c:pt idx="25">
                  <c:v>181.118680720614</c:v>
                </c:pt>
                <c:pt idx="26">
                  <c:v>177.351776530357</c:v>
                </c:pt>
                <c:pt idx="27">
                  <c:v>163.068493326623</c:v>
                </c:pt>
                <c:pt idx="28">
                  <c:v>162.687363889511</c:v>
                </c:pt>
                <c:pt idx="29">
                  <c:v>165.773083496084</c:v>
                </c:pt>
                <c:pt idx="30">
                  <c:v>165.417640962906</c:v>
                </c:pt>
                <c:pt idx="31">
                  <c:v>156.869119605449</c:v>
                </c:pt>
                <c:pt idx="32">
                  <c:v>150.342398402275</c:v>
                </c:pt>
                <c:pt idx="33">
                  <c:v>148.478572707183</c:v>
                </c:pt>
                <c:pt idx="34">
                  <c:v>148.318270372324</c:v>
                </c:pt>
                <c:pt idx="35">
                  <c:v>144.249464789275</c:v>
                </c:pt>
                <c:pt idx="36">
                  <c:v>138.808175820436</c:v>
                </c:pt>
                <c:pt idx="37">
                  <c:v>145.536780034212</c:v>
                </c:pt>
                <c:pt idx="38">
                  <c:v>153.780831308483</c:v>
                </c:pt>
                <c:pt idx="39">
                  <c:v>164.065867643411</c:v>
                </c:pt>
                <c:pt idx="40">
                  <c:v>156.156468564447</c:v>
                </c:pt>
                <c:pt idx="41">
                  <c:v>142.087430193832</c:v>
                </c:pt>
                <c:pt idx="42">
                  <c:v>123.342973949466</c:v>
                </c:pt>
                <c:pt idx="43">
                  <c:v>121.295406619676</c:v>
                </c:pt>
                <c:pt idx="44">
                  <c:v>127.532909338875</c:v>
                </c:pt>
                <c:pt idx="45">
                  <c:v>128.157181376031</c:v>
                </c:pt>
                <c:pt idx="46">
                  <c:v>123.464937617359</c:v>
                </c:pt>
                <c:pt idx="47">
                  <c:v>119.128259561324</c:v>
                </c:pt>
                <c:pt idx="48">
                  <c:v>121.224017137685</c:v>
                </c:pt>
                <c:pt idx="49">
                  <c:v>117.968293766203</c:v>
                </c:pt>
                <c:pt idx="50">
                  <c:v>115.948374269191</c:v>
                </c:pt>
                <c:pt idx="51">
                  <c:v>108.111696969277</c:v>
                </c:pt>
                <c:pt idx="52">
                  <c:v>105.100568479762</c:v>
                </c:pt>
                <c:pt idx="53">
                  <c:v>104.94274329056</c:v>
                </c:pt>
                <c:pt idx="54">
                  <c:v>117.175979432532</c:v>
                </c:pt>
                <c:pt idx="55">
                  <c:v>130.051599774133</c:v>
                </c:pt>
                <c:pt idx="56">
                  <c:v>121.703338082669</c:v>
                </c:pt>
                <c:pt idx="57">
                  <c:v>104.00300398458</c:v>
                </c:pt>
                <c:pt idx="58">
                  <c:v>83.3983523836084</c:v>
                </c:pt>
                <c:pt idx="59">
                  <c:v>73.1941454176795</c:v>
                </c:pt>
                <c:pt idx="60">
                  <c:v>65.5319184711983</c:v>
                </c:pt>
                <c:pt idx="61">
                  <c:v>57.4101082176323</c:v>
                </c:pt>
                <c:pt idx="62">
                  <c:v>59.0449160336337</c:v>
                </c:pt>
                <c:pt idx="63">
                  <c:v>65.8408884183135</c:v>
                </c:pt>
              </c:numCache>
            </c:numRef>
          </c:val>
          <c:smooth val="0"/>
        </c:ser>
        <c:ser>
          <c:idx val="5"/>
          <c:order val="1"/>
          <c:tx>
            <c:strRef>
              <c:f>PREIS_5!$AH$109</c:f>
            </c:strRef>
          </c:tx>
          <c:spPr>
            <a:ln w="28575" cmpd="sng">
              <a:solidFill>
                <a:srgbClr val="02DC00"/>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PREIS_5!$AJ$109:$CU$109</c:f>
              <c:numCache>
                <c:formatCode>0.0</c:formatCode>
                <c:ptCount val="64"/>
                <c:pt idx="0">
                  <c:v>100</c:v>
                </c:pt>
                <c:pt idx="1">
                  <c:v>64.1855173027897</c:v>
                </c:pt>
                <c:pt idx="2">
                  <c:v>75.910423887843</c:v>
                </c:pt>
                <c:pt idx="3">
                  <c:v>56.5610767206323</c:v>
                </c:pt>
                <c:pt idx="4">
                  <c:v>65.4467042854897</c:v>
                </c:pt>
                <c:pt idx="5">
                  <c:v>61.064880926861</c:v>
                </c:pt>
                <c:pt idx="6">
                  <c:v>90.7363373425632</c:v>
                </c:pt>
                <c:pt idx="7">
                  <c:v>93.5575401994831</c:v>
                </c:pt>
                <c:pt idx="8">
                  <c:v>90.264431084009</c:v>
                </c:pt>
                <c:pt idx="9">
                  <c:v>88.4405777600419</c:v>
                </c:pt>
                <c:pt idx="10">
                  <c:v>97.6599377123754</c:v>
                </c:pt>
                <c:pt idx="11">
                  <c:v>91.6819967218196</c:v>
                </c:pt>
                <c:pt idx="12">
                  <c:v>88.4770642806968</c:v>
                </c:pt>
                <c:pt idx="13">
                  <c:v>94.7269117496711</c:v>
                </c:pt>
                <c:pt idx="14">
                  <c:v>94.6918103756274</c:v>
                </c:pt>
                <c:pt idx="15">
                  <c:v>102.670617632477</c:v>
                </c:pt>
                <c:pt idx="16">
                  <c:v>120.861704104101</c:v>
                </c:pt>
                <c:pt idx="17">
                  <c:v>144.702198975211</c:v>
                </c:pt>
                <c:pt idx="18">
                  <c:v>173.560079634937</c:v>
                </c:pt>
                <c:pt idx="19">
                  <c:v>159.104733573645</c:v>
                </c:pt>
                <c:pt idx="20">
                  <c:v>180.206694655422</c:v>
                </c:pt>
                <c:pt idx="21">
                  <c:v>192.736741893319</c:v>
                </c:pt>
                <c:pt idx="22">
                  <c:v>212.461086724469</c:v>
                </c:pt>
                <c:pt idx="23">
                  <c:v>209.081636803566</c:v>
                </c:pt>
                <c:pt idx="24">
                  <c:v>208.385292821093</c:v>
                </c:pt>
                <c:pt idx="25">
                  <c:v>214.741312877136</c:v>
                </c:pt>
                <c:pt idx="26">
                  <c:v>212.593027435797</c:v>
                </c:pt>
                <c:pt idx="27">
                  <c:v>211.199372066869</c:v>
                </c:pt>
                <c:pt idx="28">
                  <c:v>215.915323569149</c:v>
                </c:pt>
                <c:pt idx="29">
                  <c:v>227.696435226256</c:v>
                </c:pt>
                <c:pt idx="30">
                  <c:v>233.820970899828</c:v>
                </c:pt>
                <c:pt idx="31">
                  <c:v>224.87338550719</c:v>
                </c:pt>
                <c:pt idx="32">
                  <c:v>210.523552439342</c:v>
                </c:pt>
                <c:pt idx="33">
                  <c:v>219.564602248554</c:v>
                </c:pt>
                <c:pt idx="34">
                  <c:v>242.274190871004</c:v>
                </c:pt>
                <c:pt idx="35">
                  <c:v>244.463261184785</c:v>
                </c:pt>
                <c:pt idx="36">
                  <c:v>230.449227231103</c:v>
                </c:pt>
                <c:pt idx="37">
                  <c:v>215.929197021715</c:v>
                </c:pt>
                <c:pt idx="38">
                  <c:v>243.552032592719</c:v>
                </c:pt>
                <c:pt idx="39">
                  <c:v>249.549739405552</c:v>
                </c:pt>
                <c:pt idx="40">
                  <c:v>278.009401407793</c:v>
                </c:pt>
                <c:pt idx="41">
                  <c:v>267.478032784002</c:v>
                </c:pt>
                <c:pt idx="42">
                  <c:v>247.17158558612</c:v>
                </c:pt>
                <c:pt idx="43">
                  <c:v>244.986703691855</c:v>
                </c:pt>
                <c:pt idx="44">
                  <c:v>255.820012290427</c:v>
                </c:pt>
                <c:pt idx="45">
                  <c:v>263.321075885148</c:v>
                </c:pt>
                <c:pt idx="46">
                  <c:v>261.612343635086</c:v>
                </c:pt>
                <c:pt idx="47">
                  <c:v>256.768784596099</c:v>
                </c:pt>
                <c:pt idx="48">
                  <c:v>264.802846733702</c:v>
                </c:pt>
                <c:pt idx="49">
                  <c:v>264.289027445023</c:v>
                </c:pt>
                <c:pt idx="50">
                  <c:v>245.302725223138</c:v>
                </c:pt>
                <c:pt idx="51">
                  <c:v>256.719130701454</c:v>
                </c:pt>
                <c:pt idx="52">
                  <c:v>249.008236814974</c:v>
                </c:pt>
                <c:pt idx="53">
                  <c:v>256.28552523185</c:v>
                </c:pt>
                <c:pt idx="54">
                  <c:v>264.400260292568</c:v>
                </c:pt>
                <c:pt idx="55">
                  <c:v>282.533620090669</c:v>
                </c:pt>
                <c:pt idx="56">
                  <c:v>292.393400123869</c:v>
                </c:pt>
                <c:pt idx="57">
                  <c:v>260.702376520087</c:v>
                </c:pt>
                <c:pt idx="58">
                  <c:v>244.611159314753</c:v>
                </c:pt>
                <c:pt idx="59">
                  <c:v>219.679564652488</c:v>
                </c:pt>
                <c:pt idx="60">
                  <c:v>188.481838709055</c:v>
                </c:pt>
                <c:pt idx="61">
                  <c:v>184.820263232385</c:v>
                </c:pt>
                <c:pt idx="62">
                  <c:v>181.07575345672</c:v>
                </c:pt>
                <c:pt idx="63">
                  <c:v>196.276942974618</c:v>
                </c:pt>
              </c:numCache>
            </c:numRef>
          </c:val>
          <c:smooth val="0"/>
        </c:ser>
        <c:ser>
          <c:idx val="6"/>
          <c:order val="2"/>
          <c:tx>
            <c:strRef>
              <c:f>PREIS_5!$AH$110</c:f>
            </c:strRef>
          </c:tx>
          <c:spPr>
            <a:ln w="28575" cmpd="sng">
              <a:solidFill>
                <a:srgbClr val="0200DC"/>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PREIS_5!$AJ$110:$CU$110</c:f>
              <c:numCache>
                <c:formatCode>0.0</c:formatCode>
                <c:ptCount val="64"/>
                <c:pt idx="0">
                  <c:v>100</c:v>
                </c:pt>
                <c:pt idx="1">
                  <c:v>53.0114822927154</c:v>
                </c:pt>
                <c:pt idx="2">
                  <c:v>106.879373729801</c:v>
                </c:pt>
                <c:pt idx="3">
                  <c:v>53.1600259096826</c:v>
                </c:pt>
                <c:pt idx="4">
                  <c:v>64.2659306165148</c:v>
                </c:pt>
                <c:pt idx="5">
                  <c:v>60.4874539198199</c:v>
                </c:pt>
                <c:pt idx="6">
                  <c:v>102.789395296922</c:v>
                </c:pt>
                <c:pt idx="7">
                  <c:v>112.225585139138</c:v>
                </c:pt>
                <c:pt idx="8">
                  <c:v>106.698050778271</c:v>
                </c:pt>
                <c:pt idx="9">
                  <c:v>103.328475267852</c:v>
                </c:pt>
                <c:pt idx="10">
                  <c:v>115.396705592827</c:v>
                </c:pt>
                <c:pt idx="11">
                  <c:v>106.086898296091</c:v>
                </c:pt>
                <c:pt idx="12">
                  <c:v>103.70802914391</c:v>
                </c:pt>
                <c:pt idx="13">
                  <c:v>112.110030980674</c:v>
                </c:pt>
                <c:pt idx="14">
                  <c:v>111.650840131543</c:v>
                </c:pt>
                <c:pt idx="15">
                  <c:v>121.683543821488</c:v>
                </c:pt>
                <c:pt idx="16">
                  <c:v>142.815456268726</c:v>
                </c:pt>
                <c:pt idx="17">
                  <c:v>169.512459228952</c:v>
                </c:pt>
                <c:pt idx="18">
                  <c:v>201.269526817698</c:v>
                </c:pt>
                <c:pt idx="19">
                  <c:v>189.512251906664</c:v>
                </c:pt>
                <c:pt idx="20">
                  <c:v>215.726249971283</c:v>
                </c:pt>
                <c:pt idx="21">
                  <c:v>228.298427544503</c:v>
                </c:pt>
                <c:pt idx="22">
                  <c:v>259.60582990271</c:v>
                </c:pt>
                <c:pt idx="23">
                  <c:v>261.897259479531</c:v>
                </c:pt>
                <c:pt idx="24">
                  <c:v>257.022089909512</c:v>
                </c:pt>
                <c:pt idx="25">
                  <c:v>305.418171854487</c:v>
                </c:pt>
                <c:pt idx="26">
                  <c:v>261.568471547257</c:v>
                </c:pt>
                <c:pt idx="27">
                  <c:v>263.604558512794</c:v>
                </c:pt>
                <c:pt idx="28">
                  <c:v>269.58170207115</c:v>
                </c:pt>
                <c:pt idx="29">
                  <c:v>284.820520535832</c:v>
                </c:pt>
                <c:pt idx="30">
                  <c:v>293.433963088788</c:v>
                </c:pt>
                <c:pt idx="31">
                  <c:v>279.282928242394</c:v>
                </c:pt>
                <c:pt idx="32">
                  <c:v>265.428714472944</c:v>
                </c:pt>
                <c:pt idx="33">
                  <c:v>281.845095511136</c:v>
                </c:pt>
                <c:pt idx="34">
                  <c:v>309.005099245613</c:v>
                </c:pt>
                <c:pt idx="35">
                  <c:v>305.870665982322</c:v>
                </c:pt>
                <c:pt idx="36">
                  <c:v>290.941057176731</c:v>
                </c:pt>
                <c:pt idx="37">
                  <c:v>279.911478795293</c:v>
                </c:pt>
                <c:pt idx="38">
                  <c:v>315.177993408103</c:v>
                </c:pt>
                <c:pt idx="39">
                  <c:v>307.608877972716</c:v>
                </c:pt>
                <c:pt idx="40">
                  <c:v>343.924321191616</c:v>
                </c:pt>
                <c:pt idx="41">
                  <c:v>328.666107361122</c:v>
                </c:pt>
                <c:pt idx="42">
                  <c:v>286.179704046084</c:v>
                </c:pt>
                <c:pt idx="43">
                  <c:v>273.440576289234</c:v>
                </c:pt>
                <c:pt idx="44">
                  <c:v>281.51795121564</c:v>
                </c:pt>
                <c:pt idx="45">
                  <c:v>276.68425157548</c:v>
                </c:pt>
                <c:pt idx="46">
                  <c:v>275.997161341383</c:v>
                </c:pt>
                <c:pt idx="47">
                  <c:v>273.097202529597</c:v>
                </c:pt>
                <c:pt idx="48">
                  <c:v>281.697215595129</c:v>
                </c:pt>
                <c:pt idx="49">
                  <c:v>277.082311478313</c:v>
                </c:pt>
                <c:pt idx="50">
                  <c:v>245.84626498634</c:v>
                </c:pt>
                <c:pt idx="51">
                  <c:v>243.436265694506</c:v>
                </c:pt>
                <c:pt idx="52">
                  <c:v>233.11527127956</c:v>
                </c:pt>
                <c:pt idx="53">
                  <c:v>246.844718692999</c:v>
                </c:pt>
                <c:pt idx="54">
                  <c:v>251.572923591891</c:v>
                </c:pt>
                <c:pt idx="55">
                  <c:v>267.843215463262</c:v>
                </c:pt>
                <c:pt idx="56">
                  <c:v>270.437580498042</c:v>
                </c:pt>
                <c:pt idx="57">
                  <c:v>215.67225554244</c:v>
                </c:pt>
                <c:pt idx="58">
                  <c:v>199.547006007035</c:v>
                </c:pt>
                <c:pt idx="59">
                  <c:v>172.716234845834</c:v>
                </c:pt>
                <c:pt idx="60">
                  <c:v>133.284571668963</c:v>
                </c:pt>
                <c:pt idx="61">
                  <c:v>131.704017859105</c:v>
                </c:pt>
                <c:pt idx="62">
                  <c:v>133.755220486022</c:v>
                </c:pt>
                <c:pt idx="63">
                  <c:v>148.92759445975</c:v>
                </c:pt>
              </c:numCache>
            </c:numRef>
          </c:val>
          <c:smooth val="0"/>
        </c:ser>
        <c:ser>
          <c:idx val="7"/>
          <c:order val="3"/>
          <c:tx>
            <c:strRef>
              <c:f>PREIS_5!$AH$111</c:f>
            </c:strRef>
          </c:tx>
          <c:spPr>
            <a:ln w="28575" cmpd="sng">
              <a:solidFill>
                <a:srgbClr val="FF0000"/>
              </a:solidFill>
            </a:ln>
            <a:effectLst/>
          </c:spPr>
          <c:marker>
            <c:symbol val="none"/>
          </c:marker>
          <c:cat>
            <c:strRef>
              <c:f>PREIS_5!$AJ$97:$CU$97</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PREIS_5!$AJ$111:$CU$111</c:f>
              <c:numCache>
                <c:formatCode>0.0</c:formatCode>
                <c:ptCount val="64"/>
                <c:pt idx="0">
                  <c:v>100</c:v>
                </c:pt>
                <c:pt idx="1">
                  <c:v>78.9110976355558</c:v>
                </c:pt>
                <c:pt idx="2">
                  <c:v>95.1398437760223</c:v>
                </c:pt>
                <c:pt idx="3">
                  <c:v>82.4556743146483</c:v>
                </c:pt>
                <c:pt idx="4">
                  <c:v>93.9579458752966</c:v>
                </c:pt>
                <c:pt idx="5">
                  <c:v>88.5774834389549</c:v>
                </c:pt>
                <c:pt idx="6">
                  <c:v>119.118574579852</c:v>
                </c:pt>
                <c:pt idx="7">
                  <c:v>121.662628299241</c:v>
                </c:pt>
                <c:pt idx="8">
                  <c:v>118.021357346787</c:v>
                </c:pt>
                <c:pt idx="9">
                  <c:v>114.666591600322</c:v>
                </c:pt>
                <c:pt idx="10">
                  <c:v>121.444061872761</c:v>
                </c:pt>
                <c:pt idx="11">
                  <c:v>113.452463770489</c:v>
                </c:pt>
                <c:pt idx="12">
                  <c:v>110.022256348498</c:v>
                </c:pt>
                <c:pt idx="13">
                  <c:v>114.547366208728</c:v>
                </c:pt>
                <c:pt idx="14">
                  <c:v>114.552576740102</c:v>
                </c:pt>
                <c:pt idx="15">
                  <c:v>122.622231877169</c:v>
                </c:pt>
                <c:pt idx="16">
                  <c:v>137.271211298262</c:v>
                </c:pt>
                <c:pt idx="17">
                  <c:v>155.220635050054</c:v>
                </c:pt>
                <c:pt idx="18">
                  <c:v>177.005077183939</c:v>
                </c:pt>
                <c:pt idx="19">
                  <c:v>168.163263017328</c:v>
                </c:pt>
                <c:pt idx="20">
                  <c:v>185.589054160704</c:v>
                </c:pt>
                <c:pt idx="21">
                  <c:v>194.810600100465</c:v>
                </c:pt>
                <c:pt idx="22">
                  <c:v>211.965571464411</c:v>
                </c:pt>
                <c:pt idx="23">
                  <c:v>210.248691282969</c:v>
                </c:pt>
                <c:pt idx="24">
                  <c:v>209.006516753046</c:v>
                </c:pt>
                <c:pt idx="25">
                  <c:v>238.549740667839</c:v>
                </c:pt>
                <c:pt idx="26">
                  <c:v>213.070973471037</c:v>
                </c:pt>
                <c:pt idx="27">
                  <c:v>214.820601718801</c:v>
                </c:pt>
                <c:pt idx="28">
                  <c:v>224.941214417179</c:v>
                </c:pt>
                <c:pt idx="29">
                  <c:v>236.27923199504</c:v>
                </c:pt>
                <c:pt idx="30">
                  <c:v>242.644125978221</c:v>
                </c:pt>
                <c:pt idx="31">
                  <c:v>233.026584140043</c:v>
                </c:pt>
                <c:pt idx="32">
                  <c:v>222.122646667317</c:v>
                </c:pt>
                <c:pt idx="33">
                  <c:v>231.019935161071</c:v>
                </c:pt>
                <c:pt idx="34">
                  <c:v>256.233871437148</c:v>
                </c:pt>
                <c:pt idx="35">
                  <c:v>255.555981978245</c:v>
                </c:pt>
                <c:pt idx="36">
                  <c:v>243.464047838196</c:v>
                </c:pt>
                <c:pt idx="37">
                  <c:v>232.067384305399</c:v>
                </c:pt>
                <c:pt idx="38">
                  <c:v>265.400035013514</c:v>
                </c:pt>
                <c:pt idx="39">
                  <c:v>270.230660396581</c:v>
                </c:pt>
                <c:pt idx="40">
                  <c:v>298.058030746424</c:v>
                </c:pt>
                <c:pt idx="41">
                  <c:v>288.279136950045</c:v>
                </c:pt>
                <c:pt idx="42">
                  <c:v>276.709680639989</c:v>
                </c:pt>
                <c:pt idx="43">
                  <c:v>276.906495258545</c:v>
                </c:pt>
                <c:pt idx="44">
                  <c:v>287.682114676139</c:v>
                </c:pt>
                <c:pt idx="45">
                  <c:v>300.358444207909</c:v>
                </c:pt>
                <c:pt idx="46">
                  <c:v>299.804052773825</c:v>
                </c:pt>
                <c:pt idx="47">
                  <c:v>301.163144759968</c:v>
                </c:pt>
                <c:pt idx="48">
                  <c:v>308.461153673812</c:v>
                </c:pt>
                <c:pt idx="49">
                  <c:v>315.070519237563</c:v>
                </c:pt>
                <c:pt idx="50">
                  <c:v>297.513801123909</c:v>
                </c:pt>
                <c:pt idx="51">
                  <c:v>309.455894377335</c:v>
                </c:pt>
                <c:pt idx="52">
                  <c:v>302.191069720404</c:v>
                </c:pt>
                <c:pt idx="53">
                  <c:v>310.126556654825</c:v>
                </c:pt>
                <c:pt idx="54">
                  <c:v>315.795006647615</c:v>
                </c:pt>
                <c:pt idx="55">
                  <c:v>336.167383515052</c:v>
                </c:pt>
                <c:pt idx="56">
                  <c:v>347.346278682748</c:v>
                </c:pt>
                <c:pt idx="57">
                  <c:v>321.945165210565</c:v>
                </c:pt>
                <c:pt idx="58">
                  <c:v>307.468573055119</c:v>
                </c:pt>
                <c:pt idx="59">
                  <c:v>284.220605238411</c:v>
                </c:pt>
                <c:pt idx="60">
                  <c:v>251.276445080015</c:v>
                </c:pt>
                <c:pt idx="61">
                  <c:v>247.543750601894</c:v>
                </c:pt>
                <c:pt idx="62">
                  <c:v>242.84962745128</c:v>
                </c:pt>
                <c:pt idx="63">
                  <c:v>259.750130537134</c:v>
                </c:pt>
              </c:numCache>
            </c:numRef>
          </c:val>
          <c:smooth val="0"/>
        </c:ser>
        <c:dLbls>
          <c:showLegendKey val="0"/>
          <c:showVal val="0"/>
          <c:showCatName val="0"/>
          <c:showSerName val="0"/>
          <c:showPercent val="0"/>
          <c:showBubbleSize val="0"/>
          <c:showLeaderLines val="0"/>
        </c:dLbls>
        <c:marker val="1"/>
        <c:axId val="5769005"/>
        <c:axId val="39441030"/>
      </c:lineChart>
      <c:catAx>
        <c:axId val="5769005"/>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39441030"/>
        <c:crosses val="autoZero"/>
        <c:auto val="1"/>
        <c:lblOffset val="100"/>
        <c:tickLblSkip val="4"/>
        <c:noMultiLvlLbl val="0"/>
      </c:catAx>
      <c:valAx>
        <c:axId val="39441030"/>
        <c:scaling>
          <c:orientation val="minMax"/>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5769005"/>
        <c:crosses val="autoZero"/>
        <c:crossBetween val="between"/>
      </c:valAx>
    </c:plotArea>
    <c:legend>
      <c:legendPos val="b"/>
      <c:layout>
        <c:manualLayout>
          <c:xMode val="edge"/>
          <c:yMode val="edge"/>
          <c:x val="0"/>
          <c:y val="0.8575"/>
          <c:w val="1"/>
          <c:h val="0.117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95"/>
          <c:y val="0.02625"/>
          <c:w val="0.90025"/>
          <c:h val="0.65225"/>
        </c:manualLayout>
      </c:layout>
      <c:lineChart>
        <c:grouping val="standard"/>
        <c:varyColors val="0"/>
        <c:ser>
          <c:idx val="0"/>
          <c:order val="0"/>
          <c:tx>
            <c:strRef>
              <c:f>PREIS_5!$AH$99</c:f>
            </c:strRef>
          </c:tx>
          <c:spPr>
            <a:ln w="28575" cmpd="sng">
              <a:solidFill>
                <a:srgbClr val="FFBF00"/>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PREIS_5!$AJ$99:$CU$99</c:f>
              <c:numCache>
                <c:formatCode>0.0</c:formatCode>
                <c:ptCount val="64"/>
                <c:pt idx="0">
                  <c:v>100</c:v>
                </c:pt>
                <c:pt idx="1">
                  <c:v>98.4762154695929</c:v>
                </c:pt>
                <c:pt idx="2">
                  <c:v>94.6951712993369</c:v>
                </c:pt>
                <c:pt idx="3">
                  <c:v>94.3597651056275</c:v>
                </c:pt>
                <c:pt idx="4">
                  <c:v>90.2050045926226</c:v>
                </c:pt>
                <c:pt idx="5">
                  <c:v>93.4074986595648</c:v>
                </c:pt>
                <c:pt idx="6">
                  <c:v>95.5584769076634</c:v>
                </c:pt>
                <c:pt idx="7">
                  <c:v>98.2731666253974</c:v>
                </c:pt>
                <c:pt idx="8">
                  <c:v>98.2188512758209</c:v>
                </c:pt>
                <c:pt idx="9">
                  <c:v>98.1204332223574</c:v>
                </c:pt>
                <c:pt idx="10">
                  <c:v>97.2931426504786</c:v>
                </c:pt>
                <c:pt idx="11">
                  <c:v>95.890415785064</c:v>
                </c:pt>
                <c:pt idx="12">
                  <c:v>95.167218094469</c:v>
                </c:pt>
                <c:pt idx="13">
                  <c:v>94.9011369230252</c:v>
                </c:pt>
                <c:pt idx="14">
                  <c:v>95.6833822890375</c:v>
                </c:pt>
                <c:pt idx="15">
                  <c:v>96.6986059915013</c:v>
                </c:pt>
                <c:pt idx="16">
                  <c:v>98.1132031145175</c:v>
                </c:pt>
                <c:pt idx="17">
                  <c:v>99.2933391250132</c:v>
                </c:pt>
                <c:pt idx="18">
                  <c:v>99.1168281879588</c:v>
                </c:pt>
                <c:pt idx="19">
                  <c:v>99.9325086572544</c:v>
                </c:pt>
                <c:pt idx="20">
                  <c:v>100.618501645791</c:v>
                </c:pt>
                <c:pt idx="21">
                  <c:v>102.587382603653</c:v>
                </c:pt>
                <c:pt idx="22">
                  <c:v>104.350505300058</c:v>
                </c:pt>
                <c:pt idx="23">
                  <c:v>105.274000989969</c:v>
                </c:pt>
                <c:pt idx="24">
                  <c:v>106.023130924001</c:v>
                </c:pt>
                <c:pt idx="25">
                  <c:v>105.151675377663</c:v>
                </c:pt>
                <c:pt idx="26">
                  <c:v>104.671400355127</c:v>
                </c:pt>
                <c:pt idx="27">
                  <c:v>103.666792958253</c:v>
                </c:pt>
                <c:pt idx="28">
                  <c:v>103.762198016695</c:v>
                </c:pt>
                <c:pt idx="29">
                  <c:v>102.0085168953</c:v>
                </c:pt>
                <c:pt idx="30">
                  <c:v>99.9831421006523</c:v>
                </c:pt>
                <c:pt idx="31">
                  <c:v>96.9874773950592</c:v>
                </c:pt>
                <c:pt idx="32">
                  <c:v>96.7933269852518</c:v>
                </c:pt>
                <c:pt idx="33">
                  <c:v>96.455923981647</c:v>
                </c:pt>
                <c:pt idx="34">
                  <c:v>95.9864128137394</c:v>
                </c:pt>
                <c:pt idx="35">
                  <c:v>94.7116935491496</c:v>
                </c:pt>
                <c:pt idx="36">
                  <c:v>94.085789549897</c:v>
                </c:pt>
                <c:pt idx="37">
                  <c:v>94.4428354998257</c:v>
                </c:pt>
                <c:pt idx="38">
                  <c:v>94.6600409176895</c:v>
                </c:pt>
                <c:pt idx="39">
                  <c:v>94.9355521969029</c:v>
                </c:pt>
                <c:pt idx="40">
                  <c:v>94.0651175352718</c:v>
                </c:pt>
                <c:pt idx="41">
                  <c:v>93.5825729790258</c:v>
                </c:pt>
                <c:pt idx="42">
                  <c:v>92.166863258407</c:v>
                </c:pt>
                <c:pt idx="43">
                  <c:v>92.8816455498273</c:v>
                </c:pt>
                <c:pt idx="44">
                  <c:v>93.7274693335455</c:v>
                </c:pt>
                <c:pt idx="45">
                  <c:v>94.3747659186575</c:v>
                </c:pt>
                <c:pt idx="46">
                  <c:v>93.7049803399548</c:v>
                </c:pt>
                <c:pt idx="47">
                  <c:v>93.1687676381131</c:v>
                </c:pt>
                <c:pt idx="48">
                  <c:v>94.2826991021461</c:v>
                </c:pt>
                <c:pt idx="49">
                  <c:v>94.8220201704683</c:v>
                </c:pt>
                <c:pt idx="50">
                  <c:v>95.3646952041276</c:v>
                </c:pt>
                <c:pt idx="51">
                  <c:v>93.7096490190634</c:v>
                </c:pt>
                <c:pt idx="52">
                  <c:v>92.7273994084329</c:v>
                </c:pt>
                <c:pt idx="53">
                  <c:v>91.8474106023169</c:v>
                </c:pt>
                <c:pt idx="54">
                  <c:v>92.7353966928421</c:v>
                </c:pt>
                <c:pt idx="55">
                  <c:v>93.8769809217658</c:v>
                </c:pt>
                <c:pt idx="56">
                  <c:v>93.839055124712</c:v>
                </c:pt>
                <c:pt idx="57">
                  <c:v>92.9987188205504</c:v>
                </c:pt>
                <c:pt idx="58">
                  <c:v>92.3997754466624</c:v>
                </c:pt>
                <c:pt idx="59">
                  <c:v>92.8043841033336</c:v>
                </c:pt>
                <c:pt idx="60">
                  <c:v>94.2877754243853</c:v>
                </c:pt>
                <c:pt idx="61">
                  <c:v>94.9023631628664</c:v>
                </c:pt>
                <c:pt idx="62">
                  <c:v>96.7440292769739</c:v>
                </c:pt>
                <c:pt idx="63">
                  <c:v>99.2462771892523</c:v>
                </c:pt>
              </c:numCache>
            </c:numRef>
          </c:val>
          <c:smooth val="0"/>
        </c:ser>
        <c:ser>
          <c:idx val="1"/>
          <c:order val="1"/>
          <c:tx>
            <c:strRef>
              <c:f>PREIS_5!$AH$100</c:f>
            </c:strRef>
          </c:tx>
          <c:spPr>
            <a:ln w="28575" cmpd="sng">
              <a:solidFill>
                <a:srgbClr val="02DC00"/>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PREIS_5!$AJ$100:$CU$100</c:f>
              <c:numCache>
                <c:formatCode>0.0</c:formatCode>
                <c:ptCount val="64"/>
                <c:pt idx="0">
                  <c:v>100</c:v>
                </c:pt>
                <c:pt idx="1">
                  <c:v>96.3938633466222</c:v>
                </c:pt>
                <c:pt idx="2">
                  <c:v>94.9368152461954</c:v>
                </c:pt>
                <c:pt idx="3">
                  <c:v>92.803778165947</c:v>
                </c:pt>
                <c:pt idx="4">
                  <c:v>95.866014709217</c:v>
                </c:pt>
                <c:pt idx="5">
                  <c:v>93.961681133549</c:v>
                </c:pt>
                <c:pt idx="6">
                  <c:v>102.573599320374</c:v>
                </c:pt>
                <c:pt idx="7">
                  <c:v>102.846122853106</c:v>
                </c:pt>
                <c:pt idx="8">
                  <c:v>102.426070538865</c:v>
                </c:pt>
                <c:pt idx="9">
                  <c:v>101.359013177165</c:v>
                </c:pt>
                <c:pt idx="10">
                  <c:v>103.089836393582</c:v>
                </c:pt>
                <c:pt idx="11">
                  <c:v>100.908092917664</c:v>
                </c:pt>
                <c:pt idx="12">
                  <c:v>99.6985229811751</c:v>
                </c:pt>
                <c:pt idx="13">
                  <c:v>100.923496162162</c:v>
                </c:pt>
                <c:pt idx="14">
                  <c:v>100.647142135787</c:v>
                </c:pt>
                <c:pt idx="15">
                  <c:v>101.949408903827</c:v>
                </c:pt>
                <c:pt idx="16">
                  <c:v>103.706688928985</c:v>
                </c:pt>
                <c:pt idx="17">
                  <c:v>106.412887548746</c:v>
                </c:pt>
                <c:pt idx="18">
                  <c:v>106.490449918009</c:v>
                </c:pt>
                <c:pt idx="19">
                  <c:v>105.324594784392</c:v>
                </c:pt>
                <c:pt idx="20">
                  <c:v>108.400958302086</c:v>
                </c:pt>
                <c:pt idx="21">
                  <c:v>109.335489662315</c:v>
                </c:pt>
                <c:pt idx="22">
                  <c:v>111.696558281994</c:v>
                </c:pt>
                <c:pt idx="23">
                  <c:v>111.251465639133</c:v>
                </c:pt>
                <c:pt idx="24">
                  <c:v>109.569809736043</c:v>
                </c:pt>
                <c:pt idx="25">
                  <c:v>112.437550060097</c:v>
                </c:pt>
                <c:pt idx="26">
                  <c:v>109.965402810512</c:v>
                </c:pt>
                <c:pt idx="27">
                  <c:v>110.518266185719</c:v>
                </c:pt>
                <c:pt idx="28">
                  <c:v>111.000653123481</c:v>
                </c:pt>
                <c:pt idx="29">
                  <c:v>112.525791824497</c:v>
                </c:pt>
                <c:pt idx="30">
                  <c:v>110.017283451115</c:v>
                </c:pt>
                <c:pt idx="31">
                  <c:v>108.718176904364</c:v>
                </c:pt>
                <c:pt idx="32">
                  <c:v>107.620973808698</c:v>
                </c:pt>
                <c:pt idx="33">
                  <c:v>110.382330003557</c:v>
                </c:pt>
                <c:pt idx="34">
                  <c:v>109.648015640287</c:v>
                </c:pt>
                <c:pt idx="35">
                  <c:v>109.751215516359</c:v>
                </c:pt>
                <c:pt idx="36">
                  <c:v>107.973559398061</c:v>
                </c:pt>
                <c:pt idx="37">
                  <c:v>105.765299645061</c:v>
                </c:pt>
                <c:pt idx="38">
                  <c:v>105.47020301518</c:v>
                </c:pt>
                <c:pt idx="39">
                  <c:v>105.024914776213</c:v>
                </c:pt>
                <c:pt idx="40">
                  <c:v>108.474802837047</c:v>
                </c:pt>
                <c:pt idx="41">
                  <c:v>106.397875347135</c:v>
                </c:pt>
                <c:pt idx="42">
                  <c:v>106.213624777943</c:v>
                </c:pt>
                <c:pt idx="43">
                  <c:v>104.057742179163</c:v>
                </c:pt>
                <c:pt idx="44">
                  <c:v>105.269373084068</c:v>
                </c:pt>
                <c:pt idx="45">
                  <c:v>105.51680095903</c:v>
                </c:pt>
                <c:pt idx="46">
                  <c:v>106.201002539933</c:v>
                </c:pt>
                <c:pt idx="47">
                  <c:v>103.755887055866</c:v>
                </c:pt>
                <c:pt idx="48">
                  <c:v>105.352456627761</c:v>
                </c:pt>
                <c:pt idx="49">
                  <c:v>107.329659303326</c:v>
                </c:pt>
                <c:pt idx="50">
                  <c:v>104.661923055586</c:v>
                </c:pt>
                <c:pt idx="51">
                  <c:v>105.194961280626</c:v>
                </c:pt>
                <c:pt idx="52">
                  <c:v>103.488682005171</c:v>
                </c:pt>
                <c:pt idx="53">
                  <c:v>104.130991681911</c:v>
                </c:pt>
                <c:pt idx="54">
                  <c:v>103.973389136601</c:v>
                </c:pt>
                <c:pt idx="55">
                  <c:v>104.423959652844</c:v>
                </c:pt>
                <c:pt idx="56">
                  <c:v>105.519312609772</c:v>
                </c:pt>
                <c:pt idx="57">
                  <c:v>106.003380926729</c:v>
                </c:pt>
                <c:pt idx="58">
                  <c:v>104.671675009331</c:v>
                </c:pt>
                <c:pt idx="59">
                  <c:v>104.701229362679</c:v>
                </c:pt>
                <c:pt idx="60">
                  <c:v>105.301599566545</c:v>
                </c:pt>
                <c:pt idx="61">
                  <c:v>107.090892927103</c:v>
                </c:pt>
                <c:pt idx="62">
                  <c:v>107.573395236273</c:v>
                </c:pt>
                <c:pt idx="63">
                  <c:v>110.393404417368</c:v>
                </c:pt>
              </c:numCache>
            </c:numRef>
          </c:val>
          <c:smooth val="0"/>
        </c:ser>
        <c:ser>
          <c:idx val="2"/>
          <c:order val="2"/>
          <c:tx>
            <c:strRef>
              <c:f>PREIS_5!$AH$101</c:f>
            </c:strRef>
          </c:tx>
          <c:spPr>
            <a:ln w="28575" cmpd="sng">
              <a:solidFill>
                <a:srgbClr val="0200DC"/>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PREIS_5!$AJ$101:$CU$101</c:f>
              <c:numCache>
                <c:formatCode>0.0</c:formatCode>
                <c:ptCount val="64"/>
                <c:pt idx="0">
                  <c:v>100</c:v>
                </c:pt>
                <c:pt idx="1">
                  <c:v>91.2610401145773</c:v>
                </c:pt>
                <c:pt idx="2">
                  <c:v>101.760413190731</c:v>
                </c:pt>
                <c:pt idx="3">
                  <c:v>90.7571835125738</c:v>
                </c:pt>
                <c:pt idx="4">
                  <c:v>94.4926663155669</c:v>
                </c:pt>
                <c:pt idx="5">
                  <c:v>93.3553328642366</c:v>
                </c:pt>
                <c:pt idx="6">
                  <c:v>101.935730342125</c:v>
                </c:pt>
                <c:pt idx="7">
                  <c:v>102.948727240214</c:v>
                </c:pt>
                <c:pt idx="8">
                  <c:v>102.571212735551</c:v>
                </c:pt>
                <c:pt idx="9">
                  <c:v>101.650338289506</c:v>
                </c:pt>
                <c:pt idx="10">
                  <c:v>102.993103645072</c:v>
                </c:pt>
                <c:pt idx="11">
                  <c:v>100.715526702054</c:v>
                </c:pt>
                <c:pt idx="12">
                  <c:v>99.8067888237555</c:v>
                </c:pt>
                <c:pt idx="13">
                  <c:v>101.277881727608</c:v>
                </c:pt>
                <c:pt idx="14">
                  <c:v>101.130469056895</c:v>
                </c:pt>
                <c:pt idx="15">
                  <c:v>102.490493454807</c:v>
                </c:pt>
                <c:pt idx="16">
                  <c:v>103.849392130159</c:v>
                </c:pt>
                <c:pt idx="17">
                  <c:v>104.862307147588</c:v>
                </c:pt>
                <c:pt idx="18">
                  <c:v>107.340698914202</c:v>
                </c:pt>
                <c:pt idx="19">
                  <c:v>103.93715885047</c:v>
                </c:pt>
                <c:pt idx="20">
                  <c:v>106.831563381272</c:v>
                </c:pt>
                <c:pt idx="21">
                  <c:v>107.25635922444</c:v>
                </c:pt>
                <c:pt idx="22">
                  <c:v>110.499135068938</c:v>
                </c:pt>
                <c:pt idx="23">
                  <c:v>111.176447066887</c:v>
                </c:pt>
                <c:pt idx="24">
                  <c:v>108.879795228007</c:v>
                </c:pt>
                <c:pt idx="25">
                  <c:v>114.675131844816</c:v>
                </c:pt>
                <c:pt idx="26">
                  <c:v>108.669413449743</c:v>
                </c:pt>
                <c:pt idx="27">
                  <c:v>109.174986902691</c:v>
                </c:pt>
                <c:pt idx="28">
                  <c:v>109.490088134037</c:v>
                </c:pt>
                <c:pt idx="29">
                  <c:v>110.941198122472</c:v>
                </c:pt>
                <c:pt idx="30">
                  <c:v>111.762239232665</c:v>
                </c:pt>
                <c:pt idx="31">
                  <c:v>110.222736337297</c:v>
                </c:pt>
                <c:pt idx="32">
                  <c:v>109.525420280525</c:v>
                </c:pt>
                <c:pt idx="33">
                  <c:v>112.723912405537</c:v>
                </c:pt>
                <c:pt idx="34">
                  <c:v>112.30137998935</c:v>
                </c:pt>
                <c:pt idx="35">
                  <c:v>111.430353932474</c:v>
                </c:pt>
                <c:pt idx="36">
                  <c:v>110.173708536772</c:v>
                </c:pt>
                <c:pt idx="37">
                  <c:v>109.192554123812</c:v>
                </c:pt>
                <c:pt idx="38">
                  <c:v>109.025820618779</c:v>
                </c:pt>
                <c:pt idx="39">
                  <c:v>107.552190966713</c:v>
                </c:pt>
                <c:pt idx="40">
                  <c:v>111.465036676962</c:v>
                </c:pt>
                <c:pt idx="41">
                  <c:v>109.582672639037</c:v>
                </c:pt>
                <c:pt idx="42">
                  <c:v>108.579956919934</c:v>
                </c:pt>
                <c:pt idx="43">
                  <c:v>105.834715247271</c:v>
                </c:pt>
                <c:pt idx="44">
                  <c:v>108.425015934522</c:v>
                </c:pt>
                <c:pt idx="45">
                  <c:v>108.556564533177</c:v>
                </c:pt>
                <c:pt idx="46">
                  <c:v>109.46156583459</c:v>
                </c:pt>
                <c:pt idx="47">
                  <c:v>107.089285119265</c:v>
                </c:pt>
                <c:pt idx="48">
                  <c:v>108.290378381285</c:v>
                </c:pt>
                <c:pt idx="49">
                  <c:v>110.865682150402</c:v>
                </c:pt>
                <c:pt idx="50">
                  <c:v>107.615707146152</c:v>
                </c:pt>
                <c:pt idx="51">
                  <c:v>107.189852283425</c:v>
                </c:pt>
                <c:pt idx="52">
                  <c:v>105.718540890215</c:v>
                </c:pt>
                <c:pt idx="53">
                  <c:v>106.837319470346</c:v>
                </c:pt>
                <c:pt idx="54">
                  <c:v>107.280875046967</c:v>
                </c:pt>
                <c:pt idx="55">
                  <c:v>107.287532559461</c:v>
                </c:pt>
                <c:pt idx="56">
                  <c:v>107.860322407457</c:v>
                </c:pt>
                <c:pt idx="57">
                  <c:v>107.8377046097</c:v>
                </c:pt>
                <c:pt idx="58">
                  <c:v>107.175781553729</c:v>
                </c:pt>
                <c:pt idx="59">
                  <c:v>107.397476355789</c:v>
                </c:pt>
                <c:pt idx="60">
                  <c:v>108.331275096691</c:v>
                </c:pt>
                <c:pt idx="61">
                  <c:v>110.133652459826</c:v>
                </c:pt>
                <c:pt idx="62">
                  <c:v>109.918388844077</c:v>
                </c:pt>
                <c:pt idx="63">
                  <c:v>112.71977879452</c:v>
                </c:pt>
              </c:numCache>
            </c:numRef>
          </c:val>
          <c:smooth val="0"/>
        </c:ser>
        <c:ser>
          <c:idx val="3"/>
          <c:order val="3"/>
          <c:tx>
            <c:strRef>
              <c:f>PREIS_5!$AH$102</c:f>
            </c:strRef>
          </c:tx>
          <c:spPr>
            <a:ln w="28575" cmpd="sng">
              <a:solidFill>
                <a:srgbClr val="FF0000"/>
              </a:solidFill>
            </a:ln>
            <a:effectLst/>
          </c:spPr>
          <c:marker>
            <c:symbol val="none"/>
          </c:marker>
          <c:cat>
            <c:strRef>
              <c:f>PREIS_5!$AJ$106:$CU$106</c:f>
              <c:strCache>
                <c:ptCount val="64"/>
                <c:pt idx="0">
                  <c:v>2008:1</c:v>
                </c:pt>
                <c:pt idx="1">
                  <c:v>2008:2</c:v>
                </c:pt>
                <c:pt idx="2">
                  <c:v>2008:3</c:v>
                </c:pt>
                <c:pt idx="3">
                  <c:v>2008:4</c:v>
                </c:pt>
                <c:pt idx="4">
                  <c:v>2009:1</c:v>
                </c:pt>
                <c:pt idx="5">
                  <c:v>2009:2</c:v>
                </c:pt>
                <c:pt idx="6">
                  <c:v>2009:3</c:v>
                </c:pt>
                <c:pt idx="7">
                  <c:v>2009:4</c:v>
                </c:pt>
                <c:pt idx="8">
                  <c:v>2010:1</c:v>
                </c:pt>
                <c:pt idx="9">
                  <c:v>2010:2</c:v>
                </c:pt>
                <c:pt idx="10">
                  <c:v>2010:3</c:v>
                </c:pt>
                <c:pt idx="11">
                  <c:v>2010:4</c:v>
                </c:pt>
                <c:pt idx="12">
                  <c:v>2011:1</c:v>
                </c:pt>
                <c:pt idx="13">
                  <c:v>2011:2</c:v>
                </c:pt>
                <c:pt idx="14">
                  <c:v>2011:3</c:v>
                </c:pt>
                <c:pt idx="15">
                  <c:v>2011:4</c:v>
                </c:pt>
                <c:pt idx="16">
                  <c:v>2012:1</c:v>
                </c:pt>
                <c:pt idx="17">
                  <c:v>2012:2</c:v>
                </c:pt>
                <c:pt idx="18">
                  <c:v>2012:3</c:v>
                </c:pt>
                <c:pt idx="19">
                  <c:v>2012:4</c:v>
                </c:pt>
                <c:pt idx="20">
                  <c:v>2013:1</c:v>
                </c:pt>
                <c:pt idx="21">
                  <c:v>2013:2</c:v>
                </c:pt>
                <c:pt idx="22">
                  <c:v>2013:3</c:v>
                </c:pt>
                <c:pt idx="23">
                  <c:v>2013:4</c:v>
                </c:pt>
                <c:pt idx="24">
                  <c:v>2014:1</c:v>
                </c:pt>
                <c:pt idx="25">
                  <c:v>2014:2</c:v>
                </c:pt>
                <c:pt idx="26">
                  <c:v>2014:3</c:v>
                </c:pt>
                <c:pt idx="27">
                  <c:v>2014:4</c:v>
                </c:pt>
                <c:pt idx="28">
                  <c:v>2015:1</c:v>
                </c:pt>
                <c:pt idx="29">
                  <c:v>2015:2</c:v>
                </c:pt>
                <c:pt idx="30">
                  <c:v>2015:3</c:v>
                </c:pt>
                <c:pt idx="31">
                  <c:v>2015:4</c:v>
                </c:pt>
                <c:pt idx="32">
                  <c:v>2016:1</c:v>
                </c:pt>
                <c:pt idx="33">
                  <c:v>2016:2</c:v>
                </c:pt>
                <c:pt idx="34">
                  <c:v>2016:3</c:v>
                </c:pt>
                <c:pt idx="35">
                  <c:v>2016:4</c:v>
                </c:pt>
                <c:pt idx="36">
                  <c:v>2017:1</c:v>
                </c:pt>
                <c:pt idx="37">
                  <c:v>2017:2</c:v>
                </c:pt>
                <c:pt idx="38">
                  <c:v>2017:3</c:v>
                </c:pt>
                <c:pt idx="39">
                  <c:v>2017:4</c:v>
                </c:pt>
                <c:pt idx="40">
                  <c:v>2018:1</c:v>
                </c:pt>
                <c:pt idx="41">
                  <c:v>2018:2</c:v>
                </c:pt>
                <c:pt idx="42">
                  <c:v>2018:3</c:v>
                </c:pt>
                <c:pt idx="43">
                  <c:v>2018:4</c:v>
                </c:pt>
                <c:pt idx="44">
                  <c:v>2019:1</c:v>
                </c:pt>
                <c:pt idx="45">
                  <c:v>2019:2</c:v>
                </c:pt>
                <c:pt idx="46">
                  <c:v>2019:3</c:v>
                </c:pt>
                <c:pt idx="47">
                  <c:v>2019:4</c:v>
                </c:pt>
                <c:pt idx="48">
                  <c:v>2020:1</c:v>
                </c:pt>
                <c:pt idx="49">
                  <c:v>2020:2</c:v>
                </c:pt>
                <c:pt idx="50">
                  <c:v>2020:3</c:v>
                </c:pt>
                <c:pt idx="51">
                  <c:v>2020:4</c:v>
                </c:pt>
                <c:pt idx="52">
                  <c:v>2021:1</c:v>
                </c:pt>
                <c:pt idx="53">
                  <c:v>2021:2</c:v>
                </c:pt>
                <c:pt idx="54">
                  <c:v>2021:3</c:v>
                </c:pt>
                <c:pt idx="55">
                  <c:v>2021:4</c:v>
                </c:pt>
                <c:pt idx="56">
                  <c:v>2022:1</c:v>
                </c:pt>
                <c:pt idx="57">
                  <c:v>2022:2</c:v>
                </c:pt>
                <c:pt idx="58">
                  <c:v>2022:3</c:v>
                </c:pt>
                <c:pt idx="59">
                  <c:v>2022:4</c:v>
                </c:pt>
                <c:pt idx="60">
                  <c:v>2023:1</c:v>
                </c:pt>
                <c:pt idx="61">
                  <c:v>2023:2</c:v>
                </c:pt>
                <c:pt idx="62">
                  <c:v>2023:3</c:v>
                </c:pt>
                <c:pt idx="63">
                  <c:v>2023:4</c:v>
                </c:pt>
              </c:strCache>
            </c:strRef>
          </c:cat>
          <c:val>
            <c:numRef>
              <c:f>PREIS_5!$AJ$102:$CU$102</c:f>
              <c:numCache>
                <c:formatCode>0.0</c:formatCode>
                <c:ptCount val="64"/>
                <c:pt idx="0">
                  <c:v>100</c:v>
                </c:pt>
                <c:pt idx="1">
                  <c:v>96.7464966187983</c:v>
                </c:pt>
                <c:pt idx="2">
                  <c:v>95.8324613294918</c:v>
                </c:pt>
                <c:pt idx="3">
                  <c:v>97.7352447430095</c:v>
                </c:pt>
                <c:pt idx="4">
                  <c:v>101.439827899666</c:v>
                </c:pt>
                <c:pt idx="5">
                  <c:v>99.3697769162358</c:v>
                </c:pt>
                <c:pt idx="6">
                  <c:v>108.625705354267</c:v>
                </c:pt>
                <c:pt idx="7">
                  <c:v>108.884826239929</c:v>
                </c:pt>
                <c:pt idx="8">
                  <c:v>108.108762364043</c:v>
                </c:pt>
                <c:pt idx="9">
                  <c:v>106.444122861254</c:v>
                </c:pt>
                <c:pt idx="10">
                  <c:v>107.891655919738</c:v>
                </c:pt>
                <c:pt idx="11">
                  <c:v>104.999596907993</c:v>
                </c:pt>
                <c:pt idx="12">
                  <c:v>103.412654527568</c:v>
                </c:pt>
                <c:pt idx="13">
                  <c:v>104.336773811875</c:v>
                </c:pt>
                <c:pt idx="14">
                  <c:v>104.08183270753</c:v>
                </c:pt>
                <c:pt idx="15">
                  <c:v>105.707255731936</c:v>
                </c:pt>
                <c:pt idx="16">
                  <c:v>107.24802598447</c:v>
                </c:pt>
                <c:pt idx="17">
                  <c:v>109.372831242611</c:v>
                </c:pt>
                <c:pt idx="18">
                  <c:v>108.883193068779</c:v>
                </c:pt>
                <c:pt idx="19">
                  <c:v>108.286428586792</c:v>
                </c:pt>
                <c:pt idx="20">
                  <c:v>111.352508783162</c:v>
                </c:pt>
                <c:pt idx="21">
                  <c:v>111.972518002143</c:v>
                </c:pt>
                <c:pt idx="22">
                  <c:v>114.509478258171</c:v>
                </c:pt>
                <c:pt idx="23">
                  <c:v>114.20666110139</c:v>
                </c:pt>
                <c:pt idx="24">
                  <c:v>112.143523906702</c:v>
                </c:pt>
                <c:pt idx="25">
                  <c:v>114.941638447622</c:v>
                </c:pt>
                <c:pt idx="26">
                  <c:v>112.893218059619</c:v>
                </c:pt>
                <c:pt idx="27">
                  <c:v>114.100902343352</c:v>
                </c:pt>
                <c:pt idx="28">
                  <c:v>115.746370028351</c:v>
                </c:pt>
                <c:pt idx="29">
                  <c:v>117.628415698966</c:v>
                </c:pt>
                <c:pt idx="30">
                  <c:v>116.866375601692</c:v>
                </c:pt>
                <c:pt idx="31">
                  <c:v>114.823616503085</c:v>
                </c:pt>
                <c:pt idx="32">
                  <c:v>113.877764286348</c:v>
                </c:pt>
                <c:pt idx="33">
                  <c:v>117.032272723601</c:v>
                </c:pt>
                <c:pt idx="34">
                  <c:v>115.918810291472</c:v>
                </c:pt>
                <c:pt idx="35">
                  <c:v>115.367135793281</c:v>
                </c:pt>
                <c:pt idx="36">
                  <c:v>113.539186985554</c:v>
                </c:pt>
                <c:pt idx="37">
                  <c:v>111.539858525699</c:v>
                </c:pt>
                <c:pt idx="38">
                  <c:v>112.070662764354</c:v>
                </c:pt>
                <c:pt idx="39">
                  <c:v>111.2821101429</c:v>
                </c:pt>
                <c:pt idx="40">
                  <c:v>114.95133019656</c:v>
                </c:pt>
                <c:pt idx="41">
                  <c:v>112.841007872093</c:v>
                </c:pt>
                <c:pt idx="42">
                  <c:v>113.200392098486</c:v>
                </c:pt>
                <c:pt idx="43">
                  <c:v>110.811457311863</c:v>
                </c:pt>
                <c:pt idx="44">
                  <c:v>111.511372750299</c:v>
                </c:pt>
                <c:pt idx="45">
                  <c:v>111.731302421235</c:v>
                </c:pt>
                <c:pt idx="46">
                  <c:v>112.449096757737</c:v>
                </c:pt>
                <c:pt idx="47">
                  <c:v>110.244656074108</c:v>
                </c:pt>
                <c:pt idx="48">
                  <c:v>112.004474035589</c:v>
                </c:pt>
                <c:pt idx="49">
                  <c:v>114.39211565788</c:v>
                </c:pt>
                <c:pt idx="50">
                  <c:v>111.369882332947</c:v>
                </c:pt>
                <c:pt idx="51">
                  <c:v>111.536975724227</c:v>
                </c:pt>
                <c:pt idx="52">
                  <c:v>109.576532100397</c:v>
                </c:pt>
                <c:pt idx="53">
                  <c:v>110.43</c:v>
                </c:pt>
                <c:pt idx="54">
                  <c:v>109.880649206178</c:v>
                </c:pt>
                <c:pt idx="55">
                  <c:v>110.453287499728</c:v>
                </c:pt>
                <c:pt idx="56">
                  <c:v>111.435045768018</c:v>
                </c:pt>
                <c:pt idx="57">
                  <c:v>112.078727420223</c:v>
                </c:pt>
                <c:pt idx="58">
                  <c:v>111.331467246096</c:v>
                </c:pt>
                <c:pt idx="59">
                  <c:v>111.496689408079</c:v>
                </c:pt>
                <c:pt idx="60">
                  <c:v>111.757315229416</c:v>
                </c:pt>
                <c:pt idx="61">
                  <c:v>113.647562106491</c:v>
                </c:pt>
                <c:pt idx="62">
                  <c:v>114.160542621743</c:v>
                </c:pt>
                <c:pt idx="63">
                  <c:v>117.060500965265</c:v>
                </c:pt>
              </c:numCache>
            </c:numRef>
          </c:val>
          <c:smooth val="0"/>
        </c:ser>
        <c:dLbls>
          <c:showLegendKey val="0"/>
          <c:showVal val="0"/>
          <c:showCatName val="0"/>
          <c:showSerName val="0"/>
          <c:showPercent val="0"/>
          <c:showBubbleSize val="0"/>
          <c:showLeaderLines val="0"/>
        </c:dLbls>
        <c:marker val="1"/>
        <c:axId val="38308694"/>
        <c:axId val="7037149"/>
      </c:lineChart>
      <c:catAx>
        <c:axId val="38308694"/>
        <c:scaling>
          <c:orientation val="minMax"/>
        </c:scaling>
        <c:delete val="0"/>
        <c:axPos val="b"/>
        <c:numFmt formatCode="General" sourceLinked="1"/>
        <c:majorTickMark val="none"/>
        <c:minorTickMark val="none"/>
        <c:tickLblPos val="nextTo"/>
        <c:spPr>
          <a:ln w="9525" cap="flat" cmpd="sng"/>
        </c:spPr>
        <c:txPr>
          <a:bodyPr vert="horz" rot="-5400000" wrap="square"/>
          <a:lstStyle/>
          <a:p>
            <a:pPr>
              <a:defRPr lang="en-US" sz="900" b="0" i="0" u="none" baseline="0">
                <a:solidFill>
                  <a:srgbClr val="000000"/>
                </a:solidFill>
                <a:latin typeface="Arial"/>
                <a:ea typeface="Arial"/>
                <a:cs typeface="Arial"/>
              </a:defRPr>
            </a:pPr>
            <a:endParaRPr lang="en-US"/>
          </a:p>
        </c:txPr>
        <c:crossAx val="7037149"/>
        <c:crosses val="autoZero"/>
        <c:auto val="1"/>
        <c:lblOffset val="100"/>
        <c:tickLblSkip val="4"/>
        <c:noMultiLvlLbl val="0"/>
      </c:catAx>
      <c:valAx>
        <c:axId val="7037149"/>
        <c:scaling>
          <c:orientation val="minMax"/>
          <c:min val="0"/>
        </c:scaling>
        <c:delete val="0"/>
        <c:axPos val="l"/>
        <c:majorGridlines>
          <c:spPr>
            <a:ln w="9525" cap="flat" cmpd="sng">
              <a:solidFill>
                <a:schemeClr val="bg1">
                  <a:lumMod val="50000"/>
                </a:schemeClr>
              </a:solidFill>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8308694"/>
        <c:crosses val="autoZero"/>
        <c:crossBetween val="between"/>
      </c:valAx>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25"/>
          <c:y val="0.031"/>
          <c:w val="0.9575"/>
          <c:h val="0.7135"/>
        </c:manualLayout>
      </c:layout>
      <c:lineChart>
        <c:grouping val="standard"/>
        <c:varyColors val="0"/>
        <c:ser>
          <c:idx val="4"/>
          <c:order val="0"/>
          <c:tx>
            <c:strRef>
              <c:f>FAHRZ!$X$60</c:f>
            </c:strRef>
          </c:tx>
          <c:spPr>
            <a:ln w="28575" cmpd="sng">
              <a:solidFill>
                <a:srgbClr val="0200DC"/>
              </a:solidFill>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FAHRZ!$Y$60:$AD$60</c:f>
              <c:numCache>
                <c:formatCode>#,##0</c:formatCode>
                <c:ptCount val="6"/>
                <c:pt idx="0">
                  <c:v>25.131</c:v>
                </c:pt>
                <c:pt idx="1">
                  <c:v>51.91</c:v>
                </c:pt>
                <c:pt idx="2">
                  <c:v>80.642</c:v>
                </c:pt>
                <c:pt idx="3">
                  <c:v>129.468</c:v>
                </c:pt>
                <c:pt idx="4">
                  <c:v>294.657</c:v>
                </c:pt>
                <c:pt idx="5">
                  <c:v>564.612</c:v>
                </c:pt>
              </c:numCache>
            </c:numRef>
          </c:val>
          <c:smooth val="0"/>
        </c:ser>
        <c:ser>
          <c:idx val="5"/>
          <c:order val="1"/>
          <c:tx>
            <c:strRef>
              <c:f>FAHRZ!$X$61</c:f>
            </c:strRef>
          </c:tx>
          <c:spPr>
            <a:ln w="28575" cmpd="sng">
              <a:solidFill>
                <a:srgbClr val="FFBF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FAHRZ!$Y$61:$AD$61</c:f>
              <c:numCache>
                <c:formatCode>#,##0</c:formatCode>
                <c:ptCount val="6"/>
                <c:pt idx="0">
                  <c:v>19.0174318181818</c:v>
                </c:pt>
                <c:pt idx="1">
                  <c:v>29.4342954545455</c:v>
                </c:pt>
                <c:pt idx="2">
                  <c:v>41.7472045454545</c:v>
                </c:pt>
                <c:pt idx="3">
                  <c:v>59.7876363636364</c:v>
                </c:pt>
                <c:pt idx="4">
                  <c:v>157.128477272727</c:v>
                </c:pt>
                <c:pt idx="5">
                  <c:v>365.626136363636</c:v>
                </c:pt>
              </c:numCache>
            </c:numRef>
          </c:val>
          <c:smooth val="0"/>
        </c:ser>
        <c:ser>
          <c:idx val="6"/>
          <c:order val="2"/>
          <c:tx>
            <c:strRef>
              <c:f>FAHRZ!$X$62</c:f>
            </c:strRef>
          </c:tx>
          <c:spPr>
            <a:ln w="28575" cmpd="sng">
              <a:solidFill>
                <a:srgbClr val="02DC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FAHRZ!$Y$62:$AD$62</c:f>
              <c:numCache>
                <c:formatCode>#,##0</c:formatCode>
                <c:ptCount val="6"/>
                <c:pt idx="0">
                  <c:v>25.777807890223</c:v>
                </c:pt>
                <c:pt idx="1">
                  <c:v>41.103077186964</c:v>
                </c:pt>
                <c:pt idx="2">
                  <c:v>61.2636740994854</c:v>
                </c:pt>
                <c:pt idx="3">
                  <c:v>88.4908353344768</c:v>
                </c:pt>
                <c:pt idx="4">
                  <c:v>228.718077186964</c:v>
                </c:pt>
                <c:pt idx="5">
                  <c:v>503.607586620926</c:v>
                </c:pt>
              </c:numCache>
            </c:numRef>
          </c:val>
          <c:smooth val="0"/>
        </c:ser>
        <c:ser>
          <c:idx val="7"/>
          <c:order val="3"/>
          <c:tx>
            <c:strRef>
              <c:f>FAHRZ!$X$63</c:f>
            </c:strRef>
          </c:tx>
          <c:spPr>
            <a:ln w="28575" cmpd="sng">
              <a:solidFill>
                <a:srgbClr val="FF00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FAHRZ!$Y$63:$AD$63</c:f>
              <c:numCache>
                <c:formatCode>#,##0</c:formatCode>
                <c:ptCount val="6"/>
                <c:pt idx="0">
                  <c:v>25.2713388080713</c:v>
                </c:pt>
                <c:pt idx="1">
                  <c:v>41.3567156264664</c:v>
                </c:pt>
                <c:pt idx="2">
                  <c:v>62.5632885969029</c:v>
                </c:pt>
                <c:pt idx="3">
                  <c:v>91.9254885030502</c:v>
                </c:pt>
                <c:pt idx="4">
                  <c:v>227.264335992492</c:v>
                </c:pt>
                <c:pt idx="5">
                  <c:v>467.042050211168</c:v>
                </c:pt>
              </c:numCache>
            </c:numRef>
          </c:val>
          <c:smooth val="0"/>
        </c:ser>
        <c:dLbls>
          <c:showLegendKey val="0"/>
          <c:showVal val="0"/>
          <c:showCatName val="0"/>
          <c:showSerName val="0"/>
          <c:showPercent val="0"/>
          <c:showBubbleSize val="0"/>
          <c:showLeaderLines val="0"/>
        </c:dLbls>
        <c:marker val="1"/>
        <c:axId val="14957595"/>
        <c:axId val="32719630"/>
      </c:lineChart>
      <c:catAx>
        <c:axId val="14957595"/>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2719630"/>
        <c:crosses val="autoZero"/>
        <c:auto val="1"/>
        <c:lblOffset val="100"/>
        <c:noMultiLvlLbl val="0"/>
      </c:catAx>
      <c:valAx>
        <c:axId val="32719630"/>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4957595"/>
        <c:crosses val="autoZero"/>
        <c:crossBetween val="between"/>
      </c:valAx>
      <c:spPr>
        <a:noFill/>
        <a:ln w="9525">
          <a:noFill/>
        </a:ln>
        <a:effectLst/>
      </c:spPr>
    </c:plotArea>
    <c:legend>
      <c:legendPos val="b"/>
      <c:layout>
        <c:manualLayout>
          <c:xMode val="edge"/>
          <c:yMode val="edge"/>
          <c:x val="0"/>
          <c:y val="0.887"/>
          <c:w val="1"/>
          <c:h val="0.109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175"/>
          <c:y val="0.031"/>
          <c:w val="0.93825"/>
          <c:h val="0.688"/>
        </c:manualLayout>
      </c:layout>
      <c:lineChart>
        <c:grouping val="standard"/>
        <c:varyColors val="0"/>
        <c:ser>
          <c:idx val="4"/>
          <c:order val="0"/>
          <c:tx>
            <c:strRef>
              <c:f>FAHRZ!$X$71</c:f>
            </c:strRef>
          </c:tx>
          <c:spPr>
            <a:ln w="28575" cmpd="sng">
              <a:solidFill>
                <a:srgbClr val="0200DC"/>
              </a:solidFill>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FAHRZ!$Y$71:$AD$71</c:f>
              <c:numCache>
                <c:formatCode>#,##0</c:formatCode>
                <c:ptCount val="6"/>
                <c:pt idx="0">
                  <c:v>84.235</c:v>
                </c:pt>
                <c:pt idx="1">
                  <c:v>203.823</c:v>
                </c:pt>
                <c:pt idx="2">
                  <c:v>363.565</c:v>
                </c:pt>
                <c:pt idx="3">
                  <c:v>587.648</c:v>
                </c:pt>
                <c:pt idx="4">
                  <c:v>1963.768</c:v>
                </c:pt>
                <c:pt idx="5">
                  <c:v>3559.973</c:v>
                </c:pt>
              </c:numCache>
            </c:numRef>
          </c:val>
          <c:smooth val="0"/>
        </c:ser>
        <c:ser>
          <c:idx val="5"/>
          <c:order val="1"/>
          <c:tx>
            <c:strRef>
              <c:f>FAHRZ!$X$72</c:f>
            </c:strRef>
          </c:tx>
          <c:spPr>
            <a:ln w="28575" cmpd="sng">
              <a:solidFill>
                <a:srgbClr val="FFBF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FAHRZ!$Y$72:$AD$72</c:f>
              <c:numCache>
                <c:formatCode>#,##0</c:formatCode>
                <c:ptCount val="6"/>
                <c:pt idx="0">
                  <c:v>58.0261136363636</c:v>
                </c:pt>
                <c:pt idx="1">
                  <c:v>135.273113636364</c:v>
                </c:pt>
                <c:pt idx="2">
                  <c:v>254.454</c:v>
                </c:pt>
                <c:pt idx="3">
                  <c:v>429.265954545455</c:v>
                </c:pt>
                <c:pt idx="4">
                  <c:v>1588.15825</c:v>
                </c:pt>
                <c:pt idx="5">
                  <c:v>3305.53815909091</c:v>
                </c:pt>
              </c:numCache>
            </c:numRef>
          </c:val>
          <c:smooth val="0"/>
        </c:ser>
        <c:ser>
          <c:idx val="6"/>
          <c:order val="2"/>
          <c:tx>
            <c:strRef>
              <c:f>FAHRZ!$X$73</c:f>
            </c:strRef>
          </c:tx>
          <c:spPr>
            <a:ln w="28575" cmpd="sng">
              <a:solidFill>
                <a:srgbClr val="02DC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FAHRZ!$Y$73:$AD$73</c:f>
              <c:numCache>
                <c:formatCode>#,##0</c:formatCode>
                <c:ptCount val="6"/>
                <c:pt idx="0">
                  <c:v>85.6683293310463</c:v>
                </c:pt>
                <c:pt idx="1">
                  <c:v>194.657903945111</c:v>
                </c:pt>
                <c:pt idx="2">
                  <c:v>356.134831903945</c:v>
                </c:pt>
                <c:pt idx="3">
                  <c:v>567.057411663808</c:v>
                </c:pt>
                <c:pt idx="4">
                  <c:v>1500.49037221269</c:v>
                </c:pt>
                <c:pt idx="5">
                  <c:v>2696.9772915952</c:v>
                </c:pt>
              </c:numCache>
            </c:numRef>
          </c:val>
          <c:smooth val="0"/>
        </c:ser>
        <c:ser>
          <c:idx val="7"/>
          <c:order val="3"/>
          <c:tx>
            <c:strRef>
              <c:f>FAHRZ!$X$74</c:f>
            </c:strRef>
          </c:tx>
          <c:spPr>
            <a:ln w="28575" cmpd="sng">
              <a:solidFill>
                <a:srgbClr val="FF0000"/>
              </a:solidFill>
              <a:prstDash val="solid"/>
            </a:ln>
            <a:effectLst/>
          </c:spPr>
          <c:marker>
            <c:symbol val="none"/>
          </c:marker>
          <c:cat>
            <c:strRef>
              <c:f>FAHRZ!$Y$59:$AD$59</c:f>
              <c:strCache>
                <c:ptCount val="6"/>
                <c:pt idx="0">
                  <c:v>15 Min.</c:v>
                </c:pt>
                <c:pt idx="1">
                  <c:v>20 Min.</c:v>
                </c:pt>
                <c:pt idx="2">
                  <c:v>25 Min.</c:v>
                </c:pt>
                <c:pt idx="3">
                  <c:v>30 Min.</c:v>
                </c:pt>
                <c:pt idx="4">
                  <c:v>45 Min.</c:v>
                </c:pt>
                <c:pt idx="5">
                  <c:v>60 Min.</c:v>
                </c:pt>
              </c:strCache>
            </c:strRef>
          </c:cat>
          <c:val>
            <c:numRef>
              <c:f>FAHRZ!$Y$74:$AD$74</c:f>
              <c:numCache>
                <c:formatCode>#,##0</c:formatCode>
                <c:ptCount val="6"/>
                <c:pt idx="0">
                  <c:v>75.9206874706711</c:v>
                </c:pt>
                <c:pt idx="1">
                  <c:v>171.283669638667</c:v>
                </c:pt>
                <c:pt idx="2">
                  <c:v>306.195583763491</c:v>
                </c:pt>
                <c:pt idx="3">
                  <c:v>486.472346316283</c:v>
                </c:pt>
                <c:pt idx="4">
                  <c:v>1196.89739511966</c:v>
                </c:pt>
                <c:pt idx="5">
                  <c:v>2114.22802627874</c:v>
                </c:pt>
              </c:numCache>
            </c:numRef>
          </c:val>
          <c:smooth val="0"/>
        </c:ser>
        <c:dLbls>
          <c:showLegendKey val="0"/>
          <c:showVal val="0"/>
          <c:showCatName val="0"/>
          <c:showSerName val="0"/>
          <c:showPercent val="0"/>
          <c:showBubbleSize val="0"/>
          <c:showLeaderLines val="0"/>
        </c:dLbls>
        <c:marker val="1"/>
        <c:axId val="3339128"/>
        <c:axId val="15716777"/>
      </c:lineChart>
      <c:catAx>
        <c:axId val="3339128"/>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5716777"/>
        <c:crosses val="autoZero"/>
        <c:auto val="1"/>
        <c:lblOffset val="100"/>
        <c:noMultiLvlLbl val="0"/>
      </c:catAx>
      <c:valAx>
        <c:axId val="15716777"/>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339128"/>
        <c:crosses val="autoZero"/>
        <c:crossBetween val="between"/>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25"/>
          <c:y val="0.106"/>
          <c:w val="0.71075"/>
          <c:h val="0.68025"/>
        </c:manualLayout>
      </c:layout>
      <c:barChart>
        <c:barDir val="bar"/>
        <c:grouping val="percentStacked"/>
        <c:varyColors val="0"/>
        <c:ser>
          <c:idx val="0"/>
          <c:order val="0"/>
          <c:tx>
            <c:strRef>
              <c:f>PEND!$Y$62</c:f>
            </c:strRef>
          </c:tx>
          <c:spPr>
            <a:solidFill>
              <a:srgbClr val="02DC00"/>
            </a:solidFill>
            <a:effectLst/>
          </c:spPr>
          <c:invertIfNegative val="0"/>
          <c:cat>
            <c:strRef>
              <c:f>PEND!$X$63:$X$66</c:f>
              <c:strCache>
                <c:ptCount val="4"/>
                <c:pt idx="0">
                  <c:v>Gemeinde Wangen an der Aare*</c:v>
                </c:pt>
                <c:pt idx="1">
                  <c:v>MS Oberaargau</c:v>
                </c:pt>
                <c:pt idx="2">
                  <c:v>FPRE-Region Mittelland</c:v>
                </c:pt>
                <c:pt idx="3">
                  <c:v>Schweiz</c:v>
                </c:pt>
              </c:strCache>
            </c:strRef>
          </c:cat>
          <c:val>
            <c:numRef>
              <c:f>PEND!$Y$63:$Y$66</c:f>
              <c:numCache>
                <c:formatCode>0.0%</c:formatCode>
                <c:ptCount val="4"/>
                <c:pt idx="0">
                  <c:v>0.0210454926153091</c:v>
                </c:pt>
                <c:pt idx="1">
                  <c:v>0.0494721091142215</c:v>
                </c:pt>
                <c:pt idx="2">
                  <c:v>0.0577841121528331</c:v>
                </c:pt>
                <c:pt idx="3">
                  <c:v>0.0495813034346247</c:v>
                </c:pt>
              </c:numCache>
            </c:numRef>
          </c:val>
        </c:ser>
        <c:ser>
          <c:idx val="1"/>
          <c:order val="1"/>
          <c:tx>
            <c:strRef>
              <c:f>PEND!$Z$62</c:f>
            </c:strRef>
          </c:tx>
          <c:spPr>
            <a:solidFill>
              <a:srgbClr val="FFBF00"/>
            </a:solidFill>
            <a:effectLst/>
          </c:spPr>
          <c:invertIfNegative val="0"/>
          <c:cat>
            <c:strRef>
              <c:f>PEND!$X$63:$X$66</c:f>
              <c:strCache>
                <c:ptCount val="4"/>
                <c:pt idx="0">
                  <c:v>Gemeinde Wangen an der Aare*</c:v>
                </c:pt>
                <c:pt idx="1">
                  <c:v>MS Oberaargau</c:v>
                </c:pt>
                <c:pt idx="2">
                  <c:v>FPRE-Region Mittelland</c:v>
                </c:pt>
                <c:pt idx="3">
                  <c:v>Schweiz</c:v>
                </c:pt>
              </c:strCache>
            </c:strRef>
          </c:cat>
          <c:val>
            <c:numRef>
              <c:f>PEND!$Z$63:$Z$66</c:f>
              <c:numCache>
                <c:formatCode>0.0%</c:formatCode>
                <c:ptCount val="4"/>
                <c:pt idx="0">
                  <c:v>0.796832370075616</c:v>
                </c:pt>
                <c:pt idx="1">
                  <c:v>0.758955661420659</c:v>
                </c:pt>
                <c:pt idx="2">
                  <c:v>0.652859373225284</c:v>
                </c:pt>
                <c:pt idx="3">
                  <c:v>0.628727987511414</c:v>
                </c:pt>
              </c:numCache>
            </c:numRef>
          </c:val>
        </c:ser>
        <c:ser>
          <c:idx val="2"/>
          <c:order val="2"/>
          <c:tx>
            <c:strRef>
              <c:f>PEND!$AA$62</c:f>
            </c:strRef>
          </c:tx>
          <c:spPr>
            <a:solidFill>
              <a:srgbClr val="FF0000"/>
            </a:solidFill>
            <a:effectLst/>
          </c:spPr>
          <c:invertIfNegative val="0"/>
          <c:cat>
            <c:strRef>
              <c:f>PEND!$X$63:$X$66</c:f>
              <c:strCache>
                <c:ptCount val="4"/>
                <c:pt idx="0">
                  <c:v>Gemeinde Wangen an der Aare*</c:v>
                </c:pt>
                <c:pt idx="1">
                  <c:v>MS Oberaargau</c:v>
                </c:pt>
                <c:pt idx="2">
                  <c:v>FPRE-Region Mittelland</c:v>
                </c:pt>
                <c:pt idx="3">
                  <c:v>Schweiz</c:v>
                </c:pt>
              </c:strCache>
            </c:strRef>
          </c:cat>
          <c:val>
            <c:numRef>
              <c:f>PEND!$AA$63:$AA$66</c:f>
              <c:numCache>
                <c:formatCode>0.0%</c:formatCode>
                <c:ptCount val="4"/>
                <c:pt idx="0">
                  <c:v>0.182122137309075</c:v>
                </c:pt>
                <c:pt idx="1">
                  <c:v>0.191572229465119</c:v>
                </c:pt>
                <c:pt idx="2">
                  <c:v>0.289356514621882</c:v>
                </c:pt>
                <c:pt idx="3">
                  <c:v>0.321690709053965</c:v>
                </c:pt>
              </c:numCache>
            </c:numRef>
          </c:val>
        </c:ser>
        <c:dLbls>
          <c:showLegendKey val="0"/>
          <c:showVal val="0"/>
          <c:showCatName val="0"/>
          <c:showSerName val="0"/>
          <c:showPercent val="0"/>
          <c:showBubbleSize val="0"/>
          <c:showLeaderLines val="0"/>
        </c:dLbls>
        <c:overlap val="100"/>
        <c:gapWidth val="100"/>
        <c:axId val="37065867"/>
        <c:axId val="60471120"/>
      </c:barChart>
      <c:catAx>
        <c:axId val="37065867"/>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60471120"/>
        <c:crosses val="autoZero"/>
        <c:auto val="1"/>
        <c:lblOffset val="100"/>
        <c:noMultiLvlLbl val="0"/>
      </c:catAx>
      <c:valAx>
        <c:axId val="60471120"/>
        <c:scaling>
          <c:orientation val="minMax"/>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37065867"/>
        <c:crosses val="autoZero"/>
        <c:crossBetween val="between"/>
        <c:majorUnit val="0.1"/>
        <c:minorUnit val="0.1"/>
      </c:valAx>
    </c:plotArea>
    <c:legend>
      <c:legendPos val="b"/>
      <c:layout>
        <c:manualLayout>
          <c:xMode val="edge"/>
          <c:yMode val="edge"/>
          <c:x val="0"/>
          <c:y val="0.78525"/>
          <c:w val="0.9915"/>
          <c:h val="0.18"/>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75"/>
          <c:y val="0.1415"/>
          <c:w val="0.71475"/>
          <c:h val="0.62525"/>
        </c:manualLayout>
      </c:layout>
      <c:barChart>
        <c:barDir val="bar"/>
        <c:grouping val="percentStacked"/>
        <c:varyColors val="0"/>
        <c:ser>
          <c:idx val="0"/>
          <c:order val="0"/>
          <c:tx>
            <c:strRef>
              <c:f>PEND!$Y$50</c:f>
            </c:strRef>
          </c:tx>
          <c:spPr>
            <a:solidFill>
              <a:srgbClr val="02DC00"/>
            </a:solidFill>
            <a:effectLst/>
          </c:spPr>
          <c:invertIfNegative val="0"/>
          <c:cat>
            <c:strRef>
              <c:f>PEND!$X$51:$X$54</c:f>
              <c:strCache>
                <c:ptCount val="4"/>
                <c:pt idx="0">
                  <c:v>Ländlicher Raum*</c:v>
                </c:pt>
                <c:pt idx="1">
                  <c:v>MS Oberaargau</c:v>
                </c:pt>
                <c:pt idx="2">
                  <c:v>FPRE-Region Mittelland</c:v>
                </c:pt>
                <c:pt idx="3">
                  <c:v>Schweiz</c:v>
                </c:pt>
              </c:strCache>
            </c:strRef>
          </c:cat>
          <c:val>
            <c:numRef>
              <c:f>PEND!$Y$51:$Y$54</c:f>
              <c:numCache>
                <c:formatCode>0.0%</c:formatCode>
                <c:ptCount val="4"/>
                <c:pt idx="0">
                  <c:v>0.551129175584911</c:v>
                </c:pt>
                <c:pt idx="1">
                  <c:v>0.608206985313208</c:v>
                </c:pt>
                <c:pt idx="2">
                  <c:v>0.516654767674385</c:v>
                </c:pt>
                <c:pt idx="3">
                  <c:v>0.464637484440386</c:v>
                </c:pt>
              </c:numCache>
            </c:numRef>
          </c:val>
        </c:ser>
        <c:ser>
          <c:idx val="1"/>
          <c:order val="1"/>
          <c:tx>
            <c:strRef>
              <c:f>PEND!$Z$50</c:f>
            </c:strRef>
          </c:tx>
          <c:spPr>
            <a:solidFill>
              <a:srgbClr val="FFBF00"/>
            </a:solidFill>
            <a:effectLst/>
          </c:spPr>
          <c:invertIfNegative val="0"/>
          <c:cat>
            <c:strRef>
              <c:f>PEND!$X$51:$X$54</c:f>
              <c:strCache>
                <c:ptCount val="4"/>
                <c:pt idx="0">
                  <c:v>Ländlicher Raum*</c:v>
                </c:pt>
                <c:pt idx="1">
                  <c:v>MS Oberaargau</c:v>
                </c:pt>
                <c:pt idx="2">
                  <c:v>FPRE-Region Mittelland</c:v>
                </c:pt>
                <c:pt idx="3">
                  <c:v>Schweiz</c:v>
                </c:pt>
              </c:strCache>
            </c:strRef>
          </c:cat>
          <c:val>
            <c:numRef>
              <c:f>PEND!$Z$51:$Z$54</c:f>
              <c:numCache>
                <c:formatCode>0.0%</c:formatCode>
                <c:ptCount val="4"/>
                <c:pt idx="0">
                  <c:v>0.42206952807672</c:v>
                </c:pt>
                <c:pt idx="1">
                  <c:v>0.36779396172115</c:v>
                </c:pt>
                <c:pt idx="2">
                  <c:v>0.30595532056742</c:v>
                </c:pt>
                <c:pt idx="3">
                  <c:v>0.307784647276457</c:v>
                </c:pt>
              </c:numCache>
            </c:numRef>
          </c:val>
        </c:ser>
        <c:ser>
          <c:idx val="2"/>
          <c:order val="2"/>
          <c:tx>
            <c:strRef>
              <c:f>PEND!$AA$50</c:f>
            </c:strRef>
          </c:tx>
          <c:spPr>
            <a:solidFill>
              <a:srgbClr val="FF0000"/>
            </a:solidFill>
            <a:effectLst/>
          </c:spPr>
          <c:invertIfNegative val="0"/>
          <c:cat>
            <c:strRef>
              <c:f>PEND!$X$51:$X$54</c:f>
              <c:strCache>
                <c:ptCount val="4"/>
                <c:pt idx="0">
                  <c:v>Ländlicher Raum*</c:v>
                </c:pt>
                <c:pt idx="1">
                  <c:v>MS Oberaargau</c:v>
                </c:pt>
                <c:pt idx="2">
                  <c:v>FPRE-Region Mittelland</c:v>
                </c:pt>
                <c:pt idx="3">
                  <c:v>Schweiz</c:v>
                </c:pt>
              </c:strCache>
            </c:strRef>
          </c:cat>
          <c:val>
            <c:numRef>
              <c:f>PEND!$AA$51:$AA$54</c:f>
              <c:numCache>
                <c:formatCode>0.0%</c:formatCode>
                <c:ptCount val="4"/>
                <c:pt idx="0">
                  <c:v>0.0268012963383661</c:v>
                </c:pt>
                <c:pt idx="1">
                  <c:v>0.0239990529656418</c:v>
                </c:pt>
                <c:pt idx="2">
                  <c:v>0.177389911758195</c:v>
                </c:pt>
                <c:pt idx="3">
                  <c:v>0.227577868283159</c:v>
                </c:pt>
              </c:numCache>
            </c:numRef>
          </c:val>
        </c:ser>
        <c:dLbls>
          <c:showLegendKey val="0"/>
          <c:showVal val="0"/>
          <c:showCatName val="0"/>
          <c:showSerName val="0"/>
          <c:showPercent val="0"/>
          <c:showBubbleSize val="0"/>
          <c:showLeaderLines val="0"/>
        </c:dLbls>
        <c:overlap val="100"/>
        <c:gapWidth val="100"/>
        <c:axId val="14672129"/>
        <c:axId val="14164290"/>
      </c:barChart>
      <c:catAx>
        <c:axId val="14672129"/>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4164290"/>
        <c:crosses val="autoZero"/>
        <c:auto val="1"/>
        <c:lblOffset val="100"/>
        <c:noMultiLvlLbl val="0"/>
      </c:catAx>
      <c:valAx>
        <c:axId val="14164290"/>
        <c:scaling>
          <c:orientation val="minMax"/>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14672129"/>
        <c:crosses val="autoZero"/>
        <c:crossBetween val="between"/>
        <c:majorUnit val="0.1"/>
        <c:minorUnit val="0.1"/>
      </c:valAx>
    </c:plotArea>
    <c:legend>
      <c:legendPos val="b"/>
      <c:layout>
        <c:manualLayout>
          <c:xMode val="edge"/>
          <c:yMode val="edge"/>
          <c:x val="0"/>
          <c:y val="0.78675"/>
          <c:w val="0.9995"/>
          <c:h val="0.14325"/>
        </c:manualLayout>
      </c:layout>
      <c:overlay val="0"/>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4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75"/>
          <c:y val="0.10675"/>
          <c:w val="0.72075"/>
          <c:h val="0.678"/>
        </c:manualLayout>
      </c:layout>
      <c:barChart>
        <c:barDir val="bar"/>
        <c:grouping val="percentStacked"/>
        <c:varyColors val="0"/>
        <c:ser>
          <c:idx val="0"/>
          <c:order val="0"/>
          <c:tx>
            <c:strRef>
              <c:f>BZRES!$AI$55</c:f>
            </c:strRef>
          </c:tx>
          <c:spPr>
            <a:solidFill>
              <a:srgbClr val="0200DC"/>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BZRES!$AI$56:$AI$59</c:f>
              <c:numCache>
                <c:formatCode>0.0%</c:formatCode>
                <c:ptCount val="4"/>
                <c:pt idx="0">
                  <c:v>0</c:v>
                </c:pt>
                <c:pt idx="1">
                  <c:v>0.0307326111118389</c:v>
                </c:pt>
                <c:pt idx="2">
                  <c:v>0.0688745006170559</c:v>
                </c:pt>
                <c:pt idx="3">
                  <c:v>0.0673944426961708</c:v>
                </c:pt>
              </c:numCache>
            </c:numRef>
          </c:val>
        </c:ser>
        <c:ser>
          <c:idx val="1"/>
          <c:order val="1"/>
          <c:tx>
            <c:strRef>
              <c:f>BZRES!$AJ$55</c:f>
            </c:strRef>
          </c:tx>
          <c:spPr>
            <a:solidFill>
              <a:srgbClr val="FFBF00"/>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BZRES!$AJ$56:$AJ$59</c:f>
              <c:numCache>
                <c:formatCode>0.0%</c:formatCode>
                <c:ptCount val="4"/>
                <c:pt idx="0">
                  <c:v>0</c:v>
                </c:pt>
                <c:pt idx="1">
                  <c:v>0.0694106433075058</c:v>
                </c:pt>
                <c:pt idx="2">
                  <c:v>0.132840795796485</c:v>
                </c:pt>
                <c:pt idx="3">
                  <c:v>0.125983360858947</c:v>
                </c:pt>
              </c:numCache>
            </c:numRef>
          </c:val>
        </c:ser>
        <c:ser>
          <c:idx val="2"/>
          <c:order val="2"/>
          <c:tx>
            <c:strRef>
              <c:f>BZRES!$AK$55</c:f>
            </c:strRef>
          </c:tx>
          <c:spPr>
            <a:solidFill>
              <a:srgbClr val="02DC00"/>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BZRES!$AK$56:$AK$59</c:f>
              <c:numCache>
                <c:formatCode>0.0%</c:formatCode>
                <c:ptCount val="4"/>
                <c:pt idx="0">
                  <c:v>0.215057409212964</c:v>
                </c:pt>
                <c:pt idx="1">
                  <c:v>0.193971848335384</c:v>
                </c:pt>
                <c:pt idx="2">
                  <c:v>0.236522124006392</c:v>
                </c:pt>
                <c:pt idx="3">
                  <c:v>0.210513758885274</c:v>
                </c:pt>
              </c:numCache>
            </c:numRef>
          </c:val>
        </c:ser>
        <c:ser>
          <c:idx val="3"/>
          <c:order val="3"/>
          <c:tx>
            <c:strRef>
              <c:f>BZRES!$AL$55</c:f>
            </c:strRef>
          </c:tx>
          <c:spPr>
            <a:solidFill>
              <a:srgbClr val="FF0000"/>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BZRES!$AL$56:$AL$59</c:f>
              <c:numCache>
                <c:formatCode>0.0%</c:formatCode>
                <c:ptCount val="4"/>
                <c:pt idx="0">
                  <c:v>0.260219387619054</c:v>
                </c:pt>
                <c:pt idx="1">
                  <c:v>0.341803478335202</c:v>
                </c:pt>
                <c:pt idx="2">
                  <c:v>0.307317537347669</c:v>
                </c:pt>
                <c:pt idx="3">
                  <c:v>0.321667937576889</c:v>
                </c:pt>
              </c:numCache>
            </c:numRef>
          </c:val>
        </c:ser>
        <c:ser>
          <c:idx val="4"/>
          <c:order val="4"/>
          <c:tx>
            <c:strRef>
              <c:f>BZRES!$AM$55</c:f>
            </c:strRef>
          </c:tx>
          <c:spPr>
            <a:solidFill>
              <a:srgbClr val="7EC2FD"/>
            </a:solidFill>
            <a:effectLst/>
          </c:spPr>
          <c:invertIfNegative val="0"/>
          <c:cat>
            <c:strRef>
              <c:f>BZRES!$AH$56:$AH$59</c:f>
              <c:strCache>
                <c:ptCount val="4"/>
                <c:pt idx="0">
                  <c:v>Gemeinde Wangen an der Aare</c:v>
                </c:pt>
                <c:pt idx="1">
                  <c:v>MS Oberaargau</c:v>
                </c:pt>
                <c:pt idx="2">
                  <c:v>FPRE-Region Mittelland</c:v>
                </c:pt>
                <c:pt idx="3">
                  <c:v>Schweiz</c:v>
                </c:pt>
              </c:strCache>
            </c:strRef>
          </c:cat>
          <c:val>
            <c:numRef>
              <c:f>BZRES!$AM$56:$AM$59</c:f>
              <c:numCache>
                <c:formatCode>0.0%</c:formatCode>
                <c:ptCount val="4"/>
                <c:pt idx="0">
                  <c:v>0.524723203167997</c:v>
                </c:pt>
                <c:pt idx="1">
                  <c:v>0.36408141891007</c:v>
                </c:pt>
                <c:pt idx="2">
                  <c:v>0.254445042232398</c:v>
                </c:pt>
                <c:pt idx="3">
                  <c:v>0.274440499982718</c:v>
                </c:pt>
              </c:numCache>
            </c:numRef>
          </c:val>
        </c:ser>
        <c:dLbls>
          <c:showLegendKey val="0"/>
          <c:showVal val="0"/>
          <c:showCatName val="0"/>
          <c:showSerName val="0"/>
          <c:showPercent val="0"/>
          <c:showBubbleSize val="0"/>
          <c:showLeaderLines val="0"/>
        </c:dLbls>
        <c:overlap val="100"/>
        <c:gapWidth val="100"/>
        <c:axId val="7115690"/>
        <c:axId val="59866683"/>
      </c:barChart>
      <c:catAx>
        <c:axId val="7115690"/>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defRPr>
            </a:pPr>
            <a:endParaRPr lang="en-US"/>
          </a:p>
        </c:txPr>
        <c:crossAx val="59866683"/>
        <c:crosses val="autoZero"/>
        <c:auto val="1"/>
        <c:lblOffset val="100"/>
        <c:noMultiLvlLbl val="0"/>
      </c:catAx>
      <c:valAx>
        <c:axId val="59866683"/>
        <c:scaling>
          <c:orientation val="minMax"/>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defRPr>
            </a:pPr>
            <a:endParaRPr lang="en-US"/>
          </a:p>
        </c:txPr>
        <c:crossAx val="7115690"/>
        <c:crosses val="autoZero"/>
        <c:crossBetween val="between"/>
        <c:majorUnit val="0.1"/>
      </c:valAx>
    </c:plotArea>
    <c:legend>
      <c:legendPos val="b"/>
      <c:layout>
        <c:manualLayout>
          <c:xMode val="edge"/>
          <c:yMode val="edge"/>
          <c:x val="0.14625"/>
          <c:y val="0.79975"/>
          <c:w val="0.84125"/>
          <c:h val="0.13975"/>
        </c:manualLayout>
      </c:layout>
      <c:overlay val="0"/>
      <c:txPr>
        <a:bodyPr wrap="square"/>
        <a:lstStyle/>
        <a:p>
          <a:pPr algn="ctr">
            <a:defRPr lang="en-US" sz="900" b="0" i="0" u="none" baseline="0">
              <a:solidFill>
                <a:srgbClr val="000000"/>
              </a:solidFill>
              <a:latin typeface="Arial"/>
              <a:ea typeface="Arial"/>
            </a:defRPr>
          </a:pPr>
          <a:endParaRPr lang="en-US"/>
        </a:p>
      </c:txPr>
    </c:legend>
    <c:plotVisOnly val="1"/>
    <c:dispBlanksAs val="gap"/>
    <c:showDLblsOverMax val="0"/>
  </c:chart>
  <c:spPr>
    <a:noFill/>
    <a:ln w="9525">
      <a:noFill/>
    </a:ln>
    <a:effectLst/>
  </c:spPr>
  <c:txPr>
    <a:bodyPr vert="horz" rot="0" wrap="square"/>
    <a:lstStyle/>
    <a:p>
      <a:pPr>
        <a:defRPr lang="en-US" sz="1000" b="0" i="0" u="none" baseline="0">
          <a:solidFill>
            <a:srgbClr val="000000"/>
          </a:solidFill>
          <a:latin typeface="Arial" pitchFamily="34" charset="0"/>
          <a:ea typeface="Calibri"/>
          <a:cs typeface="Arial" pitchFamily="34" charset="0"/>
        </a:defRPr>
      </a:pPr>
      <a:endParaRPr lang="en-US"/>
    </a:p>
  </c:txPr>
</c:chartSpace>
</file>

<file path=xl/charts/chart4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
          <c:y val="0.11225"/>
          <c:w val="0.718"/>
          <c:h val="0.63675"/>
        </c:manualLayout>
      </c:layout>
      <c:barChart>
        <c:barDir val="bar"/>
        <c:grouping val="percentStacked"/>
        <c:varyColors val="0"/>
        <c:ser>
          <c:idx val="0"/>
          <c:order val="0"/>
          <c:tx>
            <c:strRef>
              <c:f>BZRES!$AH$67</c:f>
            </c:strRef>
          </c:tx>
          <c:spPr>
            <a:solidFill>
              <a:srgbClr val="02DC00"/>
            </a:solidFill>
            <a:effectLst/>
          </c:spPr>
          <c:invertIfNegative val="0"/>
          <c:cat>
            <c:strRef>
              <c:f>BZRES!$AI$66:$AL$66</c:f>
              <c:strCache>
                <c:ptCount val="4"/>
                <c:pt idx="0">
                  <c:v>Gemeinde Wangen an der Aare</c:v>
                </c:pt>
                <c:pt idx="1">
                  <c:v>MS Oberaargau</c:v>
                </c:pt>
                <c:pt idx="2">
                  <c:v>FPRE-Region Mittelland</c:v>
                </c:pt>
                <c:pt idx="3">
                  <c:v>Schweiz</c:v>
                </c:pt>
              </c:strCache>
            </c:strRef>
          </c:cat>
          <c:val>
            <c:numRef>
              <c:f>BZRES!$AI$67:$AL$67</c:f>
              <c:numCache>
                <c:formatCode>0.0%</c:formatCode>
                <c:ptCount val="4"/>
                <c:pt idx="0">
                  <c:v>0.975110692849479</c:v>
                </c:pt>
                <c:pt idx="1">
                  <c:v>0.955770498438003</c:v>
                </c:pt>
                <c:pt idx="2">
                  <c:v>0.939038180368005</c:v>
                </c:pt>
                <c:pt idx="3">
                  <c:v>0.915245040905545</c:v>
                </c:pt>
              </c:numCache>
            </c:numRef>
          </c:val>
        </c:ser>
        <c:ser>
          <c:idx val="1"/>
          <c:order val="1"/>
          <c:tx>
            <c:strRef>
              <c:f>BZRES!$AH$68</c:f>
            </c:strRef>
          </c:tx>
          <c:spPr>
            <a:solidFill>
              <a:srgbClr val="FF0000"/>
            </a:solidFill>
            <a:effectLst/>
          </c:spPr>
          <c:invertIfNegative val="0"/>
          <c:cat>
            <c:strRef>
              <c:f>BZRES!$AI$66:$AL$66</c:f>
              <c:strCache>
                <c:ptCount val="4"/>
                <c:pt idx="0">
                  <c:v>Gemeinde Wangen an der Aare</c:v>
                </c:pt>
                <c:pt idx="1">
                  <c:v>MS Oberaargau</c:v>
                </c:pt>
                <c:pt idx="2">
                  <c:v>FPRE-Region Mittelland</c:v>
                </c:pt>
                <c:pt idx="3">
                  <c:v>Schweiz</c:v>
                </c:pt>
              </c:strCache>
            </c:strRef>
          </c:cat>
          <c:val>
            <c:numRef>
              <c:f>BZRES!$AI$68:$AL$68</c:f>
              <c:numCache>
                <c:formatCode>0.0%</c:formatCode>
                <c:ptCount val="4"/>
                <c:pt idx="0">
                  <c:v>0.0248893071505208</c:v>
                </c:pt>
                <c:pt idx="1">
                  <c:v>0.0442295015619964</c:v>
                </c:pt>
                <c:pt idx="2">
                  <c:v>0.0609618196319935</c:v>
                </c:pt>
                <c:pt idx="3">
                  <c:v>0.0847549590944547</c:v>
                </c:pt>
              </c:numCache>
            </c:numRef>
          </c:val>
        </c:ser>
        <c:dLbls>
          <c:showLegendKey val="0"/>
          <c:showVal val="0"/>
          <c:showCatName val="0"/>
          <c:showSerName val="0"/>
          <c:showPercent val="0"/>
          <c:showBubbleSize val="0"/>
          <c:showLeaderLines val="0"/>
        </c:dLbls>
        <c:overlap val="100"/>
        <c:gapWidth val="100"/>
        <c:axId val="57326155"/>
        <c:axId val="35212570"/>
      </c:barChart>
      <c:catAx>
        <c:axId val="57326155"/>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defRPr>
            </a:pPr>
            <a:endParaRPr lang="en-US"/>
          </a:p>
        </c:txPr>
        <c:crossAx val="35212570"/>
        <c:crosses val="autoZero"/>
        <c:auto val="1"/>
        <c:lblOffset val="100"/>
        <c:noMultiLvlLbl val="0"/>
      </c:catAx>
      <c:valAx>
        <c:axId val="35212570"/>
        <c:scaling>
          <c:orientation val="minMax"/>
          <c:min val="0"/>
        </c:scaling>
        <c:delete val="0"/>
        <c:axPos val="t"/>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defRPr>
            </a:pPr>
            <a:endParaRPr lang="en-US"/>
          </a:p>
        </c:txPr>
        <c:crossAx val="57326155"/>
        <c:crosses val="autoZero"/>
        <c:crossBetween val="between"/>
        <c:majorUnit val="0.1"/>
      </c:valAx>
    </c:plotArea>
    <c:legend>
      <c:legendPos val="b"/>
      <c:layout>
        <c:manualLayout>
          <c:xMode val="edge"/>
          <c:yMode val="edge"/>
          <c:x val="0.14625"/>
          <c:y val="0.77325"/>
          <c:w val="0.84125"/>
          <c:h val="0.142"/>
        </c:manualLayout>
      </c:layout>
      <c:overlay val="0"/>
      <c:txPr>
        <a:bodyPr wrap="square"/>
        <a:lstStyle/>
        <a:p>
          <a:pPr algn="ctr">
            <a:defRPr lang="en-US" sz="900" b="0" i="0" u="none" baseline="0">
              <a:solidFill>
                <a:srgbClr val="000000"/>
              </a:solidFill>
              <a:latin typeface="Arial"/>
              <a:ea typeface="Arial"/>
            </a:defRPr>
          </a:pPr>
          <a:endParaRPr lang="en-US"/>
        </a:p>
      </c:txPr>
    </c:legend>
    <c:plotVisOnly val="1"/>
    <c:dispBlanksAs val="gap"/>
    <c:showDLblsOverMax val="0"/>
  </c:chart>
  <c:spPr>
    <a:noFill/>
    <a:ln w="9525">
      <a:noFill/>
    </a:ln>
    <a:effectLst/>
  </c:spPr>
  <c:txPr>
    <a:bodyPr vert="horz" rot="0" wrap="square"/>
    <a:lstStyle/>
    <a:p>
      <a:pPr>
        <a:defRPr lang="en-US" sz="1000" b="0" i="0" u="none" baseline="0">
          <a:solidFill>
            <a:srgbClr val="000000"/>
          </a:solidFill>
          <a:latin typeface="Arial" pitchFamily="34" charset="0"/>
          <a:ea typeface="Calibri"/>
          <a:cs typeface="Arial" pitchFamily="34" charset="0"/>
        </a:defRPr>
      </a:pPr>
      <a:endParaRPr lang="en-US"/>
    </a:p>
  </c:txPr>
</c:chartSpace>
</file>

<file path=xl/charts/chart4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75"/>
          <c:y val="0.0555"/>
          <c:w val="0.80425"/>
          <c:h val="0.74325"/>
        </c:manualLayout>
      </c:layout>
      <c:lineChart>
        <c:grouping val="standard"/>
        <c:varyColors val="0"/>
        <c:ser>
          <c:idx val="0"/>
          <c:order val="0"/>
          <c:tx>
            <c:strRef>
              <c:f>PROSP1!$AH$73</c:f>
            </c:strRef>
          </c:tx>
          <c:spPr>
            <a:ln w="28575" cmpd="sng">
              <a:solidFill>
                <a:srgbClr val="0200DC"/>
              </a:solidFill>
            </a:ln>
            <a:effectLst/>
          </c:spPr>
          <c:marker>
            <c:symbol val="none"/>
          </c:marker>
          <c:cat>
            <c:numRef>
              <c:f>PROSP1!$AI$72:$AY$72</c:f>
              <c:numCache>
                <c:formatCode>General</c:formatCode>
                <c:ptCount val="17"/>
                <c:pt idx="0">
                  <c:v>2022</c:v>
                </c:pt>
                <c:pt idx="4">
                  <c:v>2025</c:v>
                </c:pt>
                <c:pt idx="8">
                  <c:v>2030</c:v>
                </c:pt>
                <c:pt idx="12">
                  <c:v>2035</c:v>
                </c:pt>
                <c:pt idx="16">
                  <c:v>2040</c:v>
                </c:pt>
              </c:numCache>
            </c:numRef>
          </c:cat>
          <c:val>
            <c:numRef>
              <c:f>PROSP1!$AI$73:$AY$73</c:f>
              <c:numCache>
                <c:formatCode>#,##0</c:formatCode>
                <c:ptCount val="17"/>
                <c:pt idx="0">
                  <c:v>1317</c:v>
                </c:pt>
                <c:pt idx="1">
                  <c:v>#N/A</c:v>
                </c:pt>
                <c:pt idx="2">
                  <c:v>#N/A</c:v>
                </c:pt>
                <c:pt idx="3">
                  <c:v>#N/A</c:v>
                </c:pt>
                <c:pt idx="4">
                  <c:v>1399.58029015267</c:v>
                </c:pt>
                <c:pt idx="5">
                  <c:v>#N/A</c:v>
                </c:pt>
                <c:pt idx="6">
                  <c:v>#N/A</c:v>
                </c:pt>
                <c:pt idx="7">
                  <c:v>#N/A</c:v>
                </c:pt>
                <c:pt idx="8">
                  <c:v>1482.16058030535</c:v>
                </c:pt>
                <c:pt idx="9">
                  <c:v>#N/A</c:v>
                </c:pt>
                <c:pt idx="10">
                  <c:v>#N/A</c:v>
                </c:pt>
                <c:pt idx="11">
                  <c:v>#N/A</c:v>
                </c:pt>
                <c:pt idx="12">
                  <c:v>1564.74087045802</c:v>
                </c:pt>
                <c:pt idx="13">
                  <c:v>#N/A</c:v>
                </c:pt>
                <c:pt idx="14">
                  <c:v>#N/A</c:v>
                </c:pt>
                <c:pt idx="15">
                  <c:v>#N/A</c:v>
                </c:pt>
                <c:pt idx="16">
                  <c:v>1647.32116061069</c:v>
                </c:pt>
              </c:numCache>
            </c:numRef>
          </c:val>
          <c:smooth val="0"/>
        </c:ser>
        <c:ser>
          <c:idx val="1"/>
          <c:order val="1"/>
          <c:tx>
            <c:strRef>
              <c:f>PROSP1!$AH$74</c:f>
            </c:strRef>
          </c:tx>
          <c:spPr>
            <a:ln w="28575" cmpd="sng">
              <a:solidFill>
                <a:srgbClr val="FF0000"/>
              </a:solidFill>
            </a:ln>
            <a:effectLst/>
          </c:spPr>
          <c:marker>
            <c:symbol val="none"/>
          </c:marker>
          <c:cat>
            <c:numRef>
              <c:f>PROSP1!$AI$72:$AY$72</c:f>
              <c:numCache>
                <c:formatCode>General</c:formatCode>
                <c:ptCount val="17"/>
                <c:pt idx="0">
                  <c:v>2022</c:v>
                </c:pt>
                <c:pt idx="4">
                  <c:v>2025</c:v>
                </c:pt>
                <c:pt idx="8">
                  <c:v>2030</c:v>
                </c:pt>
                <c:pt idx="12">
                  <c:v>2035</c:v>
                </c:pt>
                <c:pt idx="16">
                  <c:v>2040</c:v>
                </c:pt>
              </c:numCache>
            </c:numRef>
          </c:cat>
          <c:val>
            <c:numRef>
              <c:f>PROSP1!$AI$74:$AY$74</c:f>
              <c:numCache>
                <c:formatCode>#,##0</c:formatCode>
                <c:ptCount val="17"/>
                <c:pt idx="0">
                  <c:v>1317</c:v>
                </c:pt>
                <c:pt idx="1">
                  <c:v>#N/A</c:v>
                </c:pt>
                <c:pt idx="2">
                  <c:v>#N/A</c:v>
                </c:pt>
                <c:pt idx="3">
                  <c:v>#N/A</c:v>
                </c:pt>
                <c:pt idx="4">
                  <c:v>1400.78258921434</c:v>
                </c:pt>
                <c:pt idx="5">
                  <c:v>#N/A</c:v>
                </c:pt>
                <c:pt idx="6">
                  <c:v>#N/A</c:v>
                </c:pt>
                <c:pt idx="7">
                  <c:v>#N/A</c:v>
                </c:pt>
                <c:pt idx="8">
                  <c:v>1484.56517842867</c:v>
                </c:pt>
                <c:pt idx="9">
                  <c:v>#N/A</c:v>
                </c:pt>
                <c:pt idx="10">
                  <c:v>#N/A</c:v>
                </c:pt>
                <c:pt idx="11">
                  <c:v>#N/A</c:v>
                </c:pt>
                <c:pt idx="12">
                  <c:v>1568.34776764301</c:v>
                </c:pt>
                <c:pt idx="13">
                  <c:v>#N/A</c:v>
                </c:pt>
                <c:pt idx="14">
                  <c:v>#N/A</c:v>
                </c:pt>
                <c:pt idx="15">
                  <c:v>#N/A</c:v>
                </c:pt>
                <c:pt idx="16">
                  <c:v>1652.13035685735</c:v>
                </c:pt>
              </c:numCache>
            </c:numRef>
          </c:val>
          <c:smooth val="0"/>
        </c:ser>
        <c:ser>
          <c:idx val="2"/>
          <c:order val="2"/>
          <c:tx>
            <c:strRef>
              <c:f>PROSP1!$AH$75</c:f>
            </c:strRef>
          </c:tx>
          <c:spPr>
            <a:ln w="28575" cmpd="sng">
              <a:solidFill>
                <a:srgbClr val="5ADB5A"/>
              </a:solidFill>
            </a:ln>
            <a:effectLst/>
          </c:spPr>
          <c:marker>
            <c:symbol val="none"/>
          </c:marker>
          <c:cat>
            <c:numRef>
              <c:f>PROSP1!$AI$72:$AY$72</c:f>
              <c:numCache>
                <c:formatCode>General</c:formatCode>
                <c:ptCount val="17"/>
                <c:pt idx="0">
                  <c:v>2022</c:v>
                </c:pt>
                <c:pt idx="4">
                  <c:v>2025</c:v>
                </c:pt>
                <c:pt idx="8">
                  <c:v>2030</c:v>
                </c:pt>
                <c:pt idx="12">
                  <c:v>2035</c:v>
                </c:pt>
                <c:pt idx="16">
                  <c:v>2040</c:v>
                </c:pt>
              </c:numCache>
            </c:numRef>
          </c:cat>
          <c:val>
            <c:numRef>
              <c:f>PROSP1!$AI$75:$AY$75</c:f>
              <c:numCache>
                <c:formatCode>#,##0</c:formatCode>
                <c:ptCount val="17"/>
                <c:pt idx="0">
                  <c:v>1317</c:v>
                </c:pt>
                <c:pt idx="1">
                  <c:v>#N/A</c:v>
                </c:pt>
                <c:pt idx="2">
                  <c:v>#N/A</c:v>
                </c:pt>
                <c:pt idx="3">
                  <c:v>#N/A</c:v>
                </c:pt>
                <c:pt idx="4">
                  <c:v>1399.20038205572</c:v>
                </c:pt>
                <c:pt idx="5">
                  <c:v>#N/A</c:v>
                </c:pt>
                <c:pt idx="6">
                  <c:v>#N/A</c:v>
                </c:pt>
                <c:pt idx="7">
                  <c:v>#N/A</c:v>
                </c:pt>
                <c:pt idx="8">
                  <c:v>1481.40076411143</c:v>
                </c:pt>
                <c:pt idx="9">
                  <c:v>#N/A</c:v>
                </c:pt>
                <c:pt idx="10">
                  <c:v>#N/A</c:v>
                </c:pt>
                <c:pt idx="11">
                  <c:v>#N/A</c:v>
                </c:pt>
                <c:pt idx="12">
                  <c:v>1563.60114616715</c:v>
                </c:pt>
                <c:pt idx="13">
                  <c:v>#N/A</c:v>
                </c:pt>
                <c:pt idx="14">
                  <c:v>#N/A</c:v>
                </c:pt>
                <c:pt idx="15">
                  <c:v>#N/A</c:v>
                </c:pt>
                <c:pt idx="16">
                  <c:v>1645.80152822287</c:v>
                </c:pt>
              </c:numCache>
            </c:numRef>
          </c:val>
          <c:smooth val="0"/>
        </c:ser>
        <c:dLbls>
          <c:showLegendKey val="0"/>
          <c:showVal val="0"/>
          <c:showCatName val="0"/>
          <c:showSerName val="0"/>
          <c:showPercent val="0"/>
          <c:showBubbleSize val="0"/>
          <c:showLeaderLines val="0"/>
        </c:dLbls>
        <c:marker val="1"/>
        <c:axId val="17024634"/>
        <c:axId val="32859433"/>
      </c:lineChart>
      <c:catAx>
        <c:axId val="17024634"/>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900" u="none" baseline="0">
                <a:latin typeface="Arial" panose="020B0604020202020204" pitchFamily="34" charset="0"/>
                <a:cs typeface="Arial" panose="020B0604020202020204" pitchFamily="34" charset="0"/>
              </a:defRPr>
            </a:pPr>
            <a:endParaRPr lang="en-US"/>
          </a:p>
        </c:txPr>
        <c:crossAx val="32859433"/>
        <c:crosses val="autoZero"/>
        <c:auto val="1"/>
        <c:lblOffset val="100"/>
        <c:noMultiLvlLbl val="0"/>
      </c:catAx>
      <c:valAx>
        <c:axId val="32859433"/>
        <c:scaling>
          <c:orientation val="minMax"/>
          <c:min val="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900" b="0" u="none" baseline="0">
                <a:latin typeface="Arial" panose="020B0604020202020204" pitchFamily="34" charset="0"/>
                <a:cs typeface="Arial" panose="020B0604020202020204" pitchFamily="34" charset="0"/>
              </a:defRPr>
            </a:pPr>
            <a:endParaRPr lang="en-US"/>
          </a:p>
        </c:txPr>
        <c:crossAx val="17024634"/>
        <c:crosses val="autoZero"/>
        <c:crossBetween val="between"/>
      </c:valAx>
    </c:plotArea>
    <c:legend>
      <c:legendPos val="b"/>
      <c:layout>
        <c:manualLayout>
          <c:xMode val="edge"/>
          <c:yMode val="edge"/>
          <c:x val="0"/>
          <c:y val="0.8595"/>
          <c:w val="1"/>
          <c:h val="0.12325"/>
        </c:manualLayout>
      </c:layout>
      <c:overlay val="0"/>
      <c:spPr>
        <a:noFill/>
        <a:effectLst/>
      </c:spPr>
      <c:txPr>
        <a:bodyPr wrap="square"/>
        <a:lstStyle/>
        <a:p>
          <a:pPr algn="ctr">
            <a:defRPr lang="en-US" sz="900" u="none" baseline="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575"/>
          <c:y val="0.036"/>
          <c:w val="0.4285"/>
          <c:h val="0.7135"/>
        </c:manualLayout>
      </c:layout>
      <c:lineChart>
        <c:grouping val="standard"/>
        <c:varyColors val="0"/>
        <c:ser>
          <c:idx val="4"/>
          <c:order val="0"/>
          <c:tx>
            <c:strRef>
              <c:f>'BEV1'!$X$57</c:f>
            </c:strRef>
          </c:tx>
          <c:spPr>
            <a:ln w="28575" cmpd="sng">
              <a:solidFill>
                <a:srgbClr val="0200DC"/>
              </a:solidFill>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'BEV1'!$Y$57:$AH$57</c:f>
              <c:numCache>
                <c:formatCode>#,##0</c:formatCode>
                <c:ptCount val="10"/>
                <c:pt idx="0">
                  <c:v>100</c:v>
                </c:pt>
                <c:pt idx="1">
                  <c:v>102.261208576998</c:v>
                </c:pt>
                <c:pt idx="2">
                  <c:v>105.458089668616</c:v>
                </c:pt>
                <c:pt idx="3">
                  <c:v>106.471734892788</c:v>
                </c:pt>
                <c:pt idx="4">
                  <c:v>106.510721247563</c:v>
                </c:pt>
                <c:pt idx="5">
                  <c:v>106.705653021443</c:v>
                </c:pt>
                <c:pt idx="6">
                  <c:v>106.276803118908</c:v>
                </c:pt>
                <c:pt idx="7">
                  <c:v>108.538011695906</c:v>
                </c:pt>
                <c:pt idx="8">
                  <c:v>108.771929824561</c:v>
                </c:pt>
                <c:pt idx="9">
                  <c:v>109.005847953216</c:v>
                </c:pt>
              </c:numCache>
            </c:numRef>
          </c:val>
          <c:smooth val="0"/>
        </c:ser>
        <c:ser>
          <c:idx val="5"/>
          <c:order val="1"/>
          <c:tx>
            <c:strRef>
              <c:f>'BEV1'!$X$58</c:f>
            </c:strRef>
          </c:tx>
          <c:spPr>
            <a:ln w="28575" cmpd="sng">
              <a:solidFill>
                <a:srgbClr val="FFBF00"/>
              </a:solidFill>
              <a:prstDash val="solid"/>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'BEV1'!$Y$58:$AH$58</c:f>
              <c:numCache>
                <c:formatCode>#,##0</c:formatCode>
                <c:ptCount val="10"/>
                <c:pt idx="0">
                  <c:v>100</c:v>
                </c:pt>
                <c:pt idx="1">
                  <c:v>100.882197702767</c:v>
                </c:pt>
                <c:pt idx="2">
                  <c:v>101.785759167567</c:v>
                </c:pt>
                <c:pt idx="3">
                  <c:v>102.928092090381</c:v>
                </c:pt>
                <c:pt idx="4">
                  <c:v>103.536330962375</c:v>
                </c:pt>
                <c:pt idx="5">
                  <c:v>104.079221856385</c:v>
                </c:pt>
                <c:pt idx="6">
                  <c:v>104.439892427175</c:v>
                </c:pt>
                <c:pt idx="7">
                  <c:v>104.963932942921</c:v>
                </c:pt>
                <c:pt idx="8">
                  <c:v>105.672707165657</c:v>
                </c:pt>
                <c:pt idx="9">
                  <c:v>106.290999572725</c:v>
                </c:pt>
              </c:numCache>
            </c:numRef>
          </c:val>
          <c:smooth val="0"/>
        </c:ser>
        <c:ser>
          <c:idx val="6"/>
          <c:order val="2"/>
          <c:tx>
            <c:strRef>
              <c:f>'BEV1'!$X$59</c:f>
            </c:strRef>
          </c:tx>
          <c:spPr>
            <a:ln w="28575" cmpd="sng">
              <a:solidFill>
                <a:srgbClr val="02DC00"/>
              </a:solidFill>
              <a:prstDash val="solid"/>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'BEV1'!$Y$59:$AH$59</c:f>
              <c:numCache>
                <c:formatCode>#,##0</c:formatCode>
                <c:ptCount val="10"/>
                <c:pt idx="0">
                  <c:v>100</c:v>
                </c:pt>
                <c:pt idx="1">
                  <c:v>101.107684224146</c:v>
                </c:pt>
                <c:pt idx="2">
                  <c:v>102.148607289413</c:v>
                </c:pt>
                <c:pt idx="3">
                  <c:v>103.320986372754</c:v>
                </c:pt>
                <c:pt idx="4">
                  <c:v>104.140766174084</c:v>
                </c:pt>
                <c:pt idx="5">
                  <c:v>104.964826167619</c:v>
                </c:pt>
                <c:pt idx="6">
                  <c:v>105.77830867467</c:v>
                </c:pt>
                <c:pt idx="7">
                  <c:v>106.618554682407</c:v>
                </c:pt>
                <c:pt idx="8">
                  <c:v>107.547553181388</c:v>
                </c:pt>
                <c:pt idx="9">
                  <c:v>108.437685567241</c:v>
                </c:pt>
              </c:numCache>
            </c:numRef>
          </c:val>
          <c:smooth val="0"/>
        </c:ser>
        <c:ser>
          <c:idx val="7"/>
          <c:order val="3"/>
          <c:tx>
            <c:strRef>
              <c:f>'BEV1'!$X$60</c:f>
            </c:strRef>
          </c:tx>
          <c:spPr>
            <a:ln w="28575" cmpd="sng">
              <a:solidFill>
                <a:srgbClr val="FF0000"/>
              </a:solidFill>
              <a:prstDash val="solid"/>
            </a:ln>
            <a:effectLst/>
          </c:spPr>
          <c:marker>
            <c:symbol val="none"/>
          </c:marker>
          <c:cat>
            <c:numRef>
              <c:f>'BEV1'!$Y$56:$AH$56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'BEV1'!$Y$60:$AH$60</c:f>
              <c:numCache>
                <c:formatCode>#,##0</c:formatCode>
                <c:ptCount val="10"/>
                <c:pt idx="0">
                  <c:v>100</c:v>
                </c:pt>
                <c:pt idx="1">
                  <c:v>101.20441577757</c:v>
                </c:pt>
                <c:pt idx="2">
                  <c:v>102.303482799159</c:v>
                </c:pt>
                <c:pt idx="3">
                  <c:v>103.438964247888</c:v>
                </c:pt>
                <c:pt idx="4">
                  <c:v>104.232366307514</c:v>
                </c:pt>
                <c:pt idx="5">
                  <c:v>104.974377831133</c:v>
                </c:pt>
                <c:pt idx="6">
                  <c:v>105.730014051006</c:v>
                </c:pt>
                <c:pt idx="7">
                  <c:v>106.519570727469</c:v>
                </c:pt>
                <c:pt idx="8">
                  <c:v>106.519570727469</c:v>
                </c:pt>
                <c:pt idx="9">
                  <c:v>108.302022536402</c:v>
                </c:pt>
              </c:numCache>
            </c:numRef>
          </c:val>
          <c:smooth val="0"/>
        </c:ser>
        <c:dLbls>
          <c:showLegendKey val="0"/>
          <c:showVal val="0"/>
          <c:showCatName val="0"/>
          <c:showSerName val="0"/>
          <c:showPercent val="0"/>
          <c:showBubbleSize val="0"/>
          <c:showLeaderLines val="0"/>
        </c:dLbls>
        <c:marker val="1"/>
        <c:axId val="42357349"/>
        <c:axId val="1764264"/>
      </c:lineChart>
      <c:catAx>
        <c:axId val="42357349"/>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1764264"/>
        <c:crosses val="autoZero"/>
        <c:auto val="1"/>
        <c:lblOffset val="100"/>
        <c:noMultiLvlLbl val="0"/>
      </c:catAx>
      <c:valAx>
        <c:axId val="1764264"/>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2357349"/>
        <c:crosses val="autoZero"/>
        <c:crossBetween val="between"/>
        <c:majorUnit val="10"/>
      </c:valAx>
      <c:spPr>
        <a:noFill/>
        <a:ln w="9525">
          <a:noFill/>
        </a:ln>
        <a:effectLst/>
      </c:spPr>
    </c:plotArea>
    <c:legend>
      <c:legendPos val="b"/>
      <c:layout>
        <c:manualLayout>
          <c:xMode val="edge"/>
          <c:yMode val="edge"/>
          <c:x val="0"/>
          <c:y val="0.826"/>
          <c:w val="1"/>
          <c:h val="0.1435"/>
        </c:manualLayout>
      </c:layout>
      <c:overlay val="0"/>
      <c:spPr>
        <a:noFill/>
        <a:effectLst/>
      </c:spPr>
    </c:legend>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475"/>
          <c:y val="0.04125"/>
          <c:w val="0.8865"/>
          <c:h val="0.76675"/>
        </c:manualLayout>
      </c:layout>
      <c:lineChart>
        <c:grouping val="standard"/>
        <c:varyColors val="0"/>
        <c:ser>
          <c:idx val="0"/>
          <c:order val="0"/>
          <c:tx>
            <c:strRef>
              <c:f>'BEV1'!$X$65</c:f>
            </c:strRef>
          </c:tx>
          <c:spPr>
            <a:ln w="28575" cmpd="sng">
              <a:solidFill>
                <a:srgbClr val="0200DC"/>
              </a:solidFill>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'BEV1'!$Y$65:$AH$65</c:f>
              <c:numCache>
                <c:formatCode>0</c:formatCode>
                <c:ptCount val="10"/>
                <c:pt idx="0">
                  <c:v>100</c:v>
                </c:pt>
                <c:pt idx="1">
                  <c:v>100.173883934798</c:v>
                </c:pt>
                <c:pt idx="2">
                  <c:v>109.361937823234</c:v>
                </c:pt>
                <c:pt idx="3">
                  <c:v>116.174851396471</c:v>
                </c:pt>
                <c:pt idx="4">
                  <c:v>117.440860928166</c:v>
                </c:pt>
                <c:pt idx="5">
                  <c:v>113.30788943361</c:v>
                </c:pt>
                <c:pt idx="6">
                  <c:v>122.945004997686</c:v>
                </c:pt>
                <c:pt idx="7">
                  <c:v>125.198996755977</c:v>
                </c:pt>
                <c:pt idx="8">
                  <c:v>123.648420816005</c:v>
                </c:pt>
                <c:pt idx="9">
                  <c:v>129.775986601068</c:v>
                </c:pt>
              </c:numCache>
            </c:numRef>
          </c:val>
          <c:smooth val="0"/>
        </c:ser>
        <c:ser>
          <c:idx val="1"/>
          <c:order val="1"/>
          <c:tx>
            <c:strRef>
              <c:f>'BEV1'!$X$66</c:f>
            </c:strRef>
          </c:tx>
          <c:spPr>
            <a:ln w="28575" cmpd="sng">
              <a:solidFill>
                <a:srgbClr val="FFBF00"/>
              </a:solidFill>
              <a:prstDash val="solid"/>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'BEV1'!$Y$66:$AH$66</c:f>
              <c:numCache>
                <c:formatCode>0</c:formatCode>
                <c:ptCount val="10"/>
                <c:pt idx="0">
                  <c:v>100</c:v>
                </c:pt>
                <c:pt idx="1">
                  <c:v>102.523940140448</c:v>
                </c:pt>
                <c:pt idx="2">
                  <c:v>106.872525985984</c:v>
                </c:pt>
                <c:pt idx="3">
                  <c:v>112.329182901525</c:v>
                </c:pt>
                <c:pt idx="4">
                  <c:v>114.320220173665</c:v>
                </c:pt>
                <c:pt idx="5">
                  <c:v>116.182704801291</c:v>
                </c:pt>
                <c:pt idx="6">
                  <c:v>118.34401221802</c:v>
                </c:pt>
                <c:pt idx="7">
                  <c:v>119.474708208701</c:v>
                </c:pt>
                <c:pt idx="8">
                  <c:v>121.437075223606</c:v>
                </c:pt>
                <c:pt idx="9">
                  <c:v>124.18590259324</c:v>
                </c:pt>
              </c:numCache>
            </c:numRef>
          </c:val>
          <c:smooth val="0"/>
        </c:ser>
        <c:ser>
          <c:idx val="2"/>
          <c:order val="2"/>
          <c:tx>
            <c:strRef>
              <c:f>'BEV1'!$X$67</c:f>
            </c:strRef>
          </c:tx>
          <c:spPr>
            <a:ln w="28575" cmpd="sng">
              <a:solidFill>
                <a:srgbClr val="02DC00"/>
              </a:solidFill>
              <a:prstDash val="solid"/>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'BEV1'!$Y$67:$AH$67</c:f>
              <c:numCache>
                <c:formatCode>0</c:formatCode>
                <c:ptCount val="10"/>
                <c:pt idx="0">
                  <c:v>100</c:v>
                </c:pt>
                <c:pt idx="1">
                  <c:v>102.661191744288</c:v>
                </c:pt>
                <c:pt idx="2">
                  <c:v>105.147796498668</c:v>
                </c:pt>
                <c:pt idx="3">
                  <c:v>108.167364676397</c:v>
                </c:pt>
                <c:pt idx="4">
                  <c:v>109.110469959616</c:v>
                </c:pt>
                <c:pt idx="5">
                  <c:v>110.359345949995</c:v>
                </c:pt>
                <c:pt idx="6">
                  <c:v>111.747243905727</c:v>
                </c:pt>
                <c:pt idx="7">
                  <c:v>112.928558859631</c:v>
                </c:pt>
                <c:pt idx="8">
                  <c:v>114.424512790113</c:v>
                </c:pt>
                <c:pt idx="9">
                  <c:v>116.450021602169</c:v>
                </c:pt>
              </c:numCache>
            </c:numRef>
          </c:val>
          <c:smooth val="0"/>
        </c:ser>
        <c:ser>
          <c:idx val="3"/>
          <c:order val="3"/>
          <c:tx>
            <c:strRef>
              <c:f>'BEV1'!$X$68</c:f>
            </c:strRef>
          </c:tx>
          <c:spPr>
            <a:ln w="28575" cmpd="sng">
              <a:solidFill>
                <a:srgbClr val="FF0000"/>
              </a:solidFill>
              <a:prstDash val="solid"/>
            </a:ln>
            <a:effectLst/>
          </c:spPr>
          <c:marker>
            <c:symbol val="none"/>
          </c:marker>
          <c:cat>
            <c:numRef>
              <c:f>'BEV1'!$Y$64:$AH$64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'BEV1'!$Y$68:$AH$68</c:f>
              <c:numCache>
                <c:formatCode>0</c:formatCode>
                <c:ptCount val="10"/>
                <c:pt idx="0">
                  <c:v>100</c:v>
                </c:pt>
                <c:pt idx="1">
                  <c:v>102.016839644057</c:v>
                </c:pt>
                <c:pt idx="2">
                  <c:v>103.45632273885</c:v>
                </c:pt>
                <c:pt idx="3">
                  <c:v>104.941713817337</c:v>
                </c:pt>
                <c:pt idx="4">
                  <c:v>105.33241829437</c:v>
                </c:pt>
                <c:pt idx="5">
                  <c:v>105.726206555656</c:v>
                </c:pt>
                <c:pt idx="6">
                  <c:v>106.294777735443</c:v>
                </c:pt>
                <c:pt idx="7">
                  <c:v>107.224437327093</c:v>
                </c:pt>
                <c:pt idx="8">
                  <c:v>108.844016244504</c:v>
                </c:pt>
                <c:pt idx="9">
                  <c:v>109.525627983683</c:v>
                </c:pt>
              </c:numCache>
            </c:numRef>
          </c:val>
          <c:smooth val="0"/>
        </c:ser>
        <c:dLbls>
          <c:showLegendKey val="0"/>
          <c:showVal val="0"/>
          <c:showCatName val="0"/>
          <c:showSerName val="0"/>
          <c:showPercent val="0"/>
          <c:showBubbleSize val="0"/>
          <c:showLeaderLines val="0"/>
        </c:dLbls>
        <c:marker val="1"/>
        <c:axId val="47568300"/>
        <c:axId val="4931761"/>
      </c:lineChart>
      <c:catAx>
        <c:axId val="47568300"/>
        <c:scaling>
          <c:orientation val="minMax"/>
        </c:scaling>
        <c:delete val="0"/>
        <c:axPos val="b"/>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4931761"/>
        <c:crosses val="autoZero"/>
        <c:auto val="1"/>
        <c:lblOffset val="100"/>
        <c:noMultiLvlLbl val="0"/>
      </c:catAx>
      <c:valAx>
        <c:axId val="4931761"/>
        <c:scaling>
          <c:orientation val="minMax"/>
          <c:min val="70"/>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7568300"/>
        <c:crosses val="autoZero"/>
        <c:crossBetween val="between"/>
      </c:valAx>
      <c:spPr>
        <a:noFill/>
        <a:ln w="9525">
          <a:noFill/>
        </a:ln>
        <a:effectLst/>
      </c:spPr>
    </c:plotArea>
    <c:plotVisOnly val="1"/>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35"/>
          <c:y val="0.1315"/>
          <c:w val="0.7165"/>
          <c:h val="0.6715"/>
        </c:manualLayout>
      </c:layout>
      <c:barChart>
        <c:barDir val="bar"/>
        <c:grouping val="percentStacked"/>
        <c:varyColors val="0"/>
        <c:ser>
          <c:idx val="0"/>
          <c:order val="0"/>
          <c:tx>
            <c:strRef>
              <c:f>'BEV1'!$X$77</c:f>
            </c:strRef>
          </c:tx>
          <c:spPr>
            <a:solidFill>
              <a:srgbClr val="0200DC"/>
            </a:solidFill>
            <a:ln w="25400">
              <a:noFill/>
            </a:ln>
            <a:effectLst/>
          </c:spPr>
          <c:invertIfNegative val="0"/>
          <c:cat>
            <c:strRef>
              <c:f>'BEV1'!$Y$76:$AB$76</c:f>
              <c:strCache>
                <c:ptCount val="4"/>
                <c:pt idx="0">
                  <c:v>Gemeinde Wangen an der Aare</c:v>
                </c:pt>
                <c:pt idx="1">
                  <c:v>MS Oberaargau</c:v>
                </c:pt>
                <c:pt idx="2">
                  <c:v>FPRE-Region Mittelland</c:v>
                </c:pt>
                <c:pt idx="3">
                  <c:v>Schweiz</c:v>
                </c:pt>
              </c:strCache>
            </c:strRef>
          </c:cat>
          <c:val>
            <c:numRef>
              <c:f>'BEV1'!$Y$77:$AB$77</c:f>
              <c:numCache>
                <c:formatCode>0.0%</c:formatCode>
                <c:ptCount val="4"/>
                <c:pt idx="0">
                  <c:v>0.187052932761087</c:v>
                </c:pt>
                <c:pt idx="1">
                  <c:v>0.199538898084654</c:v>
                </c:pt>
                <c:pt idx="2">
                  <c:v>0.197109964271536</c:v>
                </c:pt>
                <c:pt idx="3">
                  <c:v>0.199107923250091</c:v>
                </c:pt>
              </c:numCache>
            </c:numRef>
          </c:val>
        </c:ser>
        <c:ser>
          <c:idx val="1"/>
          <c:order val="1"/>
          <c:tx>
            <c:strRef>
              <c:f>'BEV1'!$X$78</c:f>
            </c:strRef>
          </c:tx>
          <c:spPr>
            <a:solidFill>
              <a:srgbClr val="FFBF00"/>
            </a:solidFill>
            <a:ln w="25400">
              <a:noFill/>
            </a:ln>
            <a:effectLst/>
          </c:spPr>
          <c:invertIfNegative val="0"/>
          <c:cat>
            <c:strRef>
              <c:f>'BEV1'!$Y$76:$AB$76</c:f>
              <c:strCache>
                <c:ptCount val="4"/>
                <c:pt idx="0">
                  <c:v>Gemeinde Wangen an der Aare</c:v>
                </c:pt>
                <c:pt idx="1">
                  <c:v>MS Oberaargau</c:v>
                </c:pt>
                <c:pt idx="2">
                  <c:v>FPRE-Region Mittelland</c:v>
                </c:pt>
                <c:pt idx="3">
                  <c:v>Schweiz</c:v>
                </c:pt>
              </c:strCache>
            </c:strRef>
          </c:cat>
          <c:val>
            <c:numRef>
              <c:f>'BEV1'!$Y$78:$AB$78</c:f>
              <c:numCache>
                <c:formatCode>0.0%</c:formatCode>
                <c:ptCount val="4"/>
                <c:pt idx="0">
                  <c:v>0.174892703862661</c:v>
                </c:pt>
                <c:pt idx="1">
                  <c:v>0.168940647907307</c:v>
                </c:pt>
                <c:pt idx="2">
                  <c:v>0.186002608744967</c:v>
                </c:pt>
                <c:pt idx="3">
                  <c:v>0.188100122683241</c:v>
                </c:pt>
              </c:numCache>
            </c:numRef>
          </c:val>
        </c:ser>
        <c:ser>
          <c:idx val="2"/>
          <c:order val="2"/>
          <c:tx>
            <c:strRef>
              <c:f>'BEV1'!$X$79</c:f>
            </c:strRef>
          </c:tx>
          <c:spPr>
            <a:solidFill>
              <a:srgbClr val="02DC00"/>
            </a:solidFill>
            <a:ln w="25400">
              <a:noFill/>
            </a:ln>
            <a:effectLst/>
          </c:spPr>
          <c:invertIfNegative val="0"/>
          <c:cat>
            <c:strRef>
              <c:f>'BEV1'!$Y$76:$AB$76</c:f>
              <c:strCache>
                <c:ptCount val="4"/>
                <c:pt idx="0">
                  <c:v>Gemeinde Wangen an der Aare</c:v>
                </c:pt>
                <c:pt idx="1">
                  <c:v>MS Oberaargau</c:v>
                </c:pt>
                <c:pt idx="2">
                  <c:v>FPRE-Region Mittelland</c:v>
                </c:pt>
                <c:pt idx="3">
                  <c:v>Schweiz</c:v>
                </c:pt>
              </c:strCache>
            </c:strRef>
          </c:cat>
          <c:val>
            <c:numRef>
              <c:f>'BEV1'!$Y$79:$AB$79</c:f>
              <c:numCache>
                <c:formatCode>0.0%</c:formatCode>
                <c:ptCount val="4"/>
                <c:pt idx="0">
                  <c:v>0.272174535050072</c:v>
                </c:pt>
                <c:pt idx="1">
                  <c:v>0.268574131000236</c:v>
                </c:pt>
                <c:pt idx="2">
                  <c:v>0.275579651789259</c:v>
                </c:pt>
                <c:pt idx="3">
                  <c:v>0.282279786986048</c:v>
                </c:pt>
              </c:numCache>
            </c:numRef>
          </c:val>
        </c:ser>
        <c:ser>
          <c:idx val="3"/>
          <c:order val="3"/>
          <c:tx>
            <c:strRef>
              <c:f>'BEV1'!$X$80</c:f>
            </c:strRef>
          </c:tx>
          <c:spPr>
            <a:solidFill>
              <a:srgbClr val="FF0000"/>
            </a:solidFill>
            <a:effectLst/>
          </c:spPr>
          <c:invertIfNegative val="0"/>
          <c:cat>
            <c:strRef>
              <c:f>'BEV1'!$Y$76:$AB$76</c:f>
              <c:strCache>
                <c:ptCount val="4"/>
                <c:pt idx="0">
                  <c:v>Gemeinde Wangen an der Aare</c:v>
                </c:pt>
                <c:pt idx="1">
                  <c:v>MS Oberaargau</c:v>
                </c:pt>
                <c:pt idx="2">
                  <c:v>FPRE-Region Mittelland</c:v>
                </c:pt>
                <c:pt idx="3">
                  <c:v>Schweiz</c:v>
                </c:pt>
              </c:strCache>
            </c:strRef>
          </c:cat>
          <c:val>
            <c:numRef>
              <c:f>'BEV1'!$Y$80:$AB$80</c:f>
              <c:numCache>
                <c:formatCode>0.0%</c:formatCode>
                <c:ptCount val="4"/>
                <c:pt idx="0">
                  <c:v>0.160228898426323</c:v>
                </c:pt>
                <c:pt idx="1">
                  <c:v>0.148711279262237</c:v>
                </c:pt>
                <c:pt idx="2">
                  <c:v>0.14185719956899</c:v>
                </c:pt>
                <c:pt idx="3">
                  <c:v>0.138617768821214</c:v>
                </c:pt>
              </c:numCache>
            </c:numRef>
          </c:val>
        </c:ser>
        <c:ser>
          <c:idx val="4"/>
          <c:order val="4"/>
          <c:tx>
            <c:strRef>
              <c:f>'BEV1'!$X$81</c:f>
            </c:strRef>
          </c:tx>
          <c:spPr>
            <a:solidFill>
              <a:srgbClr val="7EC2FD"/>
            </a:solidFill>
            <a:effectLst/>
          </c:spPr>
          <c:invertIfNegative val="0"/>
          <c:cat>
            <c:strRef>
              <c:f>'BEV1'!$Y$76:$AB$76</c:f>
              <c:strCache>
                <c:ptCount val="4"/>
                <c:pt idx="0">
                  <c:v>Gemeinde Wangen an der Aare</c:v>
                </c:pt>
                <c:pt idx="1">
                  <c:v>MS Oberaargau</c:v>
                </c:pt>
                <c:pt idx="2">
                  <c:v>FPRE-Region Mittelland</c:v>
                </c:pt>
                <c:pt idx="3">
                  <c:v>Schweiz</c:v>
                </c:pt>
              </c:strCache>
            </c:strRef>
          </c:cat>
          <c:val>
            <c:numRef>
              <c:f>'BEV1'!$Y$81:$AB$81</c:f>
              <c:numCache>
                <c:formatCode>0.0%</c:formatCode>
                <c:ptCount val="4"/>
                <c:pt idx="0">
                  <c:v>0.143776824034335</c:v>
                </c:pt>
                <c:pt idx="1">
                  <c:v>0.155734216126744</c:v>
                </c:pt>
                <c:pt idx="2">
                  <c:v>0.144318040038564</c:v>
                </c:pt>
                <c:pt idx="3">
                  <c:v>0.136803667678723</c:v>
                </c:pt>
              </c:numCache>
            </c:numRef>
          </c:val>
        </c:ser>
        <c:ser>
          <c:idx val="5"/>
          <c:order val="5"/>
          <c:tx>
            <c:strRef>
              <c:f>'BEV1'!$X$82</c:f>
            </c:strRef>
          </c:tx>
          <c:spPr>
            <a:solidFill>
              <a:srgbClr val="820000"/>
            </a:solidFill>
            <a:effectLst/>
          </c:spPr>
          <c:invertIfNegative val="0"/>
          <c:cat>
            <c:strRef>
              <c:f>'BEV1'!$Y$76:$AB$76</c:f>
              <c:strCache>
                <c:ptCount val="4"/>
                <c:pt idx="0">
                  <c:v>Gemeinde Wangen an der Aare</c:v>
                </c:pt>
                <c:pt idx="1">
                  <c:v>MS Oberaargau</c:v>
                </c:pt>
                <c:pt idx="2">
                  <c:v>FPRE-Region Mittelland</c:v>
                </c:pt>
                <c:pt idx="3">
                  <c:v>Schweiz</c:v>
                </c:pt>
              </c:strCache>
            </c:strRef>
          </c:cat>
          <c:val>
            <c:numRef>
              <c:f>'BEV1'!$Y$82:$AB$82</c:f>
              <c:numCache>
                <c:formatCode>0.0%</c:formatCode>
                <c:ptCount val="4"/>
                <c:pt idx="0">
                  <c:v>0.0618741058655222</c:v>
                </c:pt>
                <c:pt idx="1">
                  <c:v>0.0585008276188224</c:v>
                </c:pt>
                <c:pt idx="2">
                  <c:v>0.0551325355866841</c:v>
                </c:pt>
                <c:pt idx="3">
                  <c:v>0.0550907305806837</c:v>
                </c:pt>
              </c:numCache>
            </c:numRef>
          </c:val>
        </c:ser>
        <c:dLbls>
          <c:showLegendKey val="0"/>
          <c:showVal val="0"/>
          <c:showCatName val="0"/>
          <c:showSerName val="0"/>
          <c:showPercent val="0"/>
          <c:showBubbleSize val="0"/>
          <c:showLeaderLines val="0"/>
        </c:dLbls>
        <c:overlap val="100"/>
        <c:gapWidth val="100"/>
        <c:axId val="49997168"/>
        <c:axId val="28590507"/>
      </c:barChart>
      <c:catAx>
        <c:axId val="49997168"/>
        <c:scaling>
          <c:orientation val="maxMin"/>
        </c:scaling>
        <c:delete val="0"/>
        <c:axPos val="l"/>
        <c:numFmt formatCode="General" sourceLinked="1"/>
        <c:majorTickMark val="none"/>
        <c:minorTickMark val="none"/>
        <c:tickLblPos val="nextTo"/>
        <c:spPr>
          <a:ln w="9525" cap="flat" cmpd="sng"/>
        </c:spPr>
        <c:txPr>
          <a:bodyPr vert="horz" rot="0" wrap="square"/>
          <a:lstStyle/>
          <a:p>
            <a:pPr>
              <a:defRPr lang="en-US" sz="900" b="0" i="0" u="none" baseline="0">
                <a:solidFill>
                  <a:srgbClr val="000000"/>
                </a:solidFill>
                <a:latin typeface="Arial"/>
                <a:ea typeface="Arial"/>
                <a:cs typeface="Arial"/>
              </a:defRPr>
            </a:pPr>
            <a:endParaRPr lang="en-US"/>
          </a:p>
        </c:txPr>
        <c:crossAx val="28590507"/>
        <c:crosses val="autoZero"/>
        <c:auto val="1"/>
        <c:lblOffset val="100"/>
        <c:tickLblSkip val="1"/>
        <c:noMultiLvlLbl val="0"/>
      </c:catAx>
      <c:valAx>
        <c:axId val="28590507"/>
        <c:scaling>
          <c:orientation val="minMax"/>
          <c:min val="0"/>
        </c:scaling>
        <c:delete val="0"/>
        <c:axPos val="t"/>
        <c:majorGridlines>
          <c:spPr>
            <a:ln w="9525" cap="flat" cmpd="sng">
              <a:solidFill>
                <a:schemeClr val="bg1">
                  <a:lumMod val="50000"/>
                </a:schemeClr>
              </a:solidFill>
              <a:prstDash val="solid"/>
            </a:ln>
            <a:effectLst/>
          </c:spPr>
        </c:majorGridlines>
        <c:numFmt formatCode="0%" sourceLinked="0"/>
        <c:majorTickMark val="none"/>
        <c:minorTickMark val="none"/>
        <c:tickLblPos val="nextTo"/>
        <c:spPr>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rossAx val="49997168"/>
        <c:crosses val="autoZero"/>
        <c:crossBetween val="between"/>
        <c:majorUnit val="0.1"/>
      </c:valAx>
      <c:spPr>
        <a:noFill/>
        <a:ln w="25400">
          <a:noFill/>
        </a:ln>
        <a:effectLst/>
      </c:spPr>
    </c:plotArea>
    <c:legend>
      <c:legendPos val="b"/>
      <c:layout>
        <c:manualLayout>
          <c:xMode val="edge"/>
          <c:yMode val="edge"/>
          <c:x val="0"/>
          <c:y val="0.799"/>
          <c:w val="1"/>
          <c:h val="0.141"/>
        </c:manualLayout>
      </c:layout>
      <c:overlay val="0"/>
      <c:spPr>
        <a:noFill/>
        <a:ln w="25400">
          <a:noFill/>
        </a:ln>
        <a:effectLst/>
      </c:spPr>
    </c:legend>
    <c:plotVisOnly val="1"/>
    <c:dispBlanksAs val="gap"/>
    <c:showDLblsOverMax val="0"/>
  </c:chart>
  <c:spPr>
    <a:noFill/>
    <a:ln w="3175">
      <a:noFill/>
      <a:prstDash val="solid"/>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75"/>
          <c:y val="0.051"/>
          <c:w val="0.73975"/>
          <c:h val="0.686"/>
        </c:manualLayout>
      </c:layout>
      <c:barChart>
        <c:barDir val="bar"/>
        <c:grouping val="percentStacked"/>
        <c:varyColors val="0"/>
        <c:ser>
          <c:idx val="0"/>
          <c:order val="0"/>
          <c:tx>
            <c:strRef>
              <c:f>'BEV2'!$Y$90</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2"/>
            <c:invertIfNegative val="0"/>
            <c:spPr>
              <a:solidFill>
                <a:srgbClr val="02DC00"/>
              </a:solidFill>
              <a:ln w="9525" cap="flat" cmpd="sng">
                <a:solidFill>
                  <a:srgbClr val="02DC00"/>
                </a:solidFill>
              </a:ln>
            </c:spPr>
          </c:dPt>
          <c:cat>
            <c:strRef>
              <c:f>'BEV2'!$X$91:$X$93</c:f>
              <c:strCache>
                <c:ptCount val="3"/>
                <c:pt idx="0">
                  <c:v>Schweiz</c:v>
                </c:pt>
                <c:pt idx="1">
                  <c:v>Kanton Bern</c:v>
                </c:pt>
                <c:pt idx="2">
                  <c:v>Gemeinde Wangen an der Aare</c:v>
                </c:pt>
              </c:strCache>
            </c:strRef>
          </c:cat>
          <c:val>
            <c:numRef>
              <c:f>'BEV2'!$Y$91:$Y$93</c:f>
              <c:numCache>
                <c:formatCode>0%</c:formatCode>
                <c:ptCount val="3"/>
                <c:pt idx="0">
                  <c:v>0.42775529270178</c:v>
                </c:pt>
                <c:pt idx="1">
                  <c:v>0.417400244379919</c:v>
                </c:pt>
                <c:pt idx="2">
                  <c:v>0.265927977839335</c:v>
                </c:pt>
              </c:numCache>
            </c:numRef>
          </c:val>
        </c:ser>
        <c:ser>
          <c:idx val="1"/>
          <c:order val="1"/>
          <c:tx>
            <c:strRef>
              <c:f>'BEV2'!$Z$90</c:f>
            </c:strRef>
          </c:tx>
          <c:spPr>
            <a:solidFill>
              <a:srgbClr val="FF0000"/>
            </a:solidFill>
            <a:ln w="9525" cap="flat" cmpd="sng">
              <a:solidFill>
                <a:srgbClr val="FF0000"/>
              </a:solidFill>
            </a:ln>
            <a:effectLst/>
          </c:spPr>
          <c:invertIfNegative val="0"/>
          <c:cat>
            <c:strRef>
              <c:f>'BEV2'!$X$91:$X$93</c:f>
              <c:strCache>
                <c:ptCount val="3"/>
                <c:pt idx="0">
                  <c:v>Schweiz</c:v>
                </c:pt>
                <c:pt idx="1">
                  <c:v>Kanton Bern</c:v>
                </c:pt>
                <c:pt idx="2">
                  <c:v>Gemeinde Wangen an der Aare</c:v>
                </c:pt>
              </c:strCache>
            </c:strRef>
          </c:cat>
          <c:val>
            <c:numRef>
              <c:f>'BEV2'!$Z$91:$Z$93</c:f>
              <c:numCache>
                <c:formatCode>0%</c:formatCode>
                <c:ptCount val="3"/>
                <c:pt idx="0">
                  <c:v>0.57224470729822</c:v>
                </c:pt>
                <c:pt idx="1">
                  <c:v>0.582599755620081</c:v>
                </c:pt>
                <c:pt idx="2">
                  <c:v>0.734072022160665</c:v>
                </c:pt>
              </c:numCache>
            </c:numRef>
          </c:val>
        </c:ser>
        <c:dLbls>
          <c:showLegendKey val="0"/>
          <c:showVal val="0"/>
          <c:showCatName val="0"/>
          <c:showSerName val="0"/>
          <c:showPercent val="0"/>
          <c:showBubbleSize val="0"/>
          <c:showLeaderLines val="0"/>
        </c:dLbls>
        <c:overlap val="100"/>
        <c:axId val="54532959"/>
        <c:axId val="54981452"/>
      </c:barChart>
      <c:catAx>
        <c:axId val="54532959"/>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54981452"/>
        <c:crosses val="autoZero"/>
        <c:auto val="1"/>
        <c:lblOffset val="100"/>
        <c:noMultiLvlLbl val="0"/>
      </c:catAx>
      <c:valAx>
        <c:axId val="54981452"/>
        <c:scaling>
          <c:orientation val="minMax"/>
          <c:min val="0"/>
        </c:scaling>
        <c:delete val="0"/>
        <c:axPos val="b"/>
        <c:majorGridlines/>
        <c:numFmt formatCode="General" sourceLinked="1"/>
        <c:majorTickMark val="none"/>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54532959"/>
        <c:crosses val="autoZero"/>
        <c:crossBetween val="between"/>
      </c:valAx>
    </c:plotArea>
    <c:legend>
      <c:legendPos val="b"/>
      <c:layout>
        <c:manualLayout>
          <c:xMode val="edge"/>
          <c:yMode val="edge"/>
          <c:x val="0.2475"/>
          <c:y val="0.80675"/>
          <c:w val="0.6295"/>
          <c:h val="0.128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hart9.xml><?xml version="1.0" encoding="utf-8"?>
<c:chartSpace xmlns:c="http://schemas.openxmlformats.org/drawingml/2006/chart" xmlns:a="http://schemas.openxmlformats.org/drawingml/2006/main" xmlns:r="http://schemas.openxmlformats.org/officeDocument/2006/relationship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5"/>
          <c:y val="0.051"/>
          <c:w val="0.7475"/>
          <c:h val="0.66625"/>
        </c:manualLayout>
      </c:layout>
      <c:barChart>
        <c:barDir val="bar"/>
        <c:grouping val="percentStacked"/>
        <c:varyColors val="0"/>
        <c:ser>
          <c:idx val="0"/>
          <c:order val="0"/>
          <c:tx>
            <c:strRef>
              <c:f>'BEV2'!$Y$68</c:f>
            </c:strRef>
          </c:tx>
          <c:spPr>
            <a:solidFill>
              <a:srgbClr val="02DC00"/>
            </a:solidFill>
            <a:ln w="9525" cap="flat" cmpd="sng">
              <a:solidFill>
                <a:srgbClr val="02DC00"/>
              </a:solidFill>
            </a:ln>
            <a:effectLst/>
          </c:spPr>
          <c:invertIfNegative val="0"/>
          <c:dPt>
            <c:idx val="0"/>
            <c:invertIfNegative val="0"/>
            <c:spPr>
              <a:solidFill>
                <a:srgbClr val="02DC00"/>
              </a:solidFill>
              <a:ln w="9525" cap="flat" cmpd="sng">
                <a:solidFill>
                  <a:srgbClr val="02DC00"/>
                </a:solidFill>
              </a:ln>
            </c:spPr>
          </c:dPt>
          <c:dPt>
            <c:idx val="1"/>
            <c:invertIfNegative val="0"/>
            <c:spPr>
              <a:solidFill>
                <a:srgbClr val="02DC00"/>
              </a:solidFill>
              <a:ln w="9525" cap="flat" cmpd="sng">
                <a:solidFill>
                  <a:srgbClr val="02DC00"/>
                </a:solidFill>
              </a:ln>
            </c:spPr>
          </c:dPt>
          <c:cat>
            <c:strRef>
              <c:f>'BEV2'!$X$69:$X$71</c:f>
              <c:strCache>
                <c:ptCount val="3"/>
                <c:pt idx="0">
                  <c:v>Schweiz</c:v>
                </c:pt>
                <c:pt idx="1">
                  <c:v>Kanton Bern</c:v>
                </c:pt>
                <c:pt idx="2">
                  <c:v>Gemeinde Wangen an der Aare</c:v>
                </c:pt>
              </c:strCache>
            </c:strRef>
          </c:cat>
          <c:val>
            <c:numRef>
              <c:f>'BEV2'!$Y$69:$Y$71</c:f>
              <c:numCache>
                <c:formatCode>0%</c:formatCode>
                <c:ptCount val="3"/>
                <c:pt idx="0">
                  <c:v>0.587978169119862</c:v>
                </c:pt>
                <c:pt idx="1">
                  <c:v>0.585247140811573</c:v>
                </c:pt>
                <c:pt idx="2">
                  <c:v>0.472541507024266</c:v>
                </c:pt>
              </c:numCache>
            </c:numRef>
          </c:val>
        </c:ser>
        <c:ser>
          <c:idx val="1"/>
          <c:order val="1"/>
          <c:tx>
            <c:strRef>
              <c:f>'BEV2'!$Z$68</c:f>
            </c:strRef>
          </c:tx>
          <c:spPr>
            <a:solidFill>
              <a:srgbClr val="FF0000"/>
            </a:solidFill>
            <a:ln w="9525" cap="flat" cmpd="sng">
              <a:solidFill>
                <a:srgbClr val="FF0000"/>
              </a:solidFill>
            </a:ln>
            <a:effectLst/>
          </c:spPr>
          <c:invertIfNegative val="0"/>
          <c:cat>
            <c:strRef>
              <c:f>'BEV2'!$X$69:$X$71</c:f>
              <c:strCache>
                <c:ptCount val="3"/>
                <c:pt idx="0">
                  <c:v>Schweiz</c:v>
                </c:pt>
                <c:pt idx="1">
                  <c:v>Kanton Bern</c:v>
                </c:pt>
                <c:pt idx="2">
                  <c:v>Gemeinde Wangen an der Aare</c:v>
                </c:pt>
              </c:strCache>
            </c:strRef>
          </c:cat>
          <c:val>
            <c:numRef>
              <c:f>'BEV2'!$Z$69:$Z$71</c:f>
              <c:numCache>
                <c:formatCode>0%</c:formatCode>
                <c:ptCount val="3"/>
                <c:pt idx="0">
                  <c:v>0.412021830880138</c:v>
                </c:pt>
                <c:pt idx="1">
                  <c:v>0.414752859188427</c:v>
                </c:pt>
                <c:pt idx="2">
                  <c:v>0.527458492975734</c:v>
                </c:pt>
              </c:numCache>
            </c:numRef>
          </c:val>
        </c:ser>
        <c:dLbls>
          <c:showLegendKey val="0"/>
          <c:showVal val="0"/>
          <c:showCatName val="0"/>
          <c:showSerName val="0"/>
          <c:showPercent val="0"/>
          <c:showBubbleSize val="0"/>
          <c:showLeaderLines val="0"/>
        </c:dLbls>
        <c:overlap val="100"/>
        <c:axId val="55488409"/>
        <c:axId val="49976842"/>
      </c:barChart>
      <c:catAx>
        <c:axId val="55488409"/>
        <c:scaling>
          <c:orientation val="minMax"/>
        </c:scaling>
        <c:delete val="0"/>
        <c:axPos val="l"/>
        <c:numFmt formatCode="General" sourceLinked="0"/>
        <c:majorTickMark val="none"/>
        <c:minorTickMark val="none"/>
        <c:tickLblPos val="nextTo"/>
        <c:spPr>
          <a:ln w="9525" cap="flat" cmpd="sng"/>
        </c:spPr>
        <c:txPr>
          <a:bodyPr wrap="square"/>
          <a:lstStyle/>
          <a:p>
            <a:pPr>
              <a:defRPr lang="en-US" sz="900" u="none" baseline="0">
                <a:latin typeface="Arial" pitchFamily="34" charset="0"/>
                <a:cs typeface="Arial" pitchFamily="34" charset="0"/>
              </a:defRPr>
            </a:pPr>
            <a:endParaRPr lang="en-US"/>
          </a:p>
        </c:txPr>
        <c:crossAx val="49976842"/>
        <c:crosses val="autoZero"/>
        <c:auto val="1"/>
        <c:lblOffset val="100"/>
        <c:noMultiLvlLbl val="0"/>
      </c:catAx>
      <c:valAx>
        <c:axId val="49976842"/>
        <c:scaling>
          <c:orientation val="minMax"/>
          <c:min val="0"/>
        </c:scaling>
        <c:delete val="0"/>
        <c:axPos val="b"/>
        <c:majorGridlines/>
        <c:numFmt formatCode="General" sourceLinked="1"/>
        <c:majorTickMark val="none"/>
        <c:minorTickMark val="none"/>
        <c:tickLblPos val="high"/>
        <c:spPr>
          <a:ln w="9525">
            <a:noFill/>
          </a:ln>
          <a:effectLst/>
        </c:spPr>
        <c:txPr>
          <a:bodyPr wrap="square"/>
          <a:lstStyle/>
          <a:p>
            <a:pPr>
              <a:defRPr lang="en-US" sz="900" u="none" baseline="0">
                <a:latin typeface="Arial" pitchFamily="34" charset="0"/>
                <a:cs typeface="Arial" pitchFamily="34" charset="0"/>
              </a:defRPr>
            </a:pPr>
            <a:endParaRPr lang="en-US"/>
          </a:p>
        </c:txPr>
        <c:crossAx val="55488409"/>
        <c:crosses val="autoZero"/>
        <c:crossBetween val="between"/>
      </c:valAx>
    </c:plotArea>
    <c:legend>
      <c:legendPos val="b"/>
      <c:layout>
        <c:manualLayout>
          <c:xMode val="edge"/>
          <c:yMode val="edge"/>
          <c:x val="0.2475"/>
          <c:y val="0.7775"/>
          <c:w val="0.6365"/>
          <c:h val="0.2225"/>
        </c:manualLayout>
      </c:layout>
      <c:overlay val="0"/>
      <c:txPr>
        <a:bodyPr wrap="square"/>
        <a:lstStyle/>
        <a:p>
          <a:pPr algn="ctr">
            <a:defRPr lang="en-US" sz="900" u="none" baseline="0">
              <a:latin typeface="Arial" pitchFamily="34" charset="0"/>
              <a:cs typeface="Arial" pitchFamily="34" charset="0"/>
            </a:defRPr>
          </a:pPr>
          <a:endParaRPr lang="en-US"/>
        </a:p>
      </c:txPr>
    </c:legend>
    <c:plotVisOnly val="1"/>
    <c:dispBlanksAs val="gap"/>
    <c:showDLblsOverMax val="0"/>
  </c:chart>
  <c:spPr>
    <a:noFill/>
    <a:ln w="9525">
      <a:noFill/>
    </a:ln>
    <a:effectLst/>
  </c:spPr>
</c:chartSpac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19.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20.xml><?xml version="1.0" encoding="utf-8"?>
<formControlPr xmlns="http://schemas.microsoft.com/office/spreadsheetml/2009/9/main" objectType="Button" lockText="1"/>
</file>

<file path=xl/ctrProps/ctrProp21.xml><?xml version="1.0" encoding="utf-8"?>
<formControlPr xmlns="http://schemas.microsoft.com/office/spreadsheetml/2009/9/main" objectType="Button" lockText="1"/>
</file>

<file path=xl/ctrProps/ctrProp22.xml><?xml version="1.0" encoding="utf-8"?>
<formControlPr xmlns="http://schemas.microsoft.com/office/spreadsheetml/2009/9/main" objectType="Button" lockText="1"/>
</file>

<file path=xl/ctrProps/ctrProp23.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tif" /><Relationship Id="rId2" Type="http://schemas.openxmlformats.org/officeDocument/2006/relationships/image" Target="../media/image2.png" /></Relationships>
</file>

<file path=xl/drawings/_rels/drawing10.xml.rels><?xml version="1.0" encoding="UTF-8" standalone="yes"?><Relationships xmlns="http://schemas.openxmlformats.org/package/2006/relationships"><Relationship Id="rId1" Type="http://schemas.openxmlformats.org/officeDocument/2006/relationships/chart" Target="../charts/chart13.xml" /></Relationships>
</file>

<file path=xl/drawings/_rels/drawing11.xml.rels><?xml version="1.0" encoding="UTF-8" standalone="yes"?><Relationships xmlns="http://schemas.openxmlformats.org/package/2006/relationships"><Relationship Id="rId1" Type="http://schemas.openxmlformats.org/officeDocument/2006/relationships/chart" Target="../charts/chart14.xml" /><Relationship Id="rId2" Type="http://schemas.openxmlformats.org/officeDocument/2006/relationships/chart" Target="../charts/chart15.xml" /></Relationships>
</file>

<file path=xl/drawings/_rels/drawing13.xml.rels><?xml version="1.0" encoding="UTF-8" standalone="yes"?><Relationships xmlns="http://schemas.openxmlformats.org/package/2006/relationships"><Relationship Id="rId1" Type="http://schemas.openxmlformats.org/officeDocument/2006/relationships/chart" Target="../charts/chart16.xml" /></Relationships>
</file>

<file path=xl/drawings/_rels/drawing16.xml.rels><?xml version="1.0" encoding="UTF-8" standalone="yes"?><Relationships xmlns="http://schemas.openxmlformats.org/package/2006/relationships"><Relationship Id="rId1" Type="http://schemas.openxmlformats.org/officeDocument/2006/relationships/chart" Target="../charts/chart17.xml" /></Relationships>
</file>

<file path=xl/drawings/_rels/drawing17.xml.rels><?xml version="1.0" encoding="UTF-8" standalone="yes"?><Relationships xmlns="http://schemas.openxmlformats.org/package/2006/relationships"><Relationship Id="rId1" Type="http://schemas.openxmlformats.org/officeDocument/2006/relationships/chart" Target="../charts/chart18.xml" /><Relationship Id="rId2" Type="http://schemas.openxmlformats.org/officeDocument/2006/relationships/chart" Target="../charts/chart19.xml" /><Relationship Id="rId3" Type="http://schemas.openxmlformats.org/officeDocument/2006/relationships/chart" Target="../charts/chart20.xml" /></Relationships>
</file>

<file path=xl/drawings/_rels/drawing18.xml.rels><?xml version="1.0" encoding="UTF-8" standalone="yes"?><Relationships xmlns="http://schemas.openxmlformats.org/package/2006/relationships"><Relationship Id="rId1" Type="http://schemas.openxmlformats.org/officeDocument/2006/relationships/chart" Target="../charts/chart21.xml" /><Relationship Id="rId2" Type="http://schemas.openxmlformats.org/officeDocument/2006/relationships/chart" Target="../charts/chart22.xml" /></Relationships>
</file>

<file path=xl/drawings/_rels/drawing19.xml.rels><?xml version="1.0" encoding="UTF-8" standalone="yes"?><Relationships xmlns="http://schemas.openxmlformats.org/package/2006/relationships"><Relationship Id="rId1" Type="http://schemas.openxmlformats.org/officeDocument/2006/relationships/chart" Target="../charts/chart23.xml" /><Relationship Id="rId2" Type="http://schemas.openxmlformats.org/officeDocument/2006/relationships/chart" Target="../charts/chart24.xml" /><Relationship Id="rId4" Type="http://schemas.openxmlformats.org/officeDocument/2006/relationships/chart" Target="../charts/chart26.xml" /><Relationship Id="rId3" Type="http://schemas.openxmlformats.org/officeDocument/2006/relationships/chart" Target="../charts/chart25.xml" /></Relationships>
</file>

<file path=xl/drawings/_rels/drawing20.xml.rels><?xml version="1.0" encoding="UTF-8" standalone="yes"?><Relationships xmlns="http://schemas.openxmlformats.org/package/2006/relationships"><Relationship Id="rId1" Type="http://schemas.openxmlformats.org/officeDocument/2006/relationships/chart" Target="../charts/chart27.xml" /><Relationship Id="rId2" Type="http://schemas.openxmlformats.org/officeDocument/2006/relationships/chart" Target="../charts/chart28.xml" /><Relationship Id="rId3" Type="http://schemas.openxmlformats.org/officeDocument/2006/relationships/chart" Target="../charts/chart29.xml" /></Relationships>
</file>

<file path=xl/drawings/_rels/drawing21.xml.rels><?xml version="1.0" encoding="UTF-8" standalone="yes"?><Relationships xmlns="http://schemas.openxmlformats.org/package/2006/relationships"><Relationship Id="rId1" Type="http://schemas.openxmlformats.org/officeDocument/2006/relationships/chart" Target="../charts/chart30.xml" /><Relationship Id="rId2" Type="http://schemas.openxmlformats.org/officeDocument/2006/relationships/chart" Target="../charts/chart31.xml" /></Relationships>
</file>

<file path=xl/drawings/_rels/drawing22.xml.rels><?xml version="1.0" encoding="UTF-8" standalone="yes"?><Relationships xmlns="http://schemas.openxmlformats.org/package/2006/relationships"><Relationship Id="rId1" Type="http://schemas.openxmlformats.org/officeDocument/2006/relationships/chart" Target="../charts/chart32.xml" /><Relationship Id="rId2" Type="http://schemas.openxmlformats.org/officeDocument/2006/relationships/chart" Target="../charts/chart33.xml" /></Relationships>
</file>

<file path=xl/drawings/_rels/drawing23.xml.rels><?xml version="1.0" encoding="UTF-8" standalone="yes"?><Relationships xmlns="http://schemas.openxmlformats.org/package/2006/relationships"><Relationship Id="rId1" Type="http://schemas.openxmlformats.org/officeDocument/2006/relationships/chart" Target="../charts/chart34.xml" /><Relationship Id="rId2" Type="http://schemas.openxmlformats.org/officeDocument/2006/relationships/chart" Target="../charts/chart35.xml" /></Relationships>
</file>

<file path=xl/drawings/_rels/drawing25.xml.rels><?xml version="1.0" encoding="UTF-8" standalone="yes"?><Relationships xmlns="http://schemas.openxmlformats.org/package/2006/relationships"><Relationship Id="rId5" Type="http://schemas.openxmlformats.org/officeDocument/2006/relationships/chart" Target="../charts/chart40.xml" /><Relationship Id="rId1" Type="http://schemas.openxmlformats.org/officeDocument/2006/relationships/chart" Target="../charts/chart36.xml" /><Relationship Id="rId2" Type="http://schemas.openxmlformats.org/officeDocument/2006/relationships/chart" Target="../charts/chart37.xml" /><Relationship Id="rId4" Type="http://schemas.openxmlformats.org/officeDocument/2006/relationships/chart" Target="../charts/chart39.xml" /><Relationship Id="rId6" Type="http://schemas.openxmlformats.org/officeDocument/2006/relationships/chart" Target="../charts/chart41.xml" /><Relationship Id="rId3" Type="http://schemas.openxmlformats.org/officeDocument/2006/relationships/chart" Target="../charts/chart38.xml" /></Relationships>
</file>

<file path=xl/drawings/_rels/drawing26.xml.rels><?xml version="1.0" encoding="UTF-8" standalone="yes"?><Relationships xmlns="http://schemas.openxmlformats.org/package/2006/relationships"><Relationship Id="rId1" Type="http://schemas.openxmlformats.org/officeDocument/2006/relationships/chart" Target="../charts/chart42.xml" /><Relationship Id="rId2" Type="http://schemas.openxmlformats.org/officeDocument/2006/relationships/chart" Target="../charts/chart43.xml" /></Relationships>
</file>

<file path=xl/drawings/_rels/drawing27.xml.rels><?xml version="1.0" encoding="UTF-8" standalone="yes"?><Relationships xmlns="http://schemas.openxmlformats.org/package/2006/relationships"><Relationship Id="rId1" Type="http://schemas.openxmlformats.org/officeDocument/2006/relationships/chart" Target="../charts/chart44.xml" /><Relationship Id="rId2" Type="http://schemas.openxmlformats.org/officeDocument/2006/relationships/chart" Target="../charts/chart45.xml" /></Relationships>
</file>

<file path=xl/drawings/_rels/drawing28.xml.rels><?xml version="1.0" encoding="UTF-8" standalone="yes"?><Relationships xmlns="http://schemas.openxmlformats.org/package/2006/relationships"><Relationship Id="rId1" Type="http://schemas.openxmlformats.org/officeDocument/2006/relationships/chart" Target="../charts/chart46.xml" /><Relationship Id="rId2" Type="http://schemas.openxmlformats.org/officeDocument/2006/relationships/chart" Target="../charts/chart47.xml" /></Relationships>
</file>

<file path=xl/drawings/_rels/drawing29.xml.rels><?xml version="1.0" encoding="UTF-8" standalone="yes"?><Relationships xmlns="http://schemas.openxmlformats.org/package/2006/relationships"><Relationship Id="rId1" Type="http://schemas.openxmlformats.org/officeDocument/2006/relationships/chart" Target="../charts/chart48.xml" /></Relationships>
</file>

<file path=xl/drawings/_rels/drawing3.xml.rels><?xml version="1.0" encoding="UTF-8" standalone="yes"?><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4" Type="http://schemas.openxmlformats.org/officeDocument/2006/relationships/chart" Target="../charts/chart4.xml" /><Relationship Id="rId3" Type="http://schemas.openxmlformats.org/officeDocument/2006/relationships/chart" Target="../charts/chart3.xml" /></Relationships>
</file>

<file path=xl/drawings/_rels/drawing4.xml.rels><?xml version="1.0" encoding="UTF-8" standalone="yes"?><Relationships xmlns="http://schemas.openxmlformats.org/package/2006/relationships"><Relationship Id="rId1" Type="http://schemas.openxmlformats.org/officeDocument/2006/relationships/chart" Target="../charts/chart5.xml" /><Relationship Id="rId2" Type="http://schemas.openxmlformats.org/officeDocument/2006/relationships/chart" Target="../charts/chart6.xml" /><Relationship Id="rId3" Type="http://schemas.openxmlformats.org/officeDocument/2006/relationships/chart" Target="../charts/chart7.xml" /></Relationships>
</file>

<file path=xl/drawings/_rels/drawing5.xml.rels><?xml version="1.0" encoding="UTF-8" standalone="yes"?><Relationships xmlns="http://schemas.openxmlformats.org/package/2006/relationships"><Relationship Id="rId1" Type="http://schemas.openxmlformats.org/officeDocument/2006/relationships/chart" Target="../charts/chart8.xml" /><Relationship Id="rId2" Type="http://schemas.openxmlformats.org/officeDocument/2006/relationships/chart" Target="../charts/chart9.xml" /><Relationship Id="rId4" Type="http://schemas.openxmlformats.org/officeDocument/2006/relationships/chart" Target="../charts/chart11.xml" /><Relationship Id="rId3" Type="http://schemas.openxmlformats.org/officeDocument/2006/relationships/chart" Target="../charts/chart10.xml" /></Relationships>
</file>

<file path=xl/drawings/_rels/drawing7.xml.rels><?xml version="1.0" encoding="UTF-8" standalone="yes"?><Relationships xmlns="http://schemas.openxmlformats.org/package/2006/relationships"><Relationship Id="rId1" Type="http://schemas.openxmlformats.org/officeDocument/2006/relationships/chart" Target="../charts/chart12.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18</xdr:col>
          <xdr:colOff>0</xdr:colOff>
          <xdr:row>42</xdr:row>
          <xdr:rowOff>0</xdr:rowOff>
        </xdr:from>
        <xdr:to>
          <xdr:col>18</xdr:col>
          <xdr:colOff>0</xdr:colOff>
          <xdr:row>42</xdr:row>
          <xdr:rowOff>0</xdr:rowOff>
        </xdr:to>
        <xdr:sp fLocksText="0">
          <xdr:nvSpPr>
            <xdr:cNvPr id="52993025" name="Button 1" hidden="1">
              <a:extLst>
                <a:ext uri="{63B3BB69-23CF-44E3-9099-C40C66FF867C}">
                  <a14:compatExt spid="_x0000_s52993025"/>
                </a:ext>
              </a:extLst>
            </xdr:cNvPr>
            <xdr:cNvSpPr>
              <a:spLocks noRot="1"/>
            </xdr:cNvSpPr>
          </xdr:nvSpPr>
          <xdr:spPr>
            <a:xfrm>
              <a:off x="7924800" y="1307782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14</xdr:col>
      <xdr:colOff>209550</xdr:colOff>
      <xdr:row>13</xdr:row>
      <xdr:rowOff>152399</xdr:rowOff>
    </xdr:from>
    <xdr:to>
      <xdr:col>14</xdr:col>
      <xdr:colOff>353550</xdr:colOff>
      <xdr:row>14</xdr:row>
      <xdr:rowOff>143999</xdr:rowOff>
    </xdr:to>
    <xdr:sp macro="" fLocksText="0">
      <xdr:nvSpPr>
        <xdr:cNvPr id="275" name="Rechteck 274"/>
        <xdr:cNvSpPr/>
      </xdr:nvSpPr>
      <xdr:spPr>
        <a:xfrm>
          <a:off x="6096000" y="2847975"/>
          <a:ext cx="142875" cy="142875"/>
        </a:xfrm>
        <a:prstGeom prst="rect"/>
        <a:solidFill>
          <a:srgbClr val="820000"/>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xdr:twoCellAnchor>
    <xdr:from>
      <xdr:col>14</xdr:col>
      <xdr:colOff>209550</xdr:colOff>
      <xdr:row>15</xdr:row>
      <xdr:rowOff>28575</xdr:rowOff>
    </xdr:from>
    <xdr:to>
      <xdr:col>14</xdr:col>
      <xdr:colOff>353550</xdr:colOff>
      <xdr:row>16</xdr:row>
      <xdr:rowOff>20175</xdr:rowOff>
    </xdr:to>
    <xdr:sp macro="" fLocksText="0">
      <xdr:nvSpPr>
        <xdr:cNvPr id="276" name="Rechteck 275"/>
        <xdr:cNvSpPr/>
      </xdr:nvSpPr>
      <xdr:spPr>
        <a:xfrm>
          <a:off x="6096000" y="3028950"/>
          <a:ext cx="142875" cy="142875"/>
        </a:xfrm>
        <a:prstGeom prst="rect"/>
        <a:solidFill>
          <a:srgbClr val="E5E5E5"/>
        </a:solidFill>
        <a:ln w="3175">
          <a:solidFill>
            <a:srgbClr val="969696"/>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p>
          <a:pPr algn="ctr"/>
          <a:endParaRPr lang="de-DE"/>
        </a:p>
      </xdr:txBody>
    </xdr:sp>
    <xdr:clientData/>
  </xdr:twoCellAnchor>
  <mc:AlternateContent xmlns:mc="http://schemas.openxmlformats.org/markup-compatibility/2006">
    <mc:Choice xmlns:a14="http://schemas.microsoft.com/office/drawing/2010/main" Requires="a14">
      <xdr:twoCellAnchor>
        <xdr:from>
          <xdr:col>29</xdr:col>
          <xdr:colOff>0</xdr:colOff>
          <xdr:row>42</xdr:row>
          <xdr:rowOff>0</xdr:rowOff>
        </xdr:from>
        <xdr:to>
          <xdr:col>29</xdr:col>
          <xdr:colOff>0</xdr:colOff>
          <xdr:row>42</xdr:row>
          <xdr:rowOff>0</xdr:rowOff>
        </xdr:to>
        <xdr:sp fLocksText="0">
          <xdr:nvSpPr>
            <xdr:cNvPr id="52993026" name="Button 2" hidden="1">
              <a:extLst>
                <a:ext uri="{63B3BB69-23CF-44E3-9099-C40C66FF867C}">
                  <a14:compatExt spid="_x0000_s52993026"/>
                </a:ext>
              </a:extLst>
            </xdr:cNvPr>
            <xdr:cNvSpPr>
              <a:spLocks noRot="1"/>
            </xdr:cNvSpPr>
          </xdr:nvSpPr>
          <xdr:spPr>
            <a:xfrm>
              <a:off x="19973925" y="1307782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9524</xdr:colOff>
      <xdr:row>2</xdr:row>
      <xdr:rowOff>40482</xdr:rowOff>
    </xdr:from>
    <xdr:to>
      <xdr:col>4</xdr:col>
      <xdr:colOff>238126</xdr:colOff>
      <xdr:row>5</xdr:row>
      <xdr:rowOff>712654</xdr:rowOff>
    </xdr:to>
    <xdr:pic>
      <xdr:nvPicPr>
        <xdr:cNvPr id="277" name="FPRE_LOGO"/>
        <xdr:cNvPicPr>
          <a:picLocks noChangeArrowheads="1" noChangeAspect="1"/>
        </xdr:cNvPicPr>
      </xdr:nvPicPr>
      <xdr:blipFill>
        <a:blip r:embed="rId1"/>
        <a:stretch>
          <a:fillRect/>
        </a:stretch>
      </xdr:blipFill>
      <xdr:spPr>
        <a:xfrm>
          <a:off x="561975" y="152400"/>
          <a:ext cx="1162050" cy="1362075"/>
        </a:xfrm>
        <a:prstGeom prst="rect"/>
        <a:noFill/>
        <a:ln w="9525">
          <a:noFill/>
          <a:miter lim="800000"/>
        </a:ln>
        <a:effectLst/>
      </xdr:spPr>
    </xdr:pic>
    <xdr:clientData/>
  </xdr:twoCellAnchor>
  <xdr:twoCellAnchor editAs="absolute">
    <xdr:from>
      <xdr:col>2</xdr:col>
      <xdr:colOff>0</xdr:colOff>
      <xdr:row>17</xdr:row>
      <xdr:rowOff>1171575</xdr:rowOff>
    </xdr:from>
    <xdr:to>
      <xdr:col>17</xdr:col>
      <xdr:colOff>257175</xdr:colOff>
      <xdr:row>26</xdr:row>
      <xdr:rowOff>466725</xdr:rowOff>
    </xdr:to>
    <xdr:pic>
      <xdr:nvPicPr>
        <xdr:cNvPr id="52993031" name="Picture 8"/>
        <xdr:cNvPicPr>
          <a:picLocks noChangeAspect="1"/>
        </xdr:cNvPicPr>
      </xdr:nvPicPr>
      <xdr:blipFill>
        <a:blip r:embed="rId2"/>
        <a:stretch>
          <a:fillRect/>
        </a:stretch>
      </xdr:blipFill>
      <xdr:spPr>
        <a:xfrm>
          <a:off x="552450" y="4476750"/>
          <a:ext cx="7143750" cy="5076825"/>
        </a:xfrm>
        <a:prstGeom prst="rec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1393665" name="Button 1" hidden="1">
              <a:extLst>
                <a:ext uri="{63B3BB69-23CF-44E3-9099-C40C66FF867C}">
                  <a14:compatExt spid="_x0000_s139366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22410</xdr:colOff>
      <xdr:row>17</xdr:row>
      <xdr:rowOff>180975</xdr:rowOff>
    </xdr:from>
    <xdr:to>
      <xdr:col>16</xdr:col>
      <xdr:colOff>171449</xdr:colOff>
      <xdr:row>21</xdr:row>
      <xdr:rowOff>19050</xdr:rowOff>
    </xdr:to>
    <xdr:graphicFrame macro="">
      <xdr:nvGraphicFramePr>
        <xdr:cNvPr id="8" name="Diagramm 133"/>
        <xdr:cNvGraphicFramePr/>
      </xdr:nvGraphicFramePr>
      <xdr:xfrm>
        <a:off x="571500" y="3352800"/>
        <a:ext cx="7524750" cy="2638425"/>
      </xdr:xfrm>
      <a:graphic>
        <a:graphicData uri="http://schemas.openxmlformats.org/drawingml/2006/chart">
          <c:chart xmlns:c="http://schemas.openxmlformats.org/drawingml/2006/chart" r:id="rId1"/>
        </a:graphicData>
      </a:graphic>
    </xdr:graphicFrame>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705281" name="Button 1" hidden="1">
              <a:extLst>
                <a:ext uri="{63B3BB69-23CF-44E3-9099-C40C66FF867C}">
                  <a14:compatExt spid="_x0000_s52705281"/>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47625</xdr:colOff>
      <xdr:row>35</xdr:row>
      <xdr:rowOff>9524</xdr:rowOff>
    </xdr:from>
    <xdr:to>
      <xdr:col>16</xdr:col>
      <xdr:colOff>476250</xdr:colOff>
      <xdr:row>38</xdr:row>
      <xdr:rowOff>361949</xdr:rowOff>
    </xdr:to>
    <xdr:graphicFrame macro="">
      <xdr:nvGraphicFramePr>
        <xdr:cNvPr id="7" name="Diagramm 6"/>
        <xdr:cNvGraphicFramePr/>
      </xdr:nvGraphicFramePr>
      <xdr:xfrm>
        <a:off x="400050" y="6343650"/>
        <a:ext cx="7486650" cy="2428875"/>
      </xdr:xfrm>
      <a:graphic>
        <a:graphicData uri="http://schemas.openxmlformats.org/drawingml/2006/chart">
          <c:chart xmlns:c="http://schemas.openxmlformats.org/drawingml/2006/chart" r:id="rId1"/>
        </a:graphicData>
      </a:graphic>
    </xdr:graphicFrame>
    <xdr:clientData/>
  </xdr:twoCellAnchor>
  <xdr:twoCellAnchor>
    <xdr:from>
      <xdr:col>1</xdr:col>
      <xdr:colOff>114300</xdr:colOff>
      <xdr:row>42</xdr:row>
      <xdr:rowOff>0</xdr:rowOff>
    </xdr:from>
    <xdr:to>
      <xdr:col>17</xdr:col>
      <xdr:colOff>95250</xdr:colOff>
      <xdr:row>45</xdr:row>
      <xdr:rowOff>48750</xdr:rowOff>
    </xdr:to>
    <xdr:graphicFrame macro="">
      <xdr:nvGraphicFramePr>
        <xdr:cNvPr id="8" name="Diagramm 7"/>
        <xdr:cNvGraphicFramePr/>
      </xdr:nvGraphicFramePr>
      <xdr:xfrm>
        <a:off x="466725" y="9458325"/>
        <a:ext cx="7572375" cy="2428875"/>
      </xdr:xfrm>
      <a:graphic>
        <a:graphicData uri="http://schemas.openxmlformats.org/drawingml/2006/chart">
          <c:chart xmlns:c="http://schemas.openxmlformats.org/drawingml/2006/chart" r:id="rId2"/>
        </a:graphicData>
      </a:graphic>
    </xdr:graphicFrame>
    <xdr:clientData/>
  </xdr:twoCellAnchor>
  <xdr:twoCellAnchor>
    <xdr:from>
      <xdr:col>2</xdr:col>
      <xdr:colOff>694922</xdr:colOff>
      <xdr:row>44</xdr:row>
      <xdr:rowOff>238125</xdr:rowOff>
    </xdr:from>
    <xdr:to>
      <xdr:col>7</xdr:col>
      <xdr:colOff>361548</xdr:colOff>
      <xdr:row>46</xdr:row>
      <xdr:rowOff>76200</xdr:rowOff>
    </xdr:to>
    <xdr:grpSp>
      <xdr:nvGrpSpPr>
        <xdr:cNvPr id="4" name="Gruppieren 3"/>
        <xdr:cNvGrpSpPr>
          <a:grpSpLocks/>
        </xdr:cNvGrpSpPr>
      </xdr:nvGrpSpPr>
      <xdr:grpSpPr>
        <a:xfrm>
          <a:off x="1247775" y="11677650"/>
          <a:ext cx="1724025" cy="361950"/>
          <a:chOff x="1466849" y="12220575"/>
          <a:chExt cx="1724026" cy="361950"/>
        </a:xfrm>
        <a:effectLst/>
      </xdr:grpSpPr>
      <xdr:sp macro="" fLocksText="0">
        <xdr:nvSpPr>
          <xdr:cNvPr id="2" name="Rechteck 1"/>
          <xdr:cNvSpPr/>
        </xdr:nvSpPr>
        <xdr:spPr>
          <a:xfrm>
            <a:off x="1466849" y="12306300"/>
            <a:ext cx="295276" cy="57150"/>
          </a:xfrm>
          <a:prstGeom prst="rect"/>
          <a:solidFill>
            <a:srgbClr val="E5E5E5">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AA$64">
        <xdr:nvSpPr>
          <xdr:cNvPr id="3" name="Textfeld 2"/>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F72F2057-FC14-4A55-B2D1-9A8C2EE0BFE9}" type="TxLink">
              <a:rPr lang="en-US" sz="900" u="none" b="0" i="0">
                <a:ln/>
                <a:solidFill>
                  <a:srgbClr val="000000"/>
                </a:solidFill>
                <a:effectLst/>
                <a:latin typeface="Arial"/>
                <a:cs typeface="Arial"/>
              </a:rPr>
              <a:t>Min-Max Schweiz</a:t>
            </a:fld>
            <a:endParaRPr lang="de-CH" sz="900">
              <a:latin typeface="Arial" panose="020B0604020202020204" pitchFamily="34" charset="0"/>
              <a:cs typeface="Arial" panose="020B0604020202020204" pitchFamily="34" charset="0"/>
            </a:endParaRPr>
          </a:p>
        </xdr:txBody>
      </xdr:sp>
    </xdr:grpSp>
    <xdr:clientData/>
  </xdr:twoCellAnchor>
  <xdr:twoCellAnchor>
    <xdr:from>
      <xdr:col>8</xdr:col>
      <xdr:colOff>421602</xdr:colOff>
      <xdr:row>44</xdr:row>
      <xdr:rowOff>247650</xdr:rowOff>
    </xdr:from>
    <xdr:to>
      <xdr:col>12</xdr:col>
      <xdr:colOff>15341</xdr:colOff>
      <xdr:row>46</xdr:row>
      <xdr:rowOff>85725</xdr:rowOff>
    </xdr:to>
    <xdr:grpSp>
      <xdr:nvGrpSpPr>
        <xdr:cNvPr id="5" name="Gruppieren 4"/>
        <xdr:cNvGrpSpPr>
          <a:grpSpLocks/>
        </xdr:cNvGrpSpPr>
      </xdr:nvGrpSpPr>
      <xdr:grpSpPr>
        <a:xfrm>
          <a:off x="3562350" y="11687175"/>
          <a:ext cx="1724025" cy="361950"/>
          <a:chOff x="1466849" y="12220575"/>
          <a:chExt cx="1724026" cy="361950"/>
        </a:xfrm>
        <a:effectLst/>
      </xdr:grpSpPr>
      <xdr:sp macro="" fLocksText="0">
        <xdr:nvSpPr>
          <xdr:cNvPr id="6" name="Rechteck 5"/>
          <xdr:cNvSpPr/>
        </xdr:nvSpPr>
        <xdr:spPr>
          <a:xfrm>
            <a:off x="1466849" y="12306300"/>
            <a:ext cx="295276" cy="57150"/>
          </a:xfrm>
          <a:prstGeom prst="rect"/>
          <a:solidFill>
            <a:srgbClr val="7EC2FD">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Z$64">
        <xdr:nvSpPr>
          <xdr:cNvPr id="9" name="Textfeld 8"/>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0211F0E2-79D3-4197-8ED9-AF1E1675CC86}" type="TxLink">
              <a:rPr lang="en-US" sz="900" u="none" b="0" i="0">
                <a:ln/>
                <a:solidFill>
                  <a:srgbClr val="000000"/>
                </a:solidFill>
                <a:effectLst/>
                <a:latin typeface="Arial"/>
                <a:cs typeface="Arial"/>
              </a:rPr>
              <a:t>Min-Max Kanton</a:t>
            </a:fld>
            <a:endParaRPr lang="de-CH" sz="900">
              <a:latin typeface="Arial" panose="020B0604020202020204" pitchFamily="34" charset="0"/>
              <a:cs typeface="Arial" panose="020B0604020202020204" pitchFamily="34" charset="0"/>
            </a:endParaRPr>
          </a:p>
        </xdr:txBody>
      </xdr:sp>
    </xdr:grpSp>
    <xdr:clientData/>
  </xdr:twoCellAnchor>
  <xdr:twoCellAnchor>
    <xdr:from>
      <xdr:col>12</xdr:col>
      <xdr:colOff>241848</xdr:colOff>
      <xdr:row>44</xdr:row>
      <xdr:rowOff>238125</xdr:rowOff>
    </xdr:from>
    <xdr:to>
      <xdr:col>15</xdr:col>
      <xdr:colOff>355730</xdr:colOff>
      <xdr:row>46</xdr:row>
      <xdr:rowOff>76200</xdr:rowOff>
    </xdr:to>
    <xdr:grpSp>
      <xdr:nvGrpSpPr>
        <xdr:cNvPr id="15" name="Gruppieren 14"/>
        <xdr:cNvGrpSpPr>
          <a:grpSpLocks/>
        </xdr:cNvGrpSpPr>
      </xdr:nvGrpSpPr>
      <xdr:grpSpPr>
        <a:xfrm>
          <a:off x="5514975" y="11677650"/>
          <a:ext cx="1714500" cy="361950"/>
          <a:chOff x="6141341" y="12201525"/>
          <a:chExt cx="1716785" cy="361950"/>
        </a:xfrm>
        <a:effectLst/>
      </xdr:grpSpPr>
      <xdr:sp macro="" textlink="$Y$58">
        <xdr:nvSpPr>
          <xdr:cNvPr id="12" name="Textfeld 11"/>
          <xdr:cNvSpPr txBox="1"/>
        </xdr:nvSpPr>
        <xdr:spPr>
          <a:xfrm>
            <a:off x="6391275" y="1220152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B701793F-8968-42CC-819A-B7563C7F0CC1}" type="TxLink">
              <a:rPr lang="en-US" sz="900" u="none" b="0" i="0">
                <a:ln/>
                <a:solidFill>
                  <a:srgbClr val="000000"/>
                </a:solidFill>
                <a:effectLst/>
                <a:latin typeface="Arial"/>
                <a:cs typeface="Arial"/>
              </a:rPr>
              <a:t>Gemeinde Wangen an der Aare</a:t>
            </a:fld>
            <a:endParaRPr lang="de-CH" sz="900">
              <a:latin typeface="Arial" panose="020B0604020202020204" pitchFamily="34" charset="0"/>
              <a:cs typeface="Arial" panose="020B0604020202020204" pitchFamily="34" charset="0"/>
            </a:endParaRPr>
          </a:p>
        </xdr:txBody>
      </xdr:sp>
      <xdr:sp macro="" fLocksText="0">
        <xdr:nvSpPr>
          <xdr:cNvPr id="14" name="Gerader Verbinder 13"/>
          <xdr:cNvSpPr/>
        </xdr:nvSpPr>
        <xdr:spPr>
          <a:xfrm>
            <a:off x="6141341" y="12315825"/>
            <a:ext cx="290136" cy="0"/>
          </a:xfrm>
          <a:prstGeom prst="line"/>
          <a:ln w="12700">
            <a:solidFill>
              <a:schemeClr val="tx1">
                <a:shade val="95000"/>
                <a:satMod val="105000"/>
              </a:schemeClr>
            </a:solidFill>
          </a:ln>
          <a:effectLst/>
        </xdr:spPr>
        <xdr:style>
          <a:lnRef idx="1">
            <a:schemeClr val="tx1"/>
          </a:lnRef>
          <a:fillRef idx="0">
            <a:schemeClr val="tx1"/>
          </a:fillRef>
          <a:effectRef idx="0">
            <a:schemeClr val="tx1"/>
          </a:effectRef>
          <a:fontRef idx="minor">
            <a:schemeClr val="tx1"/>
          </a:fontRef>
        </xdr:style>
        <xdr:txBody>
          <a:bodyPr/>
          <a:p/>
        </xdr:txBody>
      </xdr:sp>
    </xdr:grpSp>
    <xdr:clientData/>
  </xdr:twoCellAnchor>
  <xdr:twoCellAnchor>
    <xdr:from>
      <xdr:col>3</xdr:col>
      <xdr:colOff>10780</xdr:colOff>
      <xdr:row>38</xdr:row>
      <xdr:rowOff>125482</xdr:rowOff>
    </xdr:from>
    <xdr:to>
      <xdr:col>8</xdr:col>
      <xdr:colOff>149514</xdr:colOff>
      <xdr:row>39</xdr:row>
      <xdr:rowOff>87797</xdr:rowOff>
    </xdr:to>
    <xdr:grpSp>
      <xdr:nvGrpSpPr>
        <xdr:cNvPr id="13" name="Gruppieren 12"/>
        <xdr:cNvGrpSpPr>
          <a:grpSpLocks/>
        </xdr:cNvGrpSpPr>
      </xdr:nvGrpSpPr>
      <xdr:grpSpPr>
        <a:xfrm>
          <a:off x="1562100" y="8534400"/>
          <a:ext cx="1733550" cy="361950"/>
          <a:chOff x="1466849" y="12220575"/>
          <a:chExt cx="1724026" cy="361950"/>
        </a:xfrm>
        <a:effectLst/>
      </xdr:grpSpPr>
      <xdr:sp macro="" fLocksText="0">
        <xdr:nvSpPr>
          <xdr:cNvPr id="16" name="Rechteck 15"/>
          <xdr:cNvSpPr/>
        </xdr:nvSpPr>
        <xdr:spPr>
          <a:xfrm>
            <a:off x="1466849" y="12306300"/>
            <a:ext cx="295276" cy="57150"/>
          </a:xfrm>
          <a:prstGeom prst="rect"/>
          <a:solidFill>
            <a:srgbClr val="E5E5E5">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AA$64">
        <xdr:nvSpPr>
          <xdr:cNvPr id="17" name="Textfeld 16"/>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F009BF74-C3A5-449B-8D7B-DED928E579DC}" type="TxLink">
              <a:rPr lang="en-US" sz="900" u="none" b="0" i="0">
                <a:ln/>
                <a:solidFill>
                  <a:srgbClr val="000000"/>
                </a:solidFill>
                <a:effectLst/>
                <a:latin typeface="Arial"/>
                <a:cs typeface="Arial"/>
              </a:rPr>
              <a:t>Min-Max Schweiz</a:t>
            </a:fld>
            <a:endParaRPr lang="de-CH" sz="900">
              <a:latin typeface="Arial" panose="020B0604020202020204" pitchFamily="34" charset="0"/>
              <a:cs typeface="Arial" panose="020B0604020202020204" pitchFamily="34" charset="0"/>
            </a:endParaRPr>
          </a:p>
        </xdr:txBody>
      </xdr:sp>
    </xdr:grpSp>
    <xdr:clientData/>
  </xdr:twoCellAnchor>
  <xdr:twoCellAnchor>
    <xdr:from>
      <xdr:col>9</xdr:col>
      <xdr:colOff>209568</xdr:colOff>
      <xdr:row>38</xdr:row>
      <xdr:rowOff>135007</xdr:rowOff>
    </xdr:from>
    <xdr:to>
      <xdr:col>12</xdr:col>
      <xdr:colOff>333394</xdr:colOff>
      <xdr:row>39</xdr:row>
      <xdr:rowOff>97322</xdr:rowOff>
    </xdr:to>
    <xdr:grpSp>
      <xdr:nvGrpSpPr>
        <xdr:cNvPr id="18" name="Gruppieren 17"/>
        <xdr:cNvGrpSpPr>
          <a:grpSpLocks/>
        </xdr:cNvGrpSpPr>
      </xdr:nvGrpSpPr>
      <xdr:grpSpPr>
        <a:xfrm>
          <a:off x="3886200" y="8543925"/>
          <a:ext cx="1724025" cy="361950"/>
          <a:chOff x="1466849" y="12220575"/>
          <a:chExt cx="1724026" cy="361950"/>
        </a:xfrm>
        <a:effectLst/>
      </xdr:grpSpPr>
      <xdr:sp macro="" fLocksText="0">
        <xdr:nvSpPr>
          <xdr:cNvPr id="19" name="Rechteck 18"/>
          <xdr:cNvSpPr/>
        </xdr:nvSpPr>
        <xdr:spPr>
          <a:xfrm>
            <a:off x="1466849" y="12306300"/>
            <a:ext cx="295276" cy="57150"/>
          </a:xfrm>
          <a:prstGeom prst="rect"/>
          <a:solidFill>
            <a:srgbClr val="7EC2FD">
              <a:alpha val="69804"/>
            </a:srgbClr>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sp macro="" textlink="$Z$64">
        <xdr:nvSpPr>
          <xdr:cNvPr id="20" name="Textfeld 19"/>
          <xdr:cNvSpPr txBox="1"/>
        </xdr:nvSpPr>
        <xdr:spPr>
          <a:xfrm>
            <a:off x="1724024" y="1222057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4B4469EE-2A6C-47CB-ABCD-AE4E506183CB}" type="TxLink">
              <a:rPr lang="en-US" sz="900" u="none" b="0" i="0">
                <a:ln/>
                <a:solidFill>
                  <a:srgbClr val="000000"/>
                </a:solidFill>
                <a:effectLst/>
                <a:latin typeface="Arial"/>
                <a:cs typeface="Arial"/>
              </a:rPr>
              <a:t>Min-Max Kanton</a:t>
            </a:fld>
            <a:endParaRPr lang="de-CH" sz="900">
              <a:latin typeface="Arial" panose="020B0604020202020204" pitchFamily="34" charset="0"/>
              <a:cs typeface="Arial" panose="020B0604020202020204" pitchFamily="34" charset="0"/>
            </a:endParaRPr>
          </a:p>
        </xdr:txBody>
      </xdr:sp>
    </xdr:grpSp>
    <xdr:clientData/>
  </xdr:twoCellAnchor>
  <xdr:twoCellAnchor>
    <xdr:from>
      <xdr:col>13</xdr:col>
      <xdr:colOff>29815</xdr:colOff>
      <xdr:row>38</xdr:row>
      <xdr:rowOff>125482</xdr:rowOff>
    </xdr:from>
    <xdr:to>
      <xdr:col>16</xdr:col>
      <xdr:colOff>143696</xdr:colOff>
      <xdr:row>39</xdr:row>
      <xdr:rowOff>87797</xdr:rowOff>
    </xdr:to>
    <xdr:grpSp>
      <xdr:nvGrpSpPr>
        <xdr:cNvPr id="21" name="Gruppieren 20"/>
        <xdr:cNvGrpSpPr>
          <a:grpSpLocks/>
        </xdr:cNvGrpSpPr>
      </xdr:nvGrpSpPr>
      <xdr:grpSpPr>
        <a:xfrm>
          <a:off x="5838825" y="8534400"/>
          <a:ext cx="1714500" cy="361950"/>
          <a:chOff x="6141341" y="12201525"/>
          <a:chExt cx="1716785" cy="361950"/>
        </a:xfrm>
        <a:effectLst/>
      </xdr:grpSpPr>
      <xdr:sp macro="" textlink="$Y$58">
        <xdr:nvSpPr>
          <xdr:cNvPr id="22" name="Textfeld 21"/>
          <xdr:cNvSpPr txBox="1"/>
        </xdr:nvSpPr>
        <xdr:spPr>
          <a:xfrm>
            <a:off x="6391275" y="12201525"/>
            <a:ext cx="1466851" cy="361950"/>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fld id="{36752F2C-F66B-4E14-8090-EE36513114E4}" type="TxLink">
              <a:rPr lang="en-US" sz="900" u="none" b="0" i="0">
                <a:ln/>
                <a:solidFill>
                  <a:srgbClr val="000000"/>
                </a:solidFill>
                <a:effectLst/>
                <a:latin typeface="Arial"/>
                <a:cs typeface="Arial"/>
              </a:rPr>
              <a:t>Gemeinde Wangen an der Aare</a:t>
            </a:fld>
            <a:endParaRPr lang="de-CH" sz="900">
              <a:latin typeface="Arial" panose="020B0604020202020204" pitchFamily="34" charset="0"/>
              <a:cs typeface="Arial" panose="020B0604020202020204" pitchFamily="34" charset="0"/>
            </a:endParaRPr>
          </a:p>
        </xdr:txBody>
      </xdr:sp>
      <xdr:sp macro="" fLocksText="0">
        <xdr:nvSpPr>
          <xdr:cNvPr id="23" name="Gerader Verbinder 22"/>
          <xdr:cNvSpPr/>
        </xdr:nvSpPr>
        <xdr:spPr>
          <a:xfrm>
            <a:off x="6141341" y="12315825"/>
            <a:ext cx="290136" cy="0"/>
          </a:xfrm>
          <a:prstGeom prst="line"/>
          <a:ln w="12700">
            <a:solidFill>
              <a:schemeClr val="tx1">
                <a:shade val="95000"/>
                <a:satMod val="105000"/>
              </a:schemeClr>
            </a:solidFill>
          </a:ln>
          <a:effectLst/>
        </xdr:spPr>
        <xdr:style>
          <a:lnRef idx="1">
            <a:schemeClr val="tx1"/>
          </a:lnRef>
          <a:fillRef idx="0">
            <a:schemeClr val="tx1"/>
          </a:fillRef>
          <a:effectRef idx="0">
            <a:schemeClr val="tx1"/>
          </a:effectRef>
          <a:fontRef idx="minor">
            <a:schemeClr val="tx1"/>
          </a:fontRef>
        </xdr:style>
        <xdr:txBody>
          <a:bodyPr/>
          <a:p/>
        </xdr:txBody>
      </xdr:sp>
    </xdr:grpSp>
    <xdr:clientData/>
  </xdr:twoCellAnchor>
</xdr:wsDr>
</file>

<file path=xl/drawings/drawing12.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0.6645</cdr:x>
      <cdr:y>0.0125</cdr:y>
    </cdr:from>
    <cdr:to>
      <cdr:x>0.68125</cdr:x>
      <cdr:y>0.74</cdr:y>
    </cdr:to>
    <cdr:sp macro="" fLocksText="0">
      <cdr:nvSpPr>
        <cdr:cNvPr id="2" name="Rechteck 1"/>
        <cdr:cNvSpPr/>
      </cdr:nvSpPr>
      <cdr:spPr>
        <a:xfrm>
          <a:off x="4943475" y="38100"/>
          <a:ext cx="123825" cy="2228850"/>
        </a:xfrm>
        <a:prstGeom prst="rect"/>
        <a:ln>
          <a:noFill/>
        </a:ln>
        <a:effectLst/>
      </cdr:spPr>
      <cdr:style>
        <a:lnRef idx="2">
          <a:schemeClr val="accent6"/>
        </a:lnRef>
        <a:fillRef idx="1">
          <a:schemeClr val="bg1"/>
        </a:fillRef>
        <a:effectRef idx="0">
          <a:schemeClr val="accent6"/>
        </a:effectRef>
        <a:fontRef idx="minor">
          <a:schemeClr val="tx1"/>
        </a:fontRef>
      </cdr:style>
      <cdr:txBody>
        <a:bodyPr vertOverflow="clip"/>
        <a:p>
          <a:pPr/>
          <a:endParaRPr lang="de-CH"/>
        </a:p>
      </cdr:txBody>
    </cdr:sp>
  </cdr:relSizeAnchor>
  <cdr:relSizeAnchor xmlns:cdr="http://schemas.openxmlformats.org/drawingml/2006/chartDrawing">
    <cdr:from>
      <cdr:x>0.3395</cdr:x>
      <cdr:y>0.0065</cdr:y>
    </cdr:from>
    <cdr:to>
      <cdr:x>0.36</cdr:x>
      <cdr:y>0.74025</cdr:y>
    </cdr:to>
    <cdr:sp macro="" fLocksText="0">
      <cdr:nvSpPr>
        <cdr:cNvPr id="3" name="Rechteck 2"/>
        <cdr:cNvSpPr/>
      </cdr:nvSpPr>
      <cdr:spPr>
        <a:xfrm flipH="1">
          <a:off x="2524125" y="19050"/>
          <a:ext cx="152400" cy="224790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121" name="Button 1025" hidden="1">
              <a:extLst>
                <a:ext uri="{63B3BB69-23CF-44E3-9099-C40C66FF867C}">
                  <a14:compatExt spid="_x0000_s5121"/>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200024</xdr:colOff>
      <xdr:row>39</xdr:row>
      <xdr:rowOff>1</xdr:rowOff>
    </xdr:from>
    <xdr:to>
      <xdr:col>28</xdr:col>
      <xdr:colOff>76200</xdr:colOff>
      <xdr:row>43</xdr:row>
      <xdr:rowOff>28575</xdr:rowOff>
    </xdr:to>
    <xdr:graphicFrame macro="">
      <xdr:nvGraphicFramePr>
        <xdr:cNvPr id="6" name="Diagramm 133"/>
        <xdr:cNvGraphicFramePr/>
      </xdr:nvGraphicFramePr>
      <xdr:xfrm>
        <a:off x="552450" y="9115425"/>
        <a:ext cx="7448550" cy="3057525"/>
      </xdr:xfrm>
      <a:graphic>
        <a:graphicData uri="http://schemas.openxmlformats.org/drawingml/2006/chart">
          <c:chart xmlns:c="http://schemas.openxmlformats.org/drawingml/2006/chart" r:id="rId1"/>
        </a:graphicData>
      </a:graphic>
    </xdr:graphicFrame>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495809" name="Button 1025" hidden="1">
              <a:extLst>
                <a:ext uri="{63B3BB69-23CF-44E3-9099-C40C66FF867C}">
                  <a14:compatExt spid="_x0000_s5349580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793345" name="Button 1" hidden="1">
              <a:extLst>
                <a:ext uri="{63B3BB69-23CF-44E3-9099-C40C66FF867C}">
                  <a14:compatExt spid="_x0000_s5279334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933633" name="Button 1" hidden="1">
              <a:extLst>
                <a:ext uri="{63B3BB69-23CF-44E3-9099-C40C66FF867C}">
                  <a14:compatExt spid="_x0000_s52933633"/>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47625</xdr:colOff>
      <xdr:row>19</xdr:row>
      <xdr:rowOff>57149</xdr:rowOff>
    </xdr:from>
    <xdr:to>
      <xdr:col>15</xdr:col>
      <xdr:colOff>38100</xdr:colOff>
      <xdr:row>45</xdr:row>
      <xdr:rowOff>187872</xdr:rowOff>
    </xdr:to>
    <xdr:grpSp>
      <xdr:nvGrpSpPr>
        <xdr:cNvPr id="290" name="Karte1"/>
        <xdr:cNvGrpSpPr>
          <a:grpSpLocks noChangeAspect="1"/>
        </xdr:cNvGrpSpPr>
      </xdr:nvGrpSpPr>
      <xdr:grpSpPr>
        <a:xfrm>
          <a:off x="600075" y="3476625"/>
          <a:ext cx="6829425" cy="4933950"/>
          <a:chOff x="711" y="480"/>
          <a:chExt cx="956" cy="640"/>
        </a:xfrm>
        <a:effectLst/>
      </xdr:grpSpPr>
      <xdr:sp macro="" fLocksText="0">
        <xdr:nvSpPr>
          <xdr:cNvPr id="292" name="Freeform 140"/>
          <xdr:cNvSpPr/>
        </xdr:nvSpPr>
        <xdr:spPr>
          <a:xfrm>
            <a:off x="1246" y="980"/>
            <a:ext cx="82" cy="140"/>
          </a:xfrm>
          <a:custGeom>
            <a:avLst/>
            <a:pathLst>
              <a:path h="307" w="178">
                <a:moveTo>
                  <a:pt x="99" y="54"/>
                </a:moveTo>
                <a:lnTo>
                  <a:pt x="105" y="39"/>
                </a:lnTo>
                <a:lnTo>
                  <a:pt x="114" y="24"/>
                </a:lnTo>
                <a:lnTo>
                  <a:pt x="123" y="19"/>
                </a:lnTo>
                <a:lnTo>
                  <a:pt x="129" y="17"/>
                </a:lnTo>
                <a:lnTo>
                  <a:pt x="137" y="18"/>
                </a:lnTo>
                <a:lnTo>
                  <a:pt x="140" y="21"/>
                </a:lnTo>
                <a:lnTo>
                  <a:pt x="147" y="18"/>
                </a:lnTo>
                <a:lnTo>
                  <a:pt x="147" y="6"/>
                </a:lnTo>
                <a:lnTo>
                  <a:pt x="161" y="0"/>
                </a:lnTo>
                <a:lnTo>
                  <a:pt x="165" y="0"/>
                </a:lnTo>
                <a:lnTo>
                  <a:pt x="168" y="8"/>
                </a:lnTo>
                <a:lnTo>
                  <a:pt x="172" y="5"/>
                </a:lnTo>
                <a:lnTo>
                  <a:pt x="172" y="15"/>
                </a:lnTo>
                <a:lnTo>
                  <a:pt x="178" y="19"/>
                </a:lnTo>
                <a:lnTo>
                  <a:pt x="159" y="28"/>
                </a:lnTo>
                <a:lnTo>
                  <a:pt x="155" y="26"/>
                </a:lnTo>
                <a:lnTo>
                  <a:pt x="141" y="36"/>
                </a:lnTo>
                <a:lnTo>
                  <a:pt x="127" y="50"/>
                </a:lnTo>
                <a:lnTo>
                  <a:pt x="120" y="51"/>
                </a:lnTo>
                <a:lnTo>
                  <a:pt x="115" y="60"/>
                </a:lnTo>
                <a:lnTo>
                  <a:pt x="109" y="67"/>
                </a:lnTo>
                <a:lnTo>
                  <a:pt x="115" y="73"/>
                </a:lnTo>
                <a:lnTo>
                  <a:pt x="115" y="82"/>
                </a:lnTo>
                <a:lnTo>
                  <a:pt x="117" y="94"/>
                </a:lnTo>
                <a:lnTo>
                  <a:pt x="125" y="99"/>
                </a:lnTo>
                <a:lnTo>
                  <a:pt x="124" y="114"/>
                </a:lnTo>
                <a:lnTo>
                  <a:pt x="116" y="122"/>
                </a:lnTo>
                <a:lnTo>
                  <a:pt x="111" y="121"/>
                </a:lnTo>
                <a:lnTo>
                  <a:pt x="106" y="135"/>
                </a:lnTo>
                <a:lnTo>
                  <a:pt x="96" y="144"/>
                </a:lnTo>
                <a:lnTo>
                  <a:pt x="83" y="150"/>
                </a:lnTo>
                <a:lnTo>
                  <a:pt x="83" y="158"/>
                </a:lnTo>
                <a:lnTo>
                  <a:pt x="77" y="159"/>
                </a:lnTo>
                <a:lnTo>
                  <a:pt x="71" y="169"/>
                </a:lnTo>
                <a:lnTo>
                  <a:pt x="63" y="171"/>
                </a:lnTo>
                <a:lnTo>
                  <a:pt x="60" y="175"/>
                </a:lnTo>
                <a:lnTo>
                  <a:pt x="64" y="179"/>
                </a:lnTo>
                <a:lnTo>
                  <a:pt x="58" y="181"/>
                </a:lnTo>
                <a:lnTo>
                  <a:pt x="53" y="187"/>
                </a:lnTo>
                <a:lnTo>
                  <a:pt x="57" y="201"/>
                </a:lnTo>
                <a:lnTo>
                  <a:pt x="61" y="215"/>
                </a:lnTo>
                <a:lnTo>
                  <a:pt x="66" y="223"/>
                </a:lnTo>
                <a:lnTo>
                  <a:pt x="70" y="235"/>
                </a:lnTo>
                <a:lnTo>
                  <a:pt x="61" y="241"/>
                </a:lnTo>
                <a:lnTo>
                  <a:pt x="61" y="246"/>
                </a:lnTo>
                <a:lnTo>
                  <a:pt x="56" y="253"/>
                </a:lnTo>
                <a:lnTo>
                  <a:pt x="43" y="253"/>
                </a:lnTo>
                <a:lnTo>
                  <a:pt x="41" y="270"/>
                </a:lnTo>
                <a:lnTo>
                  <a:pt x="50" y="274"/>
                </a:lnTo>
                <a:lnTo>
                  <a:pt x="53" y="284"/>
                </a:lnTo>
                <a:lnTo>
                  <a:pt x="58" y="290"/>
                </a:lnTo>
                <a:lnTo>
                  <a:pt x="58" y="298"/>
                </a:lnTo>
                <a:lnTo>
                  <a:pt x="67" y="301"/>
                </a:lnTo>
                <a:lnTo>
                  <a:pt x="71" y="307"/>
                </a:lnTo>
                <a:lnTo>
                  <a:pt x="63" y="306"/>
                </a:lnTo>
                <a:lnTo>
                  <a:pt x="50" y="304"/>
                </a:lnTo>
                <a:lnTo>
                  <a:pt x="48" y="294"/>
                </a:lnTo>
                <a:lnTo>
                  <a:pt x="40" y="290"/>
                </a:lnTo>
                <a:lnTo>
                  <a:pt x="38" y="280"/>
                </a:lnTo>
                <a:lnTo>
                  <a:pt x="29" y="271"/>
                </a:lnTo>
                <a:lnTo>
                  <a:pt x="27" y="252"/>
                </a:lnTo>
                <a:lnTo>
                  <a:pt x="32" y="243"/>
                </a:lnTo>
                <a:lnTo>
                  <a:pt x="38" y="243"/>
                </a:lnTo>
                <a:lnTo>
                  <a:pt x="44" y="225"/>
                </a:lnTo>
                <a:lnTo>
                  <a:pt x="42" y="209"/>
                </a:lnTo>
                <a:lnTo>
                  <a:pt x="35" y="200"/>
                </a:lnTo>
                <a:lnTo>
                  <a:pt x="21" y="194"/>
                </a:lnTo>
                <a:lnTo>
                  <a:pt x="12" y="184"/>
                </a:lnTo>
                <a:lnTo>
                  <a:pt x="11" y="175"/>
                </a:lnTo>
                <a:lnTo>
                  <a:pt x="0" y="169"/>
                </a:lnTo>
                <a:lnTo>
                  <a:pt x="9" y="157"/>
                </a:lnTo>
                <a:lnTo>
                  <a:pt x="26" y="164"/>
                </a:lnTo>
                <a:lnTo>
                  <a:pt x="38" y="177"/>
                </a:lnTo>
                <a:lnTo>
                  <a:pt x="43" y="162"/>
                </a:lnTo>
                <a:lnTo>
                  <a:pt x="53" y="159"/>
                </a:lnTo>
                <a:lnTo>
                  <a:pt x="60" y="150"/>
                </a:lnTo>
                <a:lnTo>
                  <a:pt x="65" y="147"/>
                </a:lnTo>
                <a:lnTo>
                  <a:pt x="69" y="135"/>
                </a:lnTo>
                <a:lnTo>
                  <a:pt x="85" y="114"/>
                </a:lnTo>
                <a:lnTo>
                  <a:pt x="87" y="108"/>
                </a:lnTo>
                <a:lnTo>
                  <a:pt x="108" y="97"/>
                </a:lnTo>
                <a:lnTo>
                  <a:pt x="102" y="88"/>
                </a:lnTo>
                <a:lnTo>
                  <a:pt x="102" y="81"/>
                </a:lnTo>
                <a:lnTo>
                  <a:pt x="99" y="68"/>
                </a:lnTo>
                <a:lnTo>
                  <a:pt x="97" y="61"/>
                </a:lnTo>
                <a:lnTo>
                  <a:pt x="99" y="54"/>
                </a:lnTo>
                <a:close/>
              </a:path>
            </a:pathLst>
          </a:custGeom>
          <a:solidFill>
            <a:srgbClr val="99CCFF"/>
          </a:solidFill>
          <a:ln w="12700" cmpd="sng">
            <a:noFill/>
            <a:round/>
          </a:ln>
          <a:effectLst/>
        </xdr:spPr>
        <xdr:txBody>
          <a:bodyPr/>
          <a:p/>
        </xdr:txBody>
      </xdr:sp>
      <xdr:sp macro="" fLocksText="0">
        <xdr:nvSpPr>
          <xdr:cNvPr id="293" name="MS1107"/>
          <xdr:cNvSpPr/>
        </xdr:nvSpPr>
        <xdr:spPr>
          <a:xfrm>
            <a:off x="1446" y="636"/>
            <a:ext cx="40" cy="80"/>
          </a:xfrm>
          <a:custGeom>
            <a:avLst/>
            <a:pathLst>
              <a:path h="150" w="75">
                <a:moveTo>
                  <a:pt x="23" y="0"/>
                </a:moveTo>
                <a:lnTo>
                  <a:pt x="43" y="13"/>
                </a:lnTo>
                <a:lnTo>
                  <a:pt x="42" y="20"/>
                </a:lnTo>
                <a:lnTo>
                  <a:pt x="34" y="27"/>
                </a:lnTo>
                <a:lnTo>
                  <a:pt x="43" y="30"/>
                </a:lnTo>
                <a:lnTo>
                  <a:pt x="50" y="41"/>
                </a:lnTo>
                <a:lnTo>
                  <a:pt x="42" y="65"/>
                </a:lnTo>
                <a:lnTo>
                  <a:pt x="50" y="63"/>
                </a:lnTo>
                <a:lnTo>
                  <a:pt x="58" y="69"/>
                </a:lnTo>
                <a:lnTo>
                  <a:pt x="62" y="78"/>
                </a:lnTo>
                <a:lnTo>
                  <a:pt x="67" y="75"/>
                </a:lnTo>
                <a:lnTo>
                  <a:pt x="69" y="87"/>
                </a:lnTo>
                <a:lnTo>
                  <a:pt x="74" y="91"/>
                </a:lnTo>
                <a:lnTo>
                  <a:pt x="69" y="103"/>
                </a:lnTo>
                <a:lnTo>
                  <a:pt x="74" y="107"/>
                </a:lnTo>
                <a:lnTo>
                  <a:pt x="75" y="119"/>
                </a:lnTo>
                <a:lnTo>
                  <a:pt x="68" y="123"/>
                </a:lnTo>
                <a:lnTo>
                  <a:pt x="65" y="123"/>
                </a:lnTo>
                <a:lnTo>
                  <a:pt x="63" y="136"/>
                </a:lnTo>
                <a:lnTo>
                  <a:pt x="61" y="135"/>
                </a:lnTo>
                <a:lnTo>
                  <a:pt x="54" y="140"/>
                </a:lnTo>
                <a:lnTo>
                  <a:pt x="41" y="144"/>
                </a:lnTo>
                <a:lnTo>
                  <a:pt x="36" y="137"/>
                </a:lnTo>
                <a:lnTo>
                  <a:pt x="31" y="133"/>
                </a:lnTo>
                <a:lnTo>
                  <a:pt x="21" y="139"/>
                </a:lnTo>
                <a:lnTo>
                  <a:pt x="9" y="141"/>
                </a:lnTo>
                <a:lnTo>
                  <a:pt x="6" y="150"/>
                </a:lnTo>
                <a:lnTo>
                  <a:pt x="0" y="141"/>
                </a:lnTo>
                <a:lnTo>
                  <a:pt x="0" y="133"/>
                </a:lnTo>
                <a:lnTo>
                  <a:pt x="18" y="123"/>
                </a:lnTo>
                <a:lnTo>
                  <a:pt x="23" y="112"/>
                </a:lnTo>
                <a:lnTo>
                  <a:pt x="20" y="94"/>
                </a:lnTo>
                <a:lnTo>
                  <a:pt x="10" y="74"/>
                </a:lnTo>
                <a:lnTo>
                  <a:pt x="7" y="59"/>
                </a:lnTo>
                <a:lnTo>
                  <a:pt x="7" y="48"/>
                </a:lnTo>
                <a:lnTo>
                  <a:pt x="21" y="14"/>
                </a:lnTo>
                <a:lnTo>
                  <a:pt x="23" y="0"/>
                </a:lnTo>
                <a:close/>
              </a:path>
            </a:pathLst>
          </a:custGeom>
          <a:solidFill>
            <a:srgbClr val="FFFFFF"/>
          </a:solidFill>
          <a:ln w="12700" cmpd="sng">
            <a:solidFill>
              <a:srgbClr val="969696"/>
            </a:solidFill>
            <a:round/>
          </a:ln>
          <a:effectLst/>
        </xdr:spPr>
        <xdr:txBody>
          <a:bodyPr/>
          <a:p/>
        </xdr:txBody>
      </xdr:sp>
      <xdr:sp macro="" fLocksText="0">
        <xdr:nvSpPr>
          <xdr:cNvPr id="294" name="MS1036"/>
          <xdr:cNvSpPr/>
        </xdr:nvSpPr>
        <xdr:spPr>
          <a:xfrm>
            <a:off x="1328" y="676"/>
            <a:ext cx="50" cy="63"/>
          </a:xfrm>
          <a:custGeom>
            <a:avLst/>
            <a:pathLst>
              <a:path h="138" w="110">
                <a:moveTo>
                  <a:pt x="49" y="0"/>
                </a:moveTo>
                <a:lnTo>
                  <a:pt x="81" y="28"/>
                </a:lnTo>
                <a:lnTo>
                  <a:pt x="95" y="26"/>
                </a:lnTo>
                <a:lnTo>
                  <a:pt x="91" y="35"/>
                </a:lnTo>
                <a:lnTo>
                  <a:pt x="91" y="38"/>
                </a:lnTo>
                <a:lnTo>
                  <a:pt x="95" y="37"/>
                </a:lnTo>
                <a:lnTo>
                  <a:pt x="102" y="42"/>
                </a:lnTo>
                <a:lnTo>
                  <a:pt x="102" y="50"/>
                </a:lnTo>
                <a:lnTo>
                  <a:pt x="104" y="62"/>
                </a:lnTo>
                <a:lnTo>
                  <a:pt x="97" y="67"/>
                </a:lnTo>
                <a:lnTo>
                  <a:pt x="97" y="73"/>
                </a:lnTo>
                <a:lnTo>
                  <a:pt x="106" y="74"/>
                </a:lnTo>
                <a:lnTo>
                  <a:pt x="105" y="84"/>
                </a:lnTo>
                <a:lnTo>
                  <a:pt x="110" y="87"/>
                </a:lnTo>
                <a:lnTo>
                  <a:pt x="101" y="105"/>
                </a:lnTo>
                <a:lnTo>
                  <a:pt x="95" y="101"/>
                </a:lnTo>
                <a:lnTo>
                  <a:pt x="89" y="103"/>
                </a:lnTo>
                <a:lnTo>
                  <a:pt x="84" y="94"/>
                </a:lnTo>
                <a:lnTo>
                  <a:pt x="76" y="100"/>
                </a:lnTo>
                <a:lnTo>
                  <a:pt x="67" y="100"/>
                </a:lnTo>
                <a:lnTo>
                  <a:pt x="49" y="114"/>
                </a:lnTo>
                <a:lnTo>
                  <a:pt x="42" y="122"/>
                </a:lnTo>
                <a:lnTo>
                  <a:pt x="40" y="131"/>
                </a:lnTo>
                <a:lnTo>
                  <a:pt x="23" y="138"/>
                </a:lnTo>
                <a:lnTo>
                  <a:pt x="19" y="129"/>
                </a:lnTo>
                <a:lnTo>
                  <a:pt x="20" y="123"/>
                </a:lnTo>
                <a:lnTo>
                  <a:pt x="1" y="104"/>
                </a:lnTo>
                <a:lnTo>
                  <a:pt x="0" y="102"/>
                </a:lnTo>
                <a:lnTo>
                  <a:pt x="2" y="89"/>
                </a:lnTo>
                <a:lnTo>
                  <a:pt x="13" y="93"/>
                </a:lnTo>
                <a:lnTo>
                  <a:pt x="26" y="84"/>
                </a:lnTo>
                <a:lnTo>
                  <a:pt x="34" y="60"/>
                </a:lnTo>
                <a:lnTo>
                  <a:pt x="28" y="58"/>
                </a:lnTo>
                <a:lnTo>
                  <a:pt x="28" y="53"/>
                </a:lnTo>
                <a:lnTo>
                  <a:pt x="35" y="47"/>
                </a:lnTo>
                <a:lnTo>
                  <a:pt x="34" y="40"/>
                </a:lnTo>
                <a:lnTo>
                  <a:pt x="32" y="35"/>
                </a:lnTo>
                <a:lnTo>
                  <a:pt x="32" y="24"/>
                </a:lnTo>
                <a:lnTo>
                  <a:pt x="40" y="14"/>
                </a:lnTo>
                <a:lnTo>
                  <a:pt x="49" y="0"/>
                </a:lnTo>
                <a:close/>
              </a:path>
            </a:pathLst>
          </a:custGeom>
          <a:solidFill>
            <a:srgbClr val="C8C8C8"/>
          </a:solidFill>
          <a:ln w="12700" cmpd="sng">
            <a:solidFill>
              <a:srgbClr val="969696"/>
            </a:solidFill>
            <a:round/>
          </a:ln>
          <a:effectLst/>
        </xdr:spPr>
        <xdr:txBody>
          <a:bodyPr/>
          <a:p/>
        </xdr:txBody>
      </xdr:sp>
      <xdr:sp macro="" fLocksText="0">
        <xdr:nvSpPr>
          <xdr:cNvPr id="295" name="MS1016"/>
          <xdr:cNvSpPr/>
        </xdr:nvSpPr>
        <xdr:spPr>
          <a:xfrm>
            <a:off x="1029" y="680"/>
            <a:ext cx="93" cy="63"/>
          </a:xfrm>
          <a:custGeom>
            <a:avLst/>
            <a:pathLst>
              <a:path h="138" w="202">
                <a:moveTo>
                  <a:pt x="6" y="54"/>
                </a:moveTo>
                <a:lnTo>
                  <a:pt x="0" y="42"/>
                </a:lnTo>
                <a:lnTo>
                  <a:pt x="19" y="34"/>
                </a:lnTo>
                <a:lnTo>
                  <a:pt x="31" y="15"/>
                </a:lnTo>
                <a:lnTo>
                  <a:pt x="28" y="9"/>
                </a:lnTo>
                <a:lnTo>
                  <a:pt x="33" y="4"/>
                </a:lnTo>
                <a:lnTo>
                  <a:pt x="41" y="5"/>
                </a:lnTo>
                <a:lnTo>
                  <a:pt x="46" y="0"/>
                </a:lnTo>
                <a:lnTo>
                  <a:pt x="56" y="14"/>
                </a:lnTo>
                <a:lnTo>
                  <a:pt x="72" y="10"/>
                </a:lnTo>
                <a:lnTo>
                  <a:pt x="87" y="13"/>
                </a:lnTo>
                <a:lnTo>
                  <a:pt x="91" y="17"/>
                </a:lnTo>
                <a:lnTo>
                  <a:pt x="85" y="27"/>
                </a:lnTo>
                <a:lnTo>
                  <a:pt x="96" y="29"/>
                </a:lnTo>
                <a:lnTo>
                  <a:pt x="105" y="25"/>
                </a:lnTo>
                <a:lnTo>
                  <a:pt x="112" y="25"/>
                </a:lnTo>
                <a:lnTo>
                  <a:pt x="124" y="44"/>
                </a:lnTo>
                <a:lnTo>
                  <a:pt x="130" y="46"/>
                </a:lnTo>
                <a:lnTo>
                  <a:pt x="127" y="56"/>
                </a:lnTo>
                <a:lnTo>
                  <a:pt x="142" y="71"/>
                </a:lnTo>
                <a:lnTo>
                  <a:pt x="154" y="72"/>
                </a:lnTo>
                <a:lnTo>
                  <a:pt x="160" y="78"/>
                </a:lnTo>
                <a:lnTo>
                  <a:pt x="175" y="76"/>
                </a:lnTo>
                <a:lnTo>
                  <a:pt x="186" y="81"/>
                </a:lnTo>
                <a:lnTo>
                  <a:pt x="202" y="100"/>
                </a:lnTo>
                <a:lnTo>
                  <a:pt x="198" y="108"/>
                </a:lnTo>
                <a:lnTo>
                  <a:pt x="185" y="115"/>
                </a:lnTo>
                <a:lnTo>
                  <a:pt x="164" y="111"/>
                </a:lnTo>
                <a:lnTo>
                  <a:pt x="152" y="118"/>
                </a:lnTo>
                <a:lnTo>
                  <a:pt x="136" y="120"/>
                </a:lnTo>
                <a:lnTo>
                  <a:pt x="132" y="124"/>
                </a:lnTo>
                <a:lnTo>
                  <a:pt x="115" y="116"/>
                </a:lnTo>
                <a:lnTo>
                  <a:pt x="102" y="120"/>
                </a:lnTo>
                <a:lnTo>
                  <a:pt x="105" y="126"/>
                </a:lnTo>
                <a:lnTo>
                  <a:pt x="101" y="132"/>
                </a:lnTo>
                <a:lnTo>
                  <a:pt x="91" y="138"/>
                </a:lnTo>
                <a:lnTo>
                  <a:pt x="91" y="128"/>
                </a:lnTo>
                <a:lnTo>
                  <a:pt x="81" y="125"/>
                </a:lnTo>
                <a:lnTo>
                  <a:pt x="76" y="123"/>
                </a:lnTo>
                <a:lnTo>
                  <a:pt x="65" y="129"/>
                </a:lnTo>
                <a:lnTo>
                  <a:pt x="58" y="123"/>
                </a:lnTo>
                <a:lnTo>
                  <a:pt x="55" y="113"/>
                </a:lnTo>
                <a:lnTo>
                  <a:pt x="46" y="123"/>
                </a:lnTo>
                <a:lnTo>
                  <a:pt x="42" y="118"/>
                </a:lnTo>
                <a:lnTo>
                  <a:pt x="39" y="126"/>
                </a:lnTo>
                <a:lnTo>
                  <a:pt x="31" y="129"/>
                </a:lnTo>
                <a:lnTo>
                  <a:pt x="34" y="110"/>
                </a:lnTo>
                <a:lnTo>
                  <a:pt x="36" y="98"/>
                </a:lnTo>
                <a:lnTo>
                  <a:pt x="30" y="94"/>
                </a:lnTo>
                <a:lnTo>
                  <a:pt x="23" y="101"/>
                </a:lnTo>
                <a:lnTo>
                  <a:pt x="21" y="88"/>
                </a:lnTo>
                <a:lnTo>
                  <a:pt x="31" y="88"/>
                </a:lnTo>
                <a:lnTo>
                  <a:pt x="35" y="73"/>
                </a:lnTo>
                <a:lnTo>
                  <a:pt x="16" y="69"/>
                </a:lnTo>
                <a:lnTo>
                  <a:pt x="12" y="62"/>
                </a:lnTo>
                <a:lnTo>
                  <a:pt x="8" y="65"/>
                </a:lnTo>
                <a:lnTo>
                  <a:pt x="2" y="61"/>
                </a:lnTo>
                <a:lnTo>
                  <a:pt x="6" y="54"/>
                </a:lnTo>
                <a:close/>
              </a:path>
            </a:pathLst>
          </a:custGeom>
          <a:solidFill>
            <a:srgbClr val="787878"/>
          </a:solidFill>
          <a:ln w="12700" cmpd="sng">
            <a:solidFill>
              <a:srgbClr val="969696"/>
            </a:solidFill>
            <a:round/>
          </a:ln>
          <a:effectLst/>
        </xdr:spPr>
        <xdr:txBody>
          <a:bodyPr/>
          <a:p/>
        </xdr:txBody>
      </xdr:sp>
      <xdr:sp macro="" fLocksText="0">
        <xdr:nvSpPr>
          <xdr:cNvPr id="296" name="MS1066"/>
          <xdr:cNvSpPr/>
        </xdr:nvSpPr>
        <xdr:spPr>
          <a:xfrm>
            <a:off x="1279" y="753"/>
            <a:ext cx="154" cy="128"/>
          </a:xfrm>
          <a:custGeom>
            <a:avLst/>
            <a:pathLst>
              <a:path h="281" w="336">
                <a:moveTo>
                  <a:pt x="14" y="231"/>
                </a:moveTo>
                <a:lnTo>
                  <a:pt x="22" y="227"/>
                </a:lnTo>
                <a:lnTo>
                  <a:pt x="32" y="235"/>
                </a:lnTo>
                <a:lnTo>
                  <a:pt x="47" y="232"/>
                </a:lnTo>
                <a:lnTo>
                  <a:pt x="72" y="241"/>
                </a:lnTo>
                <a:lnTo>
                  <a:pt x="83" y="233"/>
                </a:lnTo>
                <a:lnTo>
                  <a:pt x="84" y="239"/>
                </a:lnTo>
                <a:lnTo>
                  <a:pt x="95" y="239"/>
                </a:lnTo>
                <a:lnTo>
                  <a:pt x="123" y="217"/>
                </a:lnTo>
                <a:lnTo>
                  <a:pt x="118" y="211"/>
                </a:lnTo>
                <a:lnTo>
                  <a:pt x="119" y="202"/>
                </a:lnTo>
                <a:lnTo>
                  <a:pt x="125" y="199"/>
                </a:lnTo>
                <a:lnTo>
                  <a:pt x="133" y="201"/>
                </a:lnTo>
                <a:lnTo>
                  <a:pt x="140" y="195"/>
                </a:lnTo>
                <a:lnTo>
                  <a:pt x="144" y="212"/>
                </a:lnTo>
                <a:lnTo>
                  <a:pt x="160" y="205"/>
                </a:lnTo>
                <a:lnTo>
                  <a:pt x="183" y="223"/>
                </a:lnTo>
                <a:lnTo>
                  <a:pt x="172" y="246"/>
                </a:lnTo>
                <a:lnTo>
                  <a:pt x="171" y="271"/>
                </a:lnTo>
                <a:lnTo>
                  <a:pt x="182" y="281"/>
                </a:lnTo>
                <a:lnTo>
                  <a:pt x="188" y="271"/>
                </a:lnTo>
                <a:lnTo>
                  <a:pt x="210" y="272"/>
                </a:lnTo>
                <a:lnTo>
                  <a:pt x="221" y="260"/>
                </a:lnTo>
                <a:lnTo>
                  <a:pt x="232" y="257"/>
                </a:lnTo>
                <a:lnTo>
                  <a:pt x="237" y="247"/>
                </a:lnTo>
                <a:lnTo>
                  <a:pt x="250" y="241"/>
                </a:lnTo>
                <a:lnTo>
                  <a:pt x="258" y="242"/>
                </a:lnTo>
                <a:lnTo>
                  <a:pt x="270" y="230"/>
                </a:lnTo>
                <a:lnTo>
                  <a:pt x="303" y="219"/>
                </a:lnTo>
                <a:lnTo>
                  <a:pt x="305" y="202"/>
                </a:lnTo>
                <a:lnTo>
                  <a:pt x="298" y="198"/>
                </a:lnTo>
                <a:lnTo>
                  <a:pt x="302" y="190"/>
                </a:lnTo>
                <a:lnTo>
                  <a:pt x="318" y="183"/>
                </a:lnTo>
                <a:lnTo>
                  <a:pt x="317" y="163"/>
                </a:lnTo>
                <a:lnTo>
                  <a:pt x="309" y="158"/>
                </a:lnTo>
                <a:lnTo>
                  <a:pt x="312" y="144"/>
                </a:lnTo>
                <a:lnTo>
                  <a:pt x="326" y="136"/>
                </a:lnTo>
                <a:lnTo>
                  <a:pt x="323" y="131"/>
                </a:lnTo>
                <a:lnTo>
                  <a:pt x="335" y="102"/>
                </a:lnTo>
                <a:lnTo>
                  <a:pt x="327" y="93"/>
                </a:lnTo>
                <a:lnTo>
                  <a:pt x="325" y="85"/>
                </a:lnTo>
                <a:lnTo>
                  <a:pt x="318" y="89"/>
                </a:lnTo>
                <a:lnTo>
                  <a:pt x="318" y="80"/>
                </a:lnTo>
                <a:lnTo>
                  <a:pt x="309" y="73"/>
                </a:lnTo>
                <a:lnTo>
                  <a:pt x="336" y="55"/>
                </a:lnTo>
                <a:lnTo>
                  <a:pt x="334" y="45"/>
                </a:lnTo>
                <a:lnTo>
                  <a:pt x="327" y="39"/>
                </a:lnTo>
                <a:lnTo>
                  <a:pt x="327" y="30"/>
                </a:lnTo>
                <a:lnTo>
                  <a:pt x="319" y="22"/>
                </a:lnTo>
                <a:lnTo>
                  <a:pt x="314" y="19"/>
                </a:lnTo>
                <a:lnTo>
                  <a:pt x="312" y="10"/>
                </a:lnTo>
                <a:lnTo>
                  <a:pt x="282" y="4"/>
                </a:lnTo>
                <a:lnTo>
                  <a:pt x="279" y="9"/>
                </a:lnTo>
                <a:lnTo>
                  <a:pt x="270" y="0"/>
                </a:lnTo>
                <a:lnTo>
                  <a:pt x="261" y="6"/>
                </a:lnTo>
                <a:lnTo>
                  <a:pt x="248" y="26"/>
                </a:lnTo>
                <a:lnTo>
                  <a:pt x="229" y="26"/>
                </a:lnTo>
                <a:lnTo>
                  <a:pt x="220" y="37"/>
                </a:lnTo>
                <a:lnTo>
                  <a:pt x="207" y="46"/>
                </a:lnTo>
                <a:lnTo>
                  <a:pt x="201" y="33"/>
                </a:lnTo>
                <a:lnTo>
                  <a:pt x="188" y="29"/>
                </a:lnTo>
                <a:lnTo>
                  <a:pt x="177" y="34"/>
                </a:lnTo>
                <a:lnTo>
                  <a:pt x="177" y="46"/>
                </a:lnTo>
                <a:lnTo>
                  <a:pt x="167" y="71"/>
                </a:lnTo>
                <a:lnTo>
                  <a:pt x="134" y="78"/>
                </a:lnTo>
                <a:lnTo>
                  <a:pt x="125" y="84"/>
                </a:lnTo>
                <a:lnTo>
                  <a:pt x="118" y="80"/>
                </a:lnTo>
                <a:lnTo>
                  <a:pt x="118" y="73"/>
                </a:lnTo>
                <a:lnTo>
                  <a:pt x="101" y="71"/>
                </a:lnTo>
                <a:lnTo>
                  <a:pt x="88" y="86"/>
                </a:lnTo>
                <a:lnTo>
                  <a:pt x="82" y="85"/>
                </a:lnTo>
                <a:lnTo>
                  <a:pt x="82" y="100"/>
                </a:lnTo>
                <a:lnTo>
                  <a:pt x="75" y="108"/>
                </a:lnTo>
                <a:lnTo>
                  <a:pt x="73" y="126"/>
                </a:lnTo>
                <a:lnTo>
                  <a:pt x="60" y="131"/>
                </a:lnTo>
                <a:lnTo>
                  <a:pt x="51" y="120"/>
                </a:lnTo>
                <a:lnTo>
                  <a:pt x="42" y="129"/>
                </a:lnTo>
                <a:lnTo>
                  <a:pt x="44" y="136"/>
                </a:lnTo>
                <a:lnTo>
                  <a:pt x="27" y="151"/>
                </a:lnTo>
                <a:lnTo>
                  <a:pt x="21" y="146"/>
                </a:lnTo>
                <a:lnTo>
                  <a:pt x="11" y="156"/>
                </a:lnTo>
                <a:lnTo>
                  <a:pt x="11" y="174"/>
                </a:lnTo>
                <a:lnTo>
                  <a:pt x="2" y="182"/>
                </a:lnTo>
                <a:lnTo>
                  <a:pt x="0" y="194"/>
                </a:lnTo>
                <a:lnTo>
                  <a:pt x="8" y="203"/>
                </a:lnTo>
                <a:lnTo>
                  <a:pt x="14" y="203"/>
                </a:lnTo>
                <a:lnTo>
                  <a:pt x="12" y="215"/>
                </a:lnTo>
                <a:lnTo>
                  <a:pt x="14" y="231"/>
                </a:lnTo>
                <a:close/>
              </a:path>
            </a:pathLst>
          </a:custGeom>
          <a:solidFill>
            <a:srgbClr val="C8C8C8"/>
          </a:solidFill>
          <a:ln w="12700" cmpd="sng">
            <a:solidFill>
              <a:srgbClr val="969696"/>
            </a:solidFill>
            <a:round/>
          </a:ln>
          <a:effectLst/>
        </xdr:spPr>
        <xdr:txBody>
          <a:bodyPr/>
          <a:p/>
        </xdr:txBody>
      </xdr:sp>
      <xdr:sp macro="" fLocksText="0">
        <xdr:nvSpPr>
          <xdr:cNvPr id="297" name="MS1042"/>
          <xdr:cNvSpPr/>
        </xdr:nvSpPr>
        <xdr:spPr>
          <a:xfrm>
            <a:off x="924" y="730"/>
            <a:ext cx="82" cy="50"/>
          </a:xfrm>
          <a:custGeom>
            <a:avLst/>
            <a:pathLst>
              <a:path h="110" w="179">
                <a:moveTo>
                  <a:pt x="0" y="53"/>
                </a:moveTo>
                <a:lnTo>
                  <a:pt x="8" y="57"/>
                </a:lnTo>
                <a:lnTo>
                  <a:pt x="14" y="58"/>
                </a:lnTo>
                <a:lnTo>
                  <a:pt x="10" y="66"/>
                </a:lnTo>
                <a:lnTo>
                  <a:pt x="22" y="78"/>
                </a:lnTo>
                <a:lnTo>
                  <a:pt x="26" y="85"/>
                </a:lnTo>
                <a:lnTo>
                  <a:pt x="35" y="88"/>
                </a:lnTo>
                <a:lnTo>
                  <a:pt x="34" y="93"/>
                </a:lnTo>
                <a:lnTo>
                  <a:pt x="35" y="98"/>
                </a:lnTo>
                <a:lnTo>
                  <a:pt x="30" y="105"/>
                </a:lnTo>
                <a:lnTo>
                  <a:pt x="36" y="108"/>
                </a:lnTo>
                <a:lnTo>
                  <a:pt x="43" y="103"/>
                </a:lnTo>
                <a:lnTo>
                  <a:pt x="44" y="105"/>
                </a:lnTo>
                <a:lnTo>
                  <a:pt x="51" y="109"/>
                </a:lnTo>
                <a:lnTo>
                  <a:pt x="58" y="106"/>
                </a:lnTo>
                <a:lnTo>
                  <a:pt x="61" y="110"/>
                </a:lnTo>
                <a:lnTo>
                  <a:pt x="82" y="96"/>
                </a:lnTo>
                <a:lnTo>
                  <a:pt x="89" y="95"/>
                </a:lnTo>
                <a:lnTo>
                  <a:pt x="92" y="87"/>
                </a:lnTo>
                <a:lnTo>
                  <a:pt x="96" y="83"/>
                </a:lnTo>
                <a:lnTo>
                  <a:pt x="104" y="82"/>
                </a:lnTo>
                <a:lnTo>
                  <a:pt x="110" y="84"/>
                </a:lnTo>
                <a:lnTo>
                  <a:pt x="117" y="74"/>
                </a:lnTo>
                <a:lnTo>
                  <a:pt x="122" y="68"/>
                </a:lnTo>
                <a:lnTo>
                  <a:pt x="131" y="72"/>
                </a:lnTo>
                <a:lnTo>
                  <a:pt x="135" y="71"/>
                </a:lnTo>
                <a:lnTo>
                  <a:pt x="147" y="79"/>
                </a:lnTo>
                <a:lnTo>
                  <a:pt x="151" y="76"/>
                </a:lnTo>
                <a:lnTo>
                  <a:pt x="167" y="77"/>
                </a:lnTo>
                <a:lnTo>
                  <a:pt x="178" y="79"/>
                </a:lnTo>
                <a:lnTo>
                  <a:pt x="179" y="72"/>
                </a:lnTo>
                <a:lnTo>
                  <a:pt x="172" y="65"/>
                </a:lnTo>
                <a:lnTo>
                  <a:pt x="171" y="60"/>
                </a:lnTo>
                <a:lnTo>
                  <a:pt x="165" y="53"/>
                </a:lnTo>
                <a:lnTo>
                  <a:pt x="159" y="58"/>
                </a:lnTo>
                <a:lnTo>
                  <a:pt x="153" y="56"/>
                </a:lnTo>
                <a:lnTo>
                  <a:pt x="158" y="47"/>
                </a:lnTo>
                <a:lnTo>
                  <a:pt x="158" y="29"/>
                </a:lnTo>
                <a:lnTo>
                  <a:pt x="146" y="20"/>
                </a:lnTo>
                <a:lnTo>
                  <a:pt x="139" y="26"/>
                </a:lnTo>
                <a:lnTo>
                  <a:pt x="136" y="22"/>
                </a:lnTo>
                <a:lnTo>
                  <a:pt x="137" y="14"/>
                </a:lnTo>
                <a:lnTo>
                  <a:pt x="130" y="4"/>
                </a:lnTo>
                <a:lnTo>
                  <a:pt x="121" y="9"/>
                </a:lnTo>
                <a:lnTo>
                  <a:pt x="119" y="1"/>
                </a:lnTo>
                <a:lnTo>
                  <a:pt x="114" y="0"/>
                </a:lnTo>
                <a:lnTo>
                  <a:pt x="91" y="13"/>
                </a:lnTo>
                <a:lnTo>
                  <a:pt x="64" y="18"/>
                </a:lnTo>
                <a:lnTo>
                  <a:pt x="45" y="21"/>
                </a:lnTo>
                <a:lnTo>
                  <a:pt x="37" y="19"/>
                </a:lnTo>
                <a:lnTo>
                  <a:pt x="31" y="29"/>
                </a:lnTo>
                <a:lnTo>
                  <a:pt x="16" y="38"/>
                </a:lnTo>
                <a:lnTo>
                  <a:pt x="9" y="41"/>
                </a:lnTo>
                <a:lnTo>
                  <a:pt x="0" y="55"/>
                </a:lnTo>
              </a:path>
            </a:pathLst>
          </a:custGeom>
          <a:solidFill>
            <a:srgbClr val="C8C8C8"/>
          </a:solidFill>
          <a:ln w="12700" cmpd="sng">
            <a:solidFill>
              <a:srgbClr val="969696"/>
            </a:solidFill>
            <a:round/>
          </a:ln>
          <a:effectLst/>
        </xdr:spPr>
        <xdr:txBody>
          <a:bodyPr/>
          <a:p/>
        </xdr:txBody>
      </xdr:sp>
      <xdr:sp macro="" fLocksText="0">
        <xdr:nvSpPr>
          <xdr:cNvPr id="298" name="MS1054"/>
          <xdr:cNvSpPr/>
        </xdr:nvSpPr>
        <xdr:spPr>
          <a:xfrm>
            <a:off x="1450" y="591"/>
            <a:ext cx="38" cy="54"/>
          </a:xfrm>
          <a:custGeom>
            <a:avLst/>
            <a:pathLst>
              <a:path h="119" w="84">
                <a:moveTo>
                  <a:pt x="4" y="64"/>
                </a:moveTo>
                <a:lnTo>
                  <a:pt x="4" y="50"/>
                </a:lnTo>
                <a:lnTo>
                  <a:pt x="9" y="28"/>
                </a:lnTo>
                <a:lnTo>
                  <a:pt x="24" y="29"/>
                </a:lnTo>
                <a:lnTo>
                  <a:pt x="27" y="34"/>
                </a:lnTo>
                <a:lnTo>
                  <a:pt x="41" y="25"/>
                </a:lnTo>
                <a:lnTo>
                  <a:pt x="48" y="20"/>
                </a:lnTo>
                <a:lnTo>
                  <a:pt x="52" y="18"/>
                </a:lnTo>
                <a:lnTo>
                  <a:pt x="45" y="13"/>
                </a:lnTo>
                <a:lnTo>
                  <a:pt x="53" y="5"/>
                </a:lnTo>
                <a:lnTo>
                  <a:pt x="63" y="0"/>
                </a:lnTo>
                <a:lnTo>
                  <a:pt x="72" y="0"/>
                </a:lnTo>
                <a:lnTo>
                  <a:pt x="70" y="5"/>
                </a:lnTo>
                <a:lnTo>
                  <a:pt x="72" y="16"/>
                </a:lnTo>
                <a:lnTo>
                  <a:pt x="72" y="25"/>
                </a:lnTo>
                <a:lnTo>
                  <a:pt x="84" y="33"/>
                </a:lnTo>
                <a:lnTo>
                  <a:pt x="84" y="42"/>
                </a:lnTo>
                <a:lnTo>
                  <a:pt x="74" y="50"/>
                </a:lnTo>
                <a:lnTo>
                  <a:pt x="60" y="52"/>
                </a:lnTo>
                <a:lnTo>
                  <a:pt x="50" y="65"/>
                </a:lnTo>
                <a:lnTo>
                  <a:pt x="46" y="84"/>
                </a:lnTo>
                <a:lnTo>
                  <a:pt x="36" y="91"/>
                </a:lnTo>
                <a:lnTo>
                  <a:pt x="29" y="99"/>
                </a:lnTo>
                <a:lnTo>
                  <a:pt x="27" y="109"/>
                </a:lnTo>
                <a:lnTo>
                  <a:pt x="18" y="119"/>
                </a:lnTo>
                <a:lnTo>
                  <a:pt x="0" y="108"/>
                </a:lnTo>
                <a:lnTo>
                  <a:pt x="1" y="94"/>
                </a:lnTo>
                <a:lnTo>
                  <a:pt x="5" y="69"/>
                </a:lnTo>
                <a:lnTo>
                  <a:pt x="4" y="64"/>
                </a:lnTo>
                <a:close/>
              </a:path>
            </a:pathLst>
          </a:custGeom>
          <a:solidFill>
            <a:srgbClr val="C8C8C8"/>
          </a:solidFill>
          <a:ln w="12700" cmpd="sng">
            <a:solidFill>
              <a:srgbClr val="969696"/>
            </a:solidFill>
            <a:round/>
          </a:ln>
          <a:effectLst/>
        </xdr:spPr>
        <xdr:txBody>
          <a:bodyPr/>
          <a:p/>
        </xdr:txBody>
      </xdr:sp>
      <xdr:sp macro="" fLocksText="0">
        <xdr:nvSpPr>
          <xdr:cNvPr id="299" name="MS1013"/>
          <xdr:cNvSpPr/>
        </xdr:nvSpPr>
        <xdr:spPr>
          <a:xfrm>
            <a:off x="949" y="676"/>
            <a:ext cx="59" cy="45"/>
          </a:xfrm>
          <a:custGeom>
            <a:avLst/>
            <a:pathLst>
              <a:path h="100" w="130">
                <a:moveTo>
                  <a:pt x="115" y="3"/>
                </a:moveTo>
                <a:lnTo>
                  <a:pt x="123" y="2"/>
                </a:lnTo>
                <a:lnTo>
                  <a:pt x="127" y="0"/>
                </a:lnTo>
                <a:lnTo>
                  <a:pt x="130" y="5"/>
                </a:lnTo>
                <a:lnTo>
                  <a:pt x="129" y="11"/>
                </a:lnTo>
                <a:lnTo>
                  <a:pt x="115" y="12"/>
                </a:lnTo>
                <a:lnTo>
                  <a:pt x="114" y="15"/>
                </a:lnTo>
                <a:lnTo>
                  <a:pt x="121" y="21"/>
                </a:lnTo>
                <a:lnTo>
                  <a:pt x="120" y="26"/>
                </a:lnTo>
                <a:lnTo>
                  <a:pt x="122" y="35"/>
                </a:lnTo>
                <a:lnTo>
                  <a:pt x="119" y="46"/>
                </a:lnTo>
                <a:lnTo>
                  <a:pt x="109" y="53"/>
                </a:lnTo>
                <a:lnTo>
                  <a:pt x="105" y="51"/>
                </a:lnTo>
                <a:lnTo>
                  <a:pt x="96" y="53"/>
                </a:lnTo>
                <a:lnTo>
                  <a:pt x="96" y="60"/>
                </a:lnTo>
                <a:lnTo>
                  <a:pt x="92" y="61"/>
                </a:lnTo>
                <a:lnTo>
                  <a:pt x="87" y="76"/>
                </a:lnTo>
                <a:lnTo>
                  <a:pt x="80" y="71"/>
                </a:lnTo>
                <a:lnTo>
                  <a:pt x="73" y="78"/>
                </a:lnTo>
                <a:lnTo>
                  <a:pt x="63" y="81"/>
                </a:lnTo>
                <a:lnTo>
                  <a:pt x="58" y="90"/>
                </a:lnTo>
                <a:lnTo>
                  <a:pt x="50" y="94"/>
                </a:lnTo>
                <a:lnTo>
                  <a:pt x="51" y="88"/>
                </a:lnTo>
                <a:lnTo>
                  <a:pt x="44" y="84"/>
                </a:lnTo>
                <a:lnTo>
                  <a:pt x="40" y="91"/>
                </a:lnTo>
                <a:lnTo>
                  <a:pt x="30" y="93"/>
                </a:lnTo>
                <a:lnTo>
                  <a:pt x="17" y="100"/>
                </a:lnTo>
                <a:lnTo>
                  <a:pt x="11" y="91"/>
                </a:lnTo>
                <a:lnTo>
                  <a:pt x="0" y="89"/>
                </a:lnTo>
                <a:lnTo>
                  <a:pt x="1" y="83"/>
                </a:lnTo>
                <a:lnTo>
                  <a:pt x="17" y="78"/>
                </a:lnTo>
                <a:lnTo>
                  <a:pt x="21" y="71"/>
                </a:lnTo>
                <a:lnTo>
                  <a:pt x="28" y="66"/>
                </a:lnTo>
                <a:lnTo>
                  <a:pt x="25" y="63"/>
                </a:lnTo>
                <a:lnTo>
                  <a:pt x="30" y="58"/>
                </a:lnTo>
                <a:lnTo>
                  <a:pt x="30" y="55"/>
                </a:lnTo>
                <a:lnTo>
                  <a:pt x="37" y="44"/>
                </a:lnTo>
                <a:lnTo>
                  <a:pt x="53" y="36"/>
                </a:lnTo>
                <a:lnTo>
                  <a:pt x="55" y="30"/>
                </a:lnTo>
                <a:lnTo>
                  <a:pt x="82" y="12"/>
                </a:lnTo>
                <a:lnTo>
                  <a:pt x="87" y="12"/>
                </a:lnTo>
                <a:lnTo>
                  <a:pt x="98" y="8"/>
                </a:lnTo>
                <a:lnTo>
                  <a:pt x="105" y="2"/>
                </a:lnTo>
                <a:lnTo>
                  <a:pt x="117" y="2"/>
                </a:lnTo>
              </a:path>
            </a:pathLst>
          </a:custGeom>
          <a:solidFill>
            <a:srgbClr val="969696"/>
          </a:solidFill>
          <a:ln w="12700" cmpd="sng">
            <a:solidFill>
              <a:srgbClr val="969696"/>
            </a:solidFill>
            <a:round/>
          </a:ln>
          <a:effectLst/>
        </xdr:spPr>
        <xdr:txBody>
          <a:bodyPr/>
          <a:p/>
        </xdr:txBody>
      </xdr:sp>
      <xdr:sp macro="" fLocksText="0">
        <xdr:nvSpPr>
          <xdr:cNvPr id="300" name="MS1039"/>
          <xdr:cNvSpPr/>
        </xdr:nvSpPr>
        <xdr:spPr>
          <a:xfrm>
            <a:off x="928" y="767"/>
            <a:ext cx="51" cy="60"/>
          </a:xfrm>
          <a:custGeom>
            <a:avLst/>
            <a:pathLst>
              <a:path h="131" w="112">
                <a:moveTo>
                  <a:pt x="96" y="0"/>
                </a:moveTo>
                <a:lnTo>
                  <a:pt x="89" y="1"/>
                </a:lnTo>
                <a:lnTo>
                  <a:pt x="84" y="5"/>
                </a:lnTo>
                <a:lnTo>
                  <a:pt x="81" y="13"/>
                </a:lnTo>
                <a:lnTo>
                  <a:pt x="74" y="14"/>
                </a:lnTo>
                <a:lnTo>
                  <a:pt x="63" y="21"/>
                </a:lnTo>
                <a:lnTo>
                  <a:pt x="54" y="28"/>
                </a:lnTo>
                <a:lnTo>
                  <a:pt x="49" y="24"/>
                </a:lnTo>
                <a:lnTo>
                  <a:pt x="43" y="27"/>
                </a:lnTo>
                <a:lnTo>
                  <a:pt x="36" y="23"/>
                </a:lnTo>
                <a:lnTo>
                  <a:pt x="34" y="35"/>
                </a:lnTo>
                <a:lnTo>
                  <a:pt x="29" y="38"/>
                </a:lnTo>
                <a:lnTo>
                  <a:pt x="14" y="52"/>
                </a:lnTo>
                <a:lnTo>
                  <a:pt x="17" y="58"/>
                </a:lnTo>
                <a:lnTo>
                  <a:pt x="8" y="63"/>
                </a:lnTo>
                <a:lnTo>
                  <a:pt x="2" y="71"/>
                </a:lnTo>
                <a:lnTo>
                  <a:pt x="0" y="78"/>
                </a:lnTo>
                <a:lnTo>
                  <a:pt x="2" y="93"/>
                </a:lnTo>
                <a:lnTo>
                  <a:pt x="16" y="106"/>
                </a:lnTo>
                <a:lnTo>
                  <a:pt x="12" y="113"/>
                </a:lnTo>
                <a:lnTo>
                  <a:pt x="18" y="120"/>
                </a:lnTo>
                <a:lnTo>
                  <a:pt x="29" y="131"/>
                </a:lnTo>
                <a:lnTo>
                  <a:pt x="31" y="126"/>
                </a:lnTo>
                <a:lnTo>
                  <a:pt x="39" y="127"/>
                </a:lnTo>
                <a:lnTo>
                  <a:pt x="48" y="115"/>
                </a:lnTo>
                <a:lnTo>
                  <a:pt x="55" y="116"/>
                </a:lnTo>
                <a:lnTo>
                  <a:pt x="63" y="109"/>
                </a:lnTo>
                <a:lnTo>
                  <a:pt x="66" y="113"/>
                </a:lnTo>
                <a:lnTo>
                  <a:pt x="84" y="114"/>
                </a:lnTo>
                <a:lnTo>
                  <a:pt x="99" y="123"/>
                </a:lnTo>
                <a:lnTo>
                  <a:pt x="110" y="112"/>
                </a:lnTo>
                <a:lnTo>
                  <a:pt x="109" y="106"/>
                </a:lnTo>
                <a:lnTo>
                  <a:pt x="112" y="99"/>
                </a:lnTo>
                <a:lnTo>
                  <a:pt x="103" y="94"/>
                </a:lnTo>
                <a:lnTo>
                  <a:pt x="95" y="82"/>
                </a:lnTo>
                <a:lnTo>
                  <a:pt x="96" y="73"/>
                </a:lnTo>
                <a:lnTo>
                  <a:pt x="102" y="72"/>
                </a:lnTo>
                <a:lnTo>
                  <a:pt x="98" y="61"/>
                </a:lnTo>
                <a:lnTo>
                  <a:pt x="94" y="64"/>
                </a:lnTo>
                <a:lnTo>
                  <a:pt x="91" y="61"/>
                </a:lnTo>
                <a:lnTo>
                  <a:pt x="94" y="55"/>
                </a:lnTo>
                <a:lnTo>
                  <a:pt x="85" y="37"/>
                </a:lnTo>
                <a:lnTo>
                  <a:pt x="82" y="37"/>
                </a:lnTo>
                <a:lnTo>
                  <a:pt x="77" y="33"/>
                </a:lnTo>
                <a:lnTo>
                  <a:pt x="77" y="24"/>
                </a:lnTo>
                <a:lnTo>
                  <a:pt x="86" y="21"/>
                </a:lnTo>
                <a:lnTo>
                  <a:pt x="87" y="16"/>
                </a:lnTo>
                <a:lnTo>
                  <a:pt x="95" y="8"/>
                </a:lnTo>
                <a:lnTo>
                  <a:pt x="96" y="0"/>
                </a:lnTo>
                <a:close/>
              </a:path>
            </a:pathLst>
          </a:custGeom>
          <a:solidFill>
            <a:srgbClr val="C8C8C8"/>
          </a:solidFill>
          <a:ln w="12700" cmpd="sng">
            <a:solidFill>
              <a:srgbClr val="969696"/>
            </a:solidFill>
            <a:round/>
          </a:ln>
          <a:effectLst/>
        </xdr:spPr>
        <xdr:txBody>
          <a:bodyPr/>
          <a:p/>
        </xdr:txBody>
      </xdr:sp>
      <xdr:sp macro="" fLocksText="0">
        <xdr:nvSpPr>
          <xdr:cNvPr id="301" name="MS1014"/>
          <xdr:cNvSpPr/>
        </xdr:nvSpPr>
        <xdr:spPr>
          <a:xfrm>
            <a:off x="937" y="635"/>
            <a:ext cx="111" cy="78"/>
          </a:xfrm>
          <a:custGeom>
            <a:avLst/>
            <a:pathLst>
              <a:path h="171" w="241">
                <a:moveTo>
                  <a:pt x="64" y="16"/>
                </a:moveTo>
                <a:lnTo>
                  <a:pt x="82" y="13"/>
                </a:lnTo>
                <a:lnTo>
                  <a:pt x="87" y="21"/>
                </a:lnTo>
                <a:lnTo>
                  <a:pt x="96" y="20"/>
                </a:lnTo>
                <a:lnTo>
                  <a:pt x="99" y="23"/>
                </a:lnTo>
                <a:lnTo>
                  <a:pt x="131" y="22"/>
                </a:lnTo>
                <a:lnTo>
                  <a:pt x="143" y="6"/>
                </a:lnTo>
                <a:lnTo>
                  <a:pt x="150" y="10"/>
                </a:lnTo>
                <a:lnTo>
                  <a:pt x="153" y="4"/>
                </a:lnTo>
                <a:lnTo>
                  <a:pt x="162" y="3"/>
                </a:lnTo>
                <a:lnTo>
                  <a:pt x="178" y="3"/>
                </a:lnTo>
                <a:lnTo>
                  <a:pt x="183" y="8"/>
                </a:lnTo>
                <a:lnTo>
                  <a:pt x="207" y="7"/>
                </a:lnTo>
                <a:lnTo>
                  <a:pt x="214" y="12"/>
                </a:lnTo>
                <a:lnTo>
                  <a:pt x="229" y="2"/>
                </a:lnTo>
                <a:lnTo>
                  <a:pt x="241" y="0"/>
                </a:lnTo>
                <a:lnTo>
                  <a:pt x="235" y="14"/>
                </a:lnTo>
                <a:lnTo>
                  <a:pt x="215" y="20"/>
                </a:lnTo>
                <a:lnTo>
                  <a:pt x="201" y="37"/>
                </a:lnTo>
                <a:lnTo>
                  <a:pt x="190" y="37"/>
                </a:lnTo>
                <a:lnTo>
                  <a:pt x="180" y="43"/>
                </a:lnTo>
                <a:lnTo>
                  <a:pt x="183" y="50"/>
                </a:lnTo>
                <a:lnTo>
                  <a:pt x="155" y="67"/>
                </a:lnTo>
                <a:lnTo>
                  <a:pt x="146" y="68"/>
                </a:lnTo>
                <a:lnTo>
                  <a:pt x="151" y="88"/>
                </a:lnTo>
                <a:lnTo>
                  <a:pt x="146" y="92"/>
                </a:lnTo>
                <a:lnTo>
                  <a:pt x="138" y="91"/>
                </a:lnTo>
                <a:lnTo>
                  <a:pt x="129" y="91"/>
                </a:lnTo>
                <a:lnTo>
                  <a:pt x="122" y="97"/>
                </a:lnTo>
                <a:lnTo>
                  <a:pt x="111" y="101"/>
                </a:lnTo>
                <a:lnTo>
                  <a:pt x="105" y="101"/>
                </a:lnTo>
                <a:lnTo>
                  <a:pt x="79" y="119"/>
                </a:lnTo>
                <a:lnTo>
                  <a:pt x="77" y="125"/>
                </a:lnTo>
                <a:lnTo>
                  <a:pt x="61" y="133"/>
                </a:lnTo>
                <a:lnTo>
                  <a:pt x="54" y="144"/>
                </a:lnTo>
                <a:lnTo>
                  <a:pt x="54" y="147"/>
                </a:lnTo>
                <a:lnTo>
                  <a:pt x="48" y="153"/>
                </a:lnTo>
                <a:lnTo>
                  <a:pt x="52" y="155"/>
                </a:lnTo>
                <a:lnTo>
                  <a:pt x="45" y="160"/>
                </a:lnTo>
                <a:lnTo>
                  <a:pt x="40" y="167"/>
                </a:lnTo>
                <a:lnTo>
                  <a:pt x="30" y="171"/>
                </a:lnTo>
                <a:lnTo>
                  <a:pt x="24" y="161"/>
                </a:lnTo>
                <a:lnTo>
                  <a:pt x="31" y="156"/>
                </a:lnTo>
                <a:lnTo>
                  <a:pt x="26" y="147"/>
                </a:lnTo>
                <a:lnTo>
                  <a:pt x="16" y="147"/>
                </a:lnTo>
                <a:lnTo>
                  <a:pt x="9" y="137"/>
                </a:lnTo>
                <a:lnTo>
                  <a:pt x="4" y="144"/>
                </a:lnTo>
                <a:lnTo>
                  <a:pt x="0" y="137"/>
                </a:lnTo>
                <a:lnTo>
                  <a:pt x="8" y="131"/>
                </a:lnTo>
                <a:lnTo>
                  <a:pt x="7" y="126"/>
                </a:lnTo>
                <a:lnTo>
                  <a:pt x="38" y="115"/>
                </a:lnTo>
                <a:lnTo>
                  <a:pt x="34" y="106"/>
                </a:lnTo>
                <a:lnTo>
                  <a:pt x="36" y="98"/>
                </a:lnTo>
                <a:lnTo>
                  <a:pt x="31" y="77"/>
                </a:lnTo>
                <a:lnTo>
                  <a:pt x="36" y="70"/>
                </a:lnTo>
                <a:lnTo>
                  <a:pt x="41" y="71"/>
                </a:lnTo>
                <a:lnTo>
                  <a:pt x="55" y="67"/>
                </a:lnTo>
                <a:lnTo>
                  <a:pt x="62" y="53"/>
                </a:lnTo>
                <a:lnTo>
                  <a:pt x="62" y="47"/>
                </a:lnTo>
                <a:lnTo>
                  <a:pt x="56" y="39"/>
                </a:lnTo>
                <a:lnTo>
                  <a:pt x="59" y="32"/>
                </a:lnTo>
                <a:lnTo>
                  <a:pt x="66" y="31"/>
                </a:lnTo>
                <a:lnTo>
                  <a:pt x="69" y="24"/>
                </a:lnTo>
                <a:lnTo>
                  <a:pt x="64" y="16"/>
                </a:lnTo>
                <a:close/>
              </a:path>
            </a:pathLst>
          </a:custGeom>
          <a:solidFill>
            <a:srgbClr val="C8C8C8"/>
          </a:solidFill>
          <a:ln w="12700" cmpd="sng">
            <a:solidFill>
              <a:srgbClr val="969696"/>
            </a:solidFill>
            <a:round/>
          </a:ln>
          <a:effectLst/>
        </xdr:spPr>
        <xdr:txBody>
          <a:bodyPr/>
          <a:p/>
        </xdr:txBody>
      </xdr:sp>
      <xdr:sp macro="" fLocksText="0">
        <xdr:nvSpPr>
          <xdr:cNvPr id="302" name="MS1021"/>
          <xdr:cNvSpPr/>
        </xdr:nvSpPr>
        <xdr:spPr>
          <a:xfrm>
            <a:off x="973" y="837"/>
            <a:ext cx="76" cy="100"/>
          </a:xfrm>
          <a:custGeom>
            <a:avLst/>
            <a:pathLst>
              <a:path h="219" w="165">
                <a:moveTo>
                  <a:pt x="2" y="182"/>
                </a:moveTo>
                <a:lnTo>
                  <a:pt x="8" y="158"/>
                </a:lnTo>
                <a:lnTo>
                  <a:pt x="0" y="150"/>
                </a:lnTo>
                <a:lnTo>
                  <a:pt x="0" y="143"/>
                </a:lnTo>
                <a:lnTo>
                  <a:pt x="13" y="143"/>
                </a:lnTo>
                <a:lnTo>
                  <a:pt x="17" y="135"/>
                </a:lnTo>
                <a:lnTo>
                  <a:pt x="15" y="112"/>
                </a:lnTo>
                <a:lnTo>
                  <a:pt x="20" y="112"/>
                </a:lnTo>
                <a:lnTo>
                  <a:pt x="25" y="97"/>
                </a:lnTo>
                <a:lnTo>
                  <a:pt x="25" y="81"/>
                </a:lnTo>
                <a:lnTo>
                  <a:pt x="20" y="67"/>
                </a:lnTo>
                <a:lnTo>
                  <a:pt x="28" y="62"/>
                </a:lnTo>
                <a:lnTo>
                  <a:pt x="34" y="55"/>
                </a:lnTo>
                <a:lnTo>
                  <a:pt x="40" y="46"/>
                </a:lnTo>
                <a:lnTo>
                  <a:pt x="49" y="51"/>
                </a:lnTo>
                <a:lnTo>
                  <a:pt x="57" y="42"/>
                </a:lnTo>
                <a:lnTo>
                  <a:pt x="52" y="36"/>
                </a:lnTo>
                <a:lnTo>
                  <a:pt x="56" y="33"/>
                </a:lnTo>
                <a:lnTo>
                  <a:pt x="55" y="17"/>
                </a:lnTo>
                <a:lnTo>
                  <a:pt x="63" y="8"/>
                </a:lnTo>
                <a:lnTo>
                  <a:pt x="63" y="0"/>
                </a:lnTo>
                <a:lnTo>
                  <a:pt x="71" y="0"/>
                </a:lnTo>
                <a:lnTo>
                  <a:pt x="78" y="8"/>
                </a:lnTo>
                <a:lnTo>
                  <a:pt x="83" y="1"/>
                </a:lnTo>
                <a:lnTo>
                  <a:pt x="95" y="2"/>
                </a:lnTo>
                <a:lnTo>
                  <a:pt x="107" y="13"/>
                </a:lnTo>
                <a:lnTo>
                  <a:pt x="107" y="25"/>
                </a:lnTo>
                <a:lnTo>
                  <a:pt x="111" y="41"/>
                </a:lnTo>
                <a:lnTo>
                  <a:pt x="124" y="57"/>
                </a:lnTo>
                <a:lnTo>
                  <a:pt x="112" y="71"/>
                </a:lnTo>
                <a:lnTo>
                  <a:pt x="120" y="82"/>
                </a:lnTo>
                <a:lnTo>
                  <a:pt x="134" y="82"/>
                </a:lnTo>
                <a:lnTo>
                  <a:pt x="152" y="94"/>
                </a:lnTo>
                <a:lnTo>
                  <a:pt x="145" y="103"/>
                </a:lnTo>
                <a:lnTo>
                  <a:pt x="136" y="109"/>
                </a:lnTo>
                <a:lnTo>
                  <a:pt x="137" y="142"/>
                </a:lnTo>
                <a:lnTo>
                  <a:pt x="156" y="151"/>
                </a:lnTo>
                <a:lnTo>
                  <a:pt x="164" y="160"/>
                </a:lnTo>
                <a:lnTo>
                  <a:pt x="156" y="165"/>
                </a:lnTo>
                <a:lnTo>
                  <a:pt x="153" y="170"/>
                </a:lnTo>
                <a:lnTo>
                  <a:pt x="165" y="177"/>
                </a:lnTo>
                <a:lnTo>
                  <a:pt x="160" y="185"/>
                </a:lnTo>
                <a:lnTo>
                  <a:pt x="147" y="187"/>
                </a:lnTo>
                <a:lnTo>
                  <a:pt x="137" y="191"/>
                </a:lnTo>
                <a:lnTo>
                  <a:pt x="130" y="181"/>
                </a:lnTo>
                <a:lnTo>
                  <a:pt x="123" y="186"/>
                </a:lnTo>
                <a:lnTo>
                  <a:pt x="114" y="180"/>
                </a:lnTo>
                <a:lnTo>
                  <a:pt x="94" y="186"/>
                </a:lnTo>
                <a:lnTo>
                  <a:pt x="75" y="202"/>
                </a:lnTo>
                <a:lnTo>
                  <a:pt x="54" y="208"/>
                </a:lnTo>
                <a:lnTo>
                  <a:pt x="50" y="201"/>
                </a:lnTo>
                <a:lnTo>
                  <a:pt x="52" y="189"/>
                </a:lnTo>
                <a:lnTo>
                  <a:pt x="31" y="198"/>
                </a:lnTo>
                <a:lnTo>
                  <a:pt x="31" y="214"/>
                </a:lnTo>
                <a:lnTo>
                  <a:pt x="18" y="219"/>
                </a:lnTo>
                <a:lnTo>
                  <a:pt x="12" y="218"/>
                </a:lnTo>
                <a:lnTo>
                  <a:pt x="12" y="200"/>
                </a:lnTo>
                <a:lnTo>
                  <a:pt x="17" y="197"/>
                </a:lnTo>
                <a:lnTo>
                  <a:pt x="16" y="194"/>
                </a:lnTo>
                <a:lnTo>
                  <a:pt x="9" y="195"/>
                </a:lnTo>
                <a:lnTo>
                  <a:pt x="7" y="183"/>
                </a:lnTo>
                <a:lnTo>
                  <a:pt x="2" y="182"/>
                </a:lnTo>
                <a:close/>
              </a:path>
            </a:pathLst>
          </a:custGeom>
          <a:solidFill>
            <a:srgbClr val="969696"/>
          </a:solidFill>
          <a:ln w="12700" cmpd="sng">
            <a:solidFill>
              <a:srgbClr val="969696"/>
            </a:solidFill>
            <a:round/>
          </a:ln>
          <a:effectLst/>
        </xdr:spPr>
        <xdr:txBody>
          <a:bodyPr/>
          <a:p/>
        </xdr:txBody>
      </xdr:sp>
      <xdr:sp macro="" fLocksText="0">
        <xdr:nvSpPr>
          <xdr:cNvPr id="303" name="MS1105"/>
          <xdr:cNvSpPr/>
        </xdr:nvSpPr>
        <xdr:spPr>
          <a:xfrm>
            <a:off x="711" y="939"/>
            <a:ext cx="75" cy="56"/>
          </a:xfrm>
          <a:custGeom>
            <a:avLst/>
            <a:pathLst>
              <a:path h="123" w="164">
                <a:moveTo>
                  <a:pt x="132" y="7"/>
                </a:moveTo>
                <a:cubicBezTo>
                  <a:pt x="134" y="9"/>
                  <a:pt x="138" y="17"/>
                  <a:pt x="138" y="17"/>
                </a:cubicBezTo>
                <a:lnTo>
                  <a:pt x="130" y="26"/>
                </a:lnTo>
                <a:lnTo>
                  <a:pt x="142" y="45"/>
                </a:lnTo>
                <a:lnTo>
                  <a:pt x="160" y="34"/>
                </a:lnTo>
                <a:lnTo>
                  <a:pt x="164" y="45"/>
                </a:lnTo>
                <a:lnTo>
                  <a:pt x="152" y="66"/>
                </a:lnTo>
                <a:lnTo>
                  <a:pt x="136" y="77"/>
                </a:lnTo>
                <a:lnTo>
                  <a:pt x="126" y="72"/>
                </a:lnTo>
                <a:lnTo>
                  <a:pt x="104" y="91"/>
                </a:lnTo>
                <a:lnTo>
                  <a:pt x="104" y="100"/>
                </a:lnTo>
                <a:lnTo>
                  <a:pt x="78" y="115"/>
                </a:lnTo>
                <a:lnTo>
                  <a:pt x="56" y="108"/>
                </a:lnTo>
                <a:lnTo>
                  <a:pt x="38" y="108"/>
                </a:lnTo>
                <a:lnTo>
                  <a:pt x="34" y="119"/>
                </a:lnTo>
                <a:lnTo>
                  <a:pt x="14" y="108"/>
                </a:lnTo>
                <a:lnTo>
                  <a:pt x="0" y="123"/>
                </a:lnTo>
                <a:lnTo>
                  <a:pt x="12" y="92"/>
                </a:lnTo>
                <a:lnTo>
                  <a:pt x="18" y="83"/>
                </a:lnTo>
                <a:lnTo>
                  <a:pt x="2" y="75"/>
                </a:lnTo>
                <a:lnTo>
                  <a:pt x="12" y="55"/>
                </a:lnTo>
                <a:lnTo>
                  <a:pt x="20" y="60"/>
                </a:lnTo>
                <a:lnTo>
                  <a:pt x="36" y="47"/>
                </a:lnTo>
                <a:lnTo>
                  <a:pt x="38" y="53"/>
                </a:lnTo>
                <a:lnTo>
                  <a:pt x="48" y="43"/>
                </a:lnTo>
                <a:lnTo>
                  <a:pt x="52" y="47"/>
                </a:lnTo>
                <a:lnTo>
                  <a:pt x="58" y="43"/>
                </a:lnTo>
                <a:lnTo>
                  <a:pt x="68" y="49"/>
                </a:lnTo>
                <a:lnTo>
                  <a:pt x="76" y="40"/>
                </a:lnTo>
                <a:lnTo>
                  <a:pt x="68" y="19"/>
                </a:lnTo>
                <a:lnTo>
                  <a:pt x="76" y="11"/>
                </a:lnTo>
                <a:lnTo>
                  <a:pt x="76" y="0"/>
                </a:lnTo>
                <a:lnTo>
                  <a:pt x="100" y="13"/>
                </a:lnTo>
                <a:lnTo>
                  <a:pt x="132" y="7"/>
                </a:lnTo>
              </a:path>
            </a:pathLst>
          </a:custGeom>
          <a:solidFill>
            <a:srgbClr val="C8C8C8"/>
          </a:solidFill>
          <a:ln w="12700" cmpd="sng">
            <a:solidFill>
              <a:srgbClr val="969696"/>
            </a:solidFill>
            <a:round/>
          </a:ln>
          <a:effectLst/>
        </xdr:spPr>
        <xdr:txBody>
          <a:bodyPr/>
          <a:p/>
        </xdr:txBody>
      </xdr:sp>
      <xdr:sp macro="" fLocksText="0">
        <xdr:nvSpPr>
          <xdr:cNvPr id="304" name="MS1086"/>
          <xdr:cNvSpPr/>
        </xdr:nvSpPr>
        <xdr:spPr>
          <a:xfrm>
            <a:off x="735" y="869"/>
            <a:ext cx="49" cy="75"/>
          </a:xfrm>
          <a:custGeom>
            <a:avLst/>
            <a:pathLst>
              <a:path h="165" w="107">
                <a:moveTo>
                  <a:pt x="25" y="153"/>
                </a:moveTo>
                <a:lnTo>
                  <a:pt x="33" y="137"/>
                </a:lnTo>
                <a:lnTo>
                  <a:pt x="45" y="120"/>
                </a:lnTo>
                <a:lnTo>
                  <a:pt x="44" y="108"/>
                </a:lnTo>
                <a:lnTo>
                  <a:pt x="38" y="110"/>
                </a:lnTo>
                <a:lnTo>
                  <a:pt x="23" y="95"/>
                </a:lnTo>
                <a:lnTo>
                  <a:pt x="19" y="96"/>
                </a:lnTo>
                <a:lnTo>
                  <a:pt x="12" y="86"/>
                </a:lnTo>
                <a:lnTo>
                  <a:pt x="0" y="84"/>
                </a:lnTo>
                <a:lnTo>
                  <a:pt x="10" y="65"/>
                </a:lnTo>
                <a:lnTo>
                  <a:pt x="4" y="59"/>
                </a:lnTo>
                <a:lnTo>
                  <a:pt x="5" y="49"/>
                </a:lnTo>
                <a:lnTo>
                  <a:pt x="17" y="37"/>
                </a:lnTo>
                <a:lnTo>
                  <a:pt x="25" y="20"/>
                </a:lnTo>
                <a:lnTo>
                  <a:pt x="35" y="10"/>
                </a:lnTo>
                <a:lnTo>
                  <a:pt x="44" y="0"/>
                </a:lnTo>
                <a:lnTo>
                  <a:pt x="51" y="6"/>
                </a:lnTo>
                <a:lnTo>
                  <a:pt x="60" y="6"/>
                </a:lnTo>
                <a:lnTo>
                  <a:pt x="65" y="13"/>
                </a:lnTo>
                <a:lnTo>
                  <a:pt x="73" y="15"/>
                </a:lnTo>
                <a:lnTo>
                  <a:pt x="77" y="26"/>
                </a:lnTo>
                <a:lnTo>
                  <a:pt x="87" y="31"/>
                </a:lnTo>
                <a:lnTo>
                  <a:pt x="91" y="40"/>
                </a:lnTo>
                <a:lnTo>
                  <a:pt x="95" y="40"/>
                </a:lnTo>
                <a:lnTo>
                  <a:pt x="99" y="38"/>
                </a:lnTo>
                <a:lnTo>
                  <a:pt x="102" y="48"/>
                </a:lnTo>
                <a:lnTo>
                  <a:pt x="97" y="53"/>
                </a:lnTo>
                <a:lnTo>
                  <a:pt x="93" y="57"/>
                </a:lnTo>
                <a:lnTo>
                  <a:pt x="92" y="66"/>
                </a:lnTo>
                <a:lnTo>
                  <a:pt x="97" y="75"/>
                </a:lnTo>
                <a:lnTo>
                  <a:pt x="101" y="77"/>
                </a:lnTo>
                <a:lnTo>
                  <a:pt x="107" y="78"/>
                </a:lnTo>
                <a:lnTo>
                  <a:pt x="102" y="84"/>
                </a:lnTo>
                <a:lnTo>
                  <a:pt x="101" y="94"/>
                </a:lnTo>
                <a:lnTo>
                  <a:pt x="95" y="102"/>
                </a:lnTo>
                <a:lnTo>
                  <a:pt x="88" y="101"/>
                </a:lnTo>
                <a:lnTo>
                  <a:pt x="77" y="113"/>
                </a:lnTo>
                <a:lnTo>
                  <a:pt x="69" y="125"/>
                </a:lnTo>
                <a:lnTo>
                  <a:pt x="66" y="131"/>
                </a:lnTo>
                <a:lnTo>
                  <a:pt x="64" y="142"/>
                </a:lnTo>
                <a:lnTo>
                  <a:pt x="55" y="154"/>
                </a:lnTo>
                <a:lnTo>
                  <a:pt x="47" y="165"/>
                </a:lnTo>
                <a:lnTo>
                  <a:pt x="25" y="153"/>
                </a:lnTo>
                <a:close/>
              </a:path>
            </a:pathLst>
          </a:custGeom>
          <a:solidFill>
            <a:srgbClr val="C8C8C8"/>
          </a:solidFill>
          <a:ln w="12700" cmpd="sng">
            <a:solidFill>
              <a:srgbClr val="969696"/>
            </a:solidFill>
            <a:round/>
          </a:ln>
          <a:effectLst/>
        </xdr:spPr>
        <xdr:txBody>
          <a:bodyPr/>
          <a:p/>
        </xdr:txBody>
      </xdr:sp>
      <xdr:sp macro="" fLocksText="0">
        <xdr:nvSpPr>
          <xdr:cNvPr id="305" name="MS1092"/>
          <xdr:cNvSpPr/>
        </xdr:nvSpPr>
        <xdr:spPr>
          <a:xfrm>
            <a:off x="745" y="805"/>
            <a:ext cx="70" cy="71"/>
          </a:xfrm>
          <a:custGeom>
            <a:avLst/>
            <a:pathLst>
              <a:path h="154" w="153">
                <a:moveTo>
                  <a:pt x="51" y="154"/>
                </a:moveTo>
                <a:lnTo>
                  <a:pt x="57" y="142"/>
                </a:lnTo>
                <a:lnTo>
                  <a:pt x="69" y="131"/>
                </a:lnTo>
                <a:lnTo>
                  <a:pt x="76" y="127"/>
                </a:lnTo>
                <a:lnTo>
                  <a:pt x="77" y="120"/>
                </a:lnTo>
                <a:lnTo>
                  <a:pt x="85" y="114"/>
                </a:lnTo>
                <a:lnTo>
                  <a:pt x="89" y="112"/>
                </a:lnTo>
                <a:lnTo>
                  <a:pt x="88" y="107"/>
                </a:lnTo>
                <a:lnTo>
                  <a:pt x="103" y="94"/>
                </a:lnTo>
                <a:lnTo>
                  <a:pt x="101" y="89"/>
                </a:lnTo>
                <a:lnTo>
                  <a:pt x="105" y="82"/>
                </a:lnTo>
                <a:lnTo>
                  <a:pt x="111" y="80"/>
                </a:lnTo>
                <a:lnTo>
                  <a:pt x="111" y="61"/>
                </a:lnTo>
                <a:lnTo>
                  <a:pt x="113" y="57"/>
                </a:lnTo>
                <a:lnTo>
                  <a:pt x="113" y="48"/>
                </a:lnTo>
                <a:lnTo>
                  <a:pt x="118" y="40"/>
                </a:lnTo>
                <a:lnTo>
                  <a:pt x="124" y="39"/>
                </a:lnTo>
                <a:lnTo>
                  <a:pt x="127" y="36"/>
                </a:lnTo>
                <a:lnTo>
                  <a:pt x="132" y="38"/>
                </a:lnTo>
                <a:lnTo>
                  <a:pt x="139" y="33"/>
                </a:lnTo>
                <a:lnTo>
                  <a:pt x="147" y="29"/>
                </a:lnTo>
                <a:lnTo>
                  <a:pt x="153" y="25"/>
                </a:lnTo>
                <a:lnTo>
                  <a:pt x="149" y="22"/>
                </a:lnTo>
                <a:lnTo>
                  <a:pt x="153" y="17"/>
                </a:lnTo>
                <a:lnTo>
                  <a:pt x="148" y="11"/>
                </a:lnTo>
                <a:lnTo>
                  <a:pt x="144" y="8"/>
                </a:lnTo>
                <a:lnTo>
                  <a:pt x="143" y="0"/>
                </a:lnTo>
                <a:lnTo>
                  <a:pt x="134" y="2"/>
                </a:lnTo>
                <a:lnTo>
                  <a:pt x="130" y="8"/>
                </a:lnTo>
                <a:lnTo>
                  <a:pt x="123" y="21"/>
                </a:lnTo>
                <a:lnTo>
                  <a:pt x="114" y="21"/>
                </a:lnTo>
                <a:lnTo>
                  <a:pt x="107" y="30"/>
                </a:lnTo>
                <a:lnTo>
                  <a:pt x="79" y="42"/>
                </a:lnTo>
                <a:lnTo>
                  <a:pt x="74" y="49"/>
                </a:lnTo>
                <a:lnTo>
                  <a:pt x="59" y="65"/>
                </a:lnTo>
                <a:lnTo>
                  <a:pt x="38" y="83"/>
                </a:lnTo>
                <a:lnTo>
                  <a:pt x="30" y="93"/>
                </a:lnTo>
                <a:lnTo>
                  <a:pt x="24" y="95"/>
                </a:lnTo>
                <a:lnTo>
                  <a:pt x="0" y="117"/>
                </a:lnTo>
                <a:lnTo>
                  <a:pt x="22" y="139"/>
                </a:lnTo>
                <a:lnTo>
                  <a:pt x="29" y="146"/>
                </a:lnTo>
                <a:lnTo>
                  <a:pt x="38" y="146"/>
                </a:lnTo>
                <a:lnTo>
                  <a:pt x="43" y="154"/>
                </a:lnTo>
                <a:lnTo>
                  <a:pt x="51" y="154"/>
                </a:lnTo>
                <a:close/>
              </a:path>
            </a:pathLst>
          </a:custGeom>
          <a:solidFill>
            <a:srgbClr val="FFFFFF"/>
          </a:solidFill>
          <a:ln w="12700" cmpd="sng">
            <a:solidFill>
              <a:srgbClr val="969696"/>
            </a:solidFill>
            <a:round/>
          </a:ln>
          <a:effectLst/>
        </xdr:spPr>
        <xdr:txBody>
          <a:bodyPr/>
          <a:p/>
        </xdr:txBody>
      </xdr:sp>
      <xdr:sp macro="" fLocksText="0">
        <xdr:nvSpPr>
          <xdr:cNvPr id="306" name="MS1085"/>
          <xdr:cNvSpPr/>
        </xdr:nvSpPr>
        <xdr:spPr>
          <a:xfrm>
            <a:off x="768" y="855"/>
            <a:ext cx="70" cy="50"/>
          </a:xfrm>
          <a:custGeom>
            <a:avLst/>
            <a:pathLst>
              <a:path h="110" w="151">
                <a:moveTo>
                  <a:pt x="26" y="10"/>
                </a:moveTo>
                <a:lnTo>
                  <a:pt x="43" y="0"/>
                </a:lnTo>
                <a:lnTo>
                  <a:pt x="66" y="1"/>
                </a:lnTo>
                <a:lnTo>
                  <a:pt x="89" y="16"/>
                </a:lnTo>
                <a:lnTo>
                  <a:pt x="96" y="17"/>
                </a:lnTo>
                <a:lnTo>
                  <a:pt x="100" y="21"/>
                </a:lnTo>
                <a:lnTo>
                  <a:pt x="106" y="21"/>
                </a:lnTo>
                <a:lnTo>
                  <a:pt x="111" y="18"/>
                </a:lnTo>
                <a:lnTo>
                  <a:pt x="111" y="9"/>
                </a:lnTo>
                <a:lnTo>
                  <a:pt x="120" y="2"/>
                </a:lnTo>
                <a:lnTo>
                  <a:pt x="126" y="4"/>
                </a:lnTo>
                <a:lnTo>
                  <a:pt x="129" y="13"/>
                </a:lnTo>
                <a:lnTo>
                  <a:pt x="135" y="9"/>
                </a:lnTo>
                <a:lnTo>
                  <a:pt x="141" y="12"/>
                </a:lnTo>
                <a:lnTo>
                  <a:pt x="138" y="17"/>
                </a:lnTo>
                <a:lnTo>
                  <a:pt x="143" y="26"/>
                </a:lnTo>
                <a:lnTo>
                  <a:pt x="150" y="30"/>
                </a:lnTo>
                <a:lnTo>
                  <a:pt x="151" y="37"/>
                </a:lnTo>
                <a:lnTo>
                  <a:pt x="148" y="44"/>
                </a:lnTo>
                <a:lnTo>
                  <a:pt x="148" y="59"/>
                </a:lnTo>
                <a:lnTo>
                  <a:pt x="137" y="50"/>
                </a:lnTo>
                <a:lnTo>
                  <a:pt x="130" y="50"/>
                </a:lnTo>
                <a:lnTo>
                  <a:pt x="124" y="61"/>
                </a:lnTo>
                <a:lnTo>
                  <a:pt x="117" y="68"/>
                </a:lnTo>
                <a:lnTo>
                  <a:pt x="110" y="72"/>
                </a:lnTo>
                <a:lnTo>
                  <a:pt x="106" y="76"/>
                </a:lnTo>
                <a:lnTo>
                  <a:pt x="105" y="81"/>
                </a:lnTo>
                <a:lnTo>
                  <a:pt x="92" y="81"/>
                </a:lnTo>
                <a:lnTo>
                  <a:pt x="83" y="89"/>
                </a:lnTo>
                <a:lnTo>
                  <a:pt x="71" y="84"/>
                </a:lnTo>
                <a:lnTo>
                  <a:pt x="57" y="86"/>
                </a:lnTo>
                <a:lnTo>
                  <a:pt x="52" y="93"/>
                </a:lnTo>
                <a:lnTo>
                  <a:pt x="43" y="98"/>
                </a:lnTo>
                <a:lnTo>
                  <a:pt x="40" y="106"/>
                </a:lnTo>
                <a:lnTo>
                  <a:pt x="34" y="110"/>
                </a:lnTo>
                <a:lnTo>
                  <a:pt x="25" y="107"/>
                </a:lnTo>
                <a:lnTo>
                  <a:pt x="19" y="98"/>
                </a:lnTo>
                <a:lnTo>
                  <a:pt x="20" y="88"/>
                </a:lnTo>
                <a:lnTo>
                  <a:pt x="29" y="79"/>
                </a:lnTo>
                <a:lnTo>
                  <a:pt x="26" y="68"/>
                </a:lnTo>
                <a:lnTo>
                  <a:pt x="22" y="71"/>
                </a:lnTo>
                <a:lnTo>
                  <a:pt x="18" y="71"/>
                </a:lnTo>
                <a:lnTo>
                  <a:pt x="14" y="62"/>
                </a:lnTo>
                <a:lnTo>
                  <a:pt x="4" y="58"/>
                </a:lnTo>
                <a:lnTo>
                  <a:pt x="0" y="45"/>
                </a:lnTo>
                <a:lnTo>
                  <a:pt x="6" y="32"/>
                </a:lnTo>
                <a:lnTo>
                  <a:pt x="19" y="21"/>
                </a:lnTo>
                <a:lnTo>
                  <a:pt x="25" y="18"/>
                </a:lnTo>
                <a:lnTo>
                  <a:pt x="26" y="10"/>
                </a:lnTo>
                <a:close/>
              </a:path>
            </a:pathLst>
          </a:custGeom>
          <a:solidFill>
            <a:srgbClr val="C8C8C8"/>
          </a:solidFill>
          <a:ln w="12700" cmpd="sng">
            <a:solidFill>
              <a:srgbClr val="969696"/>
            </a:solidFill>
            <a:round/>
          </a:ln>
          <a:effectLst/>
        </xdr:spPr>
        <xdr:txBody>
          <a:bodyPr/>
          <a:p/>
        </xdr:txBody>
      </xdr:sp>
      <xdr:sp macro="" fLocksText="0">
        <xdr:nvSpPr>
          <xdr:cNvPr id="307" name="MS1090"/>
          <xdr:cNvSpPr/>
        </xdr:nvSpPr>
        <xdr:spPr>
          <a:xfrm>
            <a:off x="785" y="798"/>
            <a:ext cx="90" cy="66"/>
          </a:xfrm>
          <a:custGeom>
            <a:avLst/>
            <a:pathLst>
              <a:path h="145" w="197">
                <a:moveTo>
                  <a:pt x="0" y="121"/>
                </a:moveTo>
                <a:lnTo>
                  <a:pt x="15" y="109"/>
                </a:lnTo>
                <a:lnTo>
                  <a:pt x="13" y="103"/>
                </a:lnTo>
                <a:lnTo>
                  <a:pt x="17" y="97"/>
                </a:lnTo>
                <a:lnTo>
                  <a:pt x="23" y="95"/>
                </a:lnTo>
                <a:lnTo>
                  <a:pt x="23" y="75"/>
                </a:lnTo>
                <a:lnTo>
                  <a:pt x="25" y="63"/>
                </a:lnTo>
                <a:lnTo>
                  <a:pt x="30" y="54"/>
                </a:lnTo>
                <a:lnTo>
                  <a:pt x="36" y="54"/>
                </a:lnTo>
                <a:lnTo>
                  <a:pt x="39" y="50"/>
                </a:lnTo>
                <a:lnTo>
                  <a:pt x="44" y="53"/>
                </a:lnTo>
                <a:lnTo>
                  <a:pt x="51" y="48"/>
                </a:lnTo>
                <a:lnTo>
                  <a:pt x="65" y="40"/>
                </a:lnTo>
                <a:lnTo>
                  <a:pt x="61" y="38"/>
                </a:lnTo>
                <a:lnTo>
                  <a:pt x="65" y="31"/>
                </a:lnTo>
                <a:lnTo>
                  <a:pt x="60" y="25"/>
                </a:lnTo>
                <a:lnTo>
                  <a:pt x="56" y="23"/>
                </a:lnTo>
                <a:lnTo>
                  <a:pt x="55" y="15"/>
                </a:lnTo>
                <a:lnTo>
                  <a:pt x="66" y="11"/>
                </a:lnTo>
                <a:lnTo>
                  <a:pt x="66" y="4"/>
                </a:lnTo>
                <a:lnTo>
                  <a:pt x="71" y="2"/>
                </a:lnTo>
                <a:lnTo>
                  <a:pt x="75" y="6"/>
                </a:lnTo>
                <a:lnTo>
                  <a:pt x="82" y="0"/>
                </a:lnTo>
                <a:lnTo>
                  <a:pt x="97" y="8"/>
                </a:lnTo>
                <a:lnTo>
                  <a:pt x="102" y="4"/>
                </a:lnTo>
                <a:lnTo>
                  <a:pt x="110" y="1"/>
                </a:lnTo>
                <a:lnTo>
                  <a:pt x="115" y="3"/>
                </a:lnTo>
                <a:lnTo>
                  <a:pt x="116" y="10"/>
                </a:lnTo>
                <a:lnTo>
                  <a:pt x="112" y="15"/>
                </a:lnTo>
                <a:lnTo>
                  <a:pt x="115" y="20"/>
                </a:lnTo>
                <a:lnTo>
                  <a:pt x="120" y="16"/>
                </a:lnTo>
                <a:lnTo>
                  <a:pt x="131" y="23"/>
                </a:lnTo>
                <a:lnTo>
                  <a:pt x="127" y="29"/>
                </a:lnTo>
                <a:lnTo>
                  <a:pt x="124" y="32"/>
                </a:lnTo>
                <a:lnTo>
                  <a:pt x="125" y="39"/>
                </a:lnTo>
                <a:lnTo>
                  <a:pt x="141" y="44"/>
                </a:lnTo>
                <a:lnTo>
                  <a:pt x="143" y="49"/>
                </a:lnTo>
                <a:lnTo>
                  <a:pt x="150" y="49"/>
                </a:lnTo>
                <a:lnTo>
                  <a:pt x="153" y="54"/>
                </a:lnTo>
                <a:lnTo>
                  <a:pt x="162" y="51"/>
                </a:lnTo>
                <a:lnTo>
                  <a:pt x="171" y="44"/>
                </a:lnTo>
                <a:lnTo>
                  <a:pt x="181" y="50"/>
                </a:lnTo>
                <a:lnTo>
                  <a:pt x="183" y="43"/>
                </a:lnTo>
                <a:lnTo>
                  <a:pt x="189" y="48"/>
                </a:lnTo>
                <a:lnTo>
                  <a:pt x="193" y="54"/>
                </a:lnTo>
                <a:lnTo>
                  <a:pt x="190" y="66"/>
                </a:lnTo>
                <a:lnTo>
                  <a:pt x="181" y="75"/>
                </a:lnTo>
                <a:lnTo>
                  <a:pt x="188" y="85"/>
                </a:lnTo>
                <a:lnTo>
                  <a:pt x="185" y="95"/>
                </a:lnTo>
                <a:lnTo>
                  <a:pt x="191" y="96"/>
                </a:lnTo>
                <a:lnTo>
                  <a:pt x="191" y="106"/>
                </a:lnTo>
                <a:lnTo>
                  <a:pt x="197" y="111"/>
                </a:lnTo>
                <a:lnTo>
                  <a:pt x="189" y="120"/>
                </a:lnTo>
                <a:lnTo>
                  <a:pt x="182" y="113"/>
                </a:lnTo>
                <a:lnTo>
                  <a:pt x="172" y="113"/>
                </a:lnTo>
                <a:lnTo>
                  <a:pt x="165" y="121"/>
                </a:lnTo>
                <a:lnTo>
                  <a:pt x="160" y="117"/>
                </a:lnTo>
                <a:lnTo>
                  <a:pt x="157" y="109"/>
                </a:lnTo>
                <a:lnTo>
                  <a:pt x="150" y="117"/>
                </a:lnTo>
                <a:lnTo>
                  <a:pt x="144" y="126"/>
                </a:lnTo>
                <a:lnTo>
                  <a:pt x="134" y="123"/>
                </a:lnTo>
                <a:lnTo>
                  <a:pt x="124" y="138"/>
                </a:lnTo>
                <a:lnTo>
                  <a:pt x="112" y="144"/>
                </a:lnTo>
                <a:lnTo>
                  <a:pt x="102" y="144"/>
                </a:lnTo>
                <a:lnTo>
                  <a:pt x="101" y="140"/>
                </a:lnTo>
                <a:lnTo>
                  <a:pt x="104" y="135"/>
                </a:lnTo>
                <a:lnTo>
                  <a:pt x="97" y="132"/>
                </a:lnTo>
                <a:lnTo>
                  <a:pt x="92" y="137"/>
                </a:lnTo>
                <a:lnTo>
                  <a:pt x="89" y="128"/>
                </a:lnTo>
                <a:lnTo>
                  <a:pt x="83" y="126"/>
                </a:lnTo>
                <a:lnTo>
                  <a:pt x="74" y="133"/>
                </a:lnTo>
                <a:lnTo>
                  <a:pt x="74" y="142"/>
                </a:lnTo>
                <a:lnTo>
                  <a:pt x="69" y="145"/>
                </a:lnTo>
                <a:lnTo>
                  <a:pt x="62" y="145"/>
                </a:lnTo>
                <a:lnTo>
                  <a:pt x="59" y="140"/>
                </a:lnTo>
                <a:lnTo>
                  <a:pt x="53" y="140"/>
                </a:lnTo>
                <a:lnTo>
                  <a:pt x="29" y="125"/>
                </a:lnTo>
                <a:lnTo>
                  <a:pt x="6" y="124"/>
                </a:lnTo>
                <a:lnTo>
                  <a:pt x="1" y="127"/>
                </a:lnTo>
                <a:lnTo>
                  <a:pt x="0" y="121"/>
                </a:lnTo>
                <a:close/>
              </a:path>
            </a:pathLst>
          </a:custGeom>
          <a:solidFill>
            <a:srgbClr val="FFFFFF"/>
          </a:solidFill>
          <a:ln w="12700" cmpd="sng">
            <a:solidFill>
              <a:srgbClr val="969696"/>
            </a:solidFill>
            <a:round/>
          </a:ln>
          <a:effectLst/>
        </xdr:spPr>
        <xdr:txBody>
          <a:bodyPr/>
          <a:p/>
        </xdr:txBody>
      </xdr:sp>
      <xdr:sp macro="" fLocksText="0">
        <xdr:nvSpPr>
          <xdr:cNvPr id="308" name="MS1084"/>
          <xdr:cNvSpPr/>
        </xdr:nvSpPr>
        <xdr:spPr>
          <a:xfrm>
            <a:off x="832" y="848"/>
            <a:ext cx="49" cy="37"/>
          </a:xfrm>
          <a:custGeom>
            <a:avLst/>
            <a:pathLst>
              <a:path h="81" w="107">
                <a:moveTo>
                  <a:pt x="9" y="75"/>
                </a:moveTo>
                <a:lnTo>
                  <a:pt x="8" y="60"/>
                </a:lnTo>
                <a:lnTo>
                  <a:pt x="11" y="53"/>
                </a:lnTo>
                <a:lnTo>
                  <a:pt x="10" y="46"/>
                </a:lnTo>
                <a:lnTo>
                  <a:pt x="3" y="42"/>
                </a:lnTo>
                <a:lnTo>
                  <a:pt x="0" y="36"/>
                </a:lnTo>
                <a:lnTo>
                  <a:pt x="8" y="36"/>
                </a:lnTo>
                <a:lnTo>
                  <a:pt x="22" y="30"/>
                </a:lnTo>
                <a:lnTo>
                  <a:pt x="31" y="14"/>
                </a:lnTo>
                <a:lnTo>
                  <a:pt x="42" y="18"/>
                </a:lnTo>
                <a:lnTo>
                  <a:pt x="47" y="9"/>
                </a:lnTo>
                <a:lnTo>
                  <a:pt x="54" y="0"/>
                </a:lnTo>
                <a:lnTo>
                  <a:pt x="57" y="9"/>
                </a:lnTo>
                <a:lnTo>
                  <a:pt x="62" y="13"/>
                </a:lnTo>
                <a:lnTo>
                  <a:pt x="69" y="5"/>
                </a:lnTo>
                <a:lnTo>
                  <a:pt x="80" y="4"/>
                </a:lnTo>
                <a:lnTo>
                  <a:pt x="86" y="12"/>
                </a:lnTo>
                <a:lnTo>
                  <a:pt x="84" y="23"/>
                </a:lnTo>
                <a:lnTo>
                  <a:pt x="90" y="26"/>
                </a:lnTo>
                <a:lnTo>
                  <a:pt x="91" y="33"/>
                </a:lnTo>
                <a:lnTo>
                  <a:pt x="98" y="29"/>
                </a:lnTo>
                <a:lnTo>
                  <a:pt x="104" y="34"/>
                </a:lnTo>
                <a:lnTo>
                  <a:pt x="100" y="37"/>
                </a:lnTo>
                <a:lnTo>
                  <a:pt x="107" y="43"/>
                </a:lnTo>
                <a:lnTo>
                  <a:pt x="103" y="52"/>
                </a:lnTo>
                <a:lnTo>
                  <a:pt x="90" y="65"/>
                </a:lnTo>
                <a:lnTo>
                  <a:pt x="80" y="81"/>
                </a:lnTo>
                <a:lnTo>
                  <a:pt x="74" y="76"/>
                </a:lnTo>
                <a:lnTo>
                  <a:pt x="68" y="75"/>
                </a:lnTo>
                <a:lnTo>
                  <a:pt x="59" y="76"/>
                </a:lnTo>
                <a:lnTo>
                  <a:pt x="43" y="74"/>
                </a:lnTo>
                <a:lnTo>
                  <a:pt x="32" y="66"/>
                </a:lnTo>
                <a:lnTo>
                  <a:pt x="23" y="68"/>
                </a:lnTo>
                <a:lnTo>
                  <a:pt x="9" y="75"/>
                </a:lnTo>
                <a:close/>
              </a:path>
            </a:pathLst>
          </a:custGeom>
          <a:solidFill>
            <a:srgbClr val="C8C8C8"/>
          </a:solidFill>
          <a:ln w="12700" cmpd="sng">
            <a:solidFill>
              <a:srgbClr val="969696"/>
            </a:solidFill>
            <a:round/>
          </a:ln>
          <a:effectLst/>
        </xdr:spPr>
        <xdr:txBody>
          <a:bodyPr/>
          <a:p/>
        </xdr:txBody>
      </xdr:sp>
      <xdr:sp macro="" fLocksText="0">
        <xdr:nvSpPr>
          <xdr:cNvPr id="309" name="MS1087"/>
          <xdr:cNvSpPr/>
        </xdr:nvSpPr>
        <xdr:spPr>
          <a:xfrm>
            <a:off x="869" y="863"/>
            <a:ext cx="61" cy="49"/>
          </a:xfrm>
          <a:custGeom>
            <a:avLst/>
            <a:pathLst>
              <a:path h="107" w="133">
                <a:moveTo>
                  <a:pt x="0" y="47"/>
                </a:moveTo>
                <a:lnTo>
                  <a:pt x="9" y="54"/>
                </a:lnTo>
                <a:lnTo>
                  <a:pt x="21" y="51"/>
                </a:lnTo>
                <a:lnTo>
                  <a:pt x="33" y="59"/>
                </a:lnTo>
                <a:lnTo>
                  <a:pt x="36" y="64"/>
                </a:lnTo>
                <a:lnTo>
                  <a:pt x="42" y="63"/>
                </a:lnTo>
                <a:lnTo>
                  <a:pt x="48" y="65"/>
                </a:lnTo>
                <a:lnTo>
                  <a:pt x="55" y="65"/>
                </a:lnTo>
                <a:lnTo>
                  <a:pt x="57" y="69"/>
                </a:lnTo>
                <a:lnTo>
                  <a:pt x="62" y="68"/>
                </a:lnTo>
                <a:lnTo>
                  <a:pt x="63" y="74"/>
                </a:lnTo>
                <a:lnTo>
                  <a:pt x="72" y="75"/>
                </a:lnTo>
                <a:lnTo>
                  <a:pt x="75" y="81"/>
                </a:lnTo>
                <a:lnTo>
                  <a:pt x="89" y="87"/>
                </a:lnTo>
                <a:lnTo>
                  <a:pt x="95" y="88"/>
                </a:lnTo>
                <a:lnTo>
                  <a:pt x="101" y="94"/>
                </a:lnTo>
                <a:lnTo>
                  <a:pt x="101" y="100"/>
                </a:lnTo>
                <a:lnTo>
                  <a:pt x="106" y="107"/>
                </a:lnTo>
                <a:lnTo>
                  <a:pt x="130" y="89"/>
                </a:lnTo>
                <a:lnTo>
                  <a:pt x="133" y="80"/>
                </a:lnTo>
                <a:lnTo>
                  <a:pt x="127" y="72"/>
                </a:lnTo>
                <a:lnTo>
                  <a:pt x="127" y="60"/>
                </a:lnTo>
                <a:lnTo>
                  <a:pt x="125" y="51"/>
                </a:lnTo>
                <a:lnTo>
                  <a:pt x="118" y="44"/>
                </a:lnTo>
                <a:lnTo>
                  <a:pt x="109" y="45"/>
                </a:lnTo>
                <a:lnTo>
                  <a:pt x="97" y="35"/>
                </a:lnTo>
                <a:lnTo>
                  <a:pt x="91" y="38"/>
                </a:lnTo>
                <a:lnTo>
                  <a:pt x="90" y="32"/>
                </a:lnTo>
                <a:lnTo>
                  <a:pt x="76" y="45"/>
                </a:lnTo>
                <a:lnTo>
                  <a:pt x="76" y="50"/>
                </a:lnTo>
                <a:lnTo>
                  <a:pt x="67" y="50"/>
                </a:lnTo>
                <a:lnTo>
                  <a:pt x="50" y="26"/>
                </a:lnTo>
                <a:lnTo>
                  <a:pt x="49" y="20"/>
                </a:lnTo>
                <a:lnTo>
                  <a:pt x="51" y="14"/>
                </a:lnTo>
                <a:lnTo>
                  <a:pt x="37" y="5"/>
                </a:lnTo>
                <a:lnTo>
                  <a:pt x="24" y="0"/>
                </a:lnTo>
                <a:lnTo>
                  <a:pt x="19" y="3"/>
                </a:lnTo>
                <a:lnTo>
                  <a:pt x="27" y="9"/>
                </a:lnTo>
                <a:lnTo>
                  <a:pt x="22" y="20"/>
                </a:lnTo>
                <a:lnTo>
                  <a:pt x="10" y="31"/>
                </a:lnTo>
                <a:lnTo>
                  <a:pt x="0" y="47"/>
                </a:lnTo>
                <a:close/>
              </a:path>
            </a:pathLst>
          </a:custGeom>
          <a:solidFill>
            <a:srgbClr val="C8C8C8"/>
          </a:solidFill>
          <a:ln w="12700" cmpd="sng">
            <a:solidFill>
              <a:srgbClr val="969696"/>
            </a:solidFill>
            <a:round/>
          </a:ln>
          <a:effectLst/>
        </xdr:spPr>
        <xdr:txBody>
          <a:bodyPr/>
          <a:p/>
        </xdr:txBody>
      </xdr:sp>
      <xdr:sp macro="" fLocksText="0">
        <xdr:nvSpPr>
          <xdr:cNvPr id="310" name="MS1088"/>
          <xdr:cNvSpPr/>
        </xdr:nvSpPr>
        <xdr:spPr>
          <a:xfrm>
            <a:off x="903" y="901"/>
            <a:ext cx="78" cy="80"/>
          </a:xfrm>
          <a:custGeom>
            <a:avLst/>
            <a:pathLst>
              <a:path h="174" w="169">
                <a:moveTo>
                  <a:pt x="31" y="24"/>
                </a:moveTo>
                <a:lnTo>
                  <a:pt x="55" y="7"/>
                </a:lnTo>
                <a:lnTo>
                  <a:pt x="71" y="0"/>
                </a:lnTo>
                <a:lnTo>
                  <a:pt x="74" y="2"/>
                </a:lnTo>
                <a:lnTo>
                  <a:pt x="70" y="8"/>
                </a:lnTo>
                <a:lnTo>
                  <a:pt x="72" y="14"/>
                </a:lnTo>
                <a:lnTo>
                  <a:pt x="80" y="12"/>
                </a:lnTo>
                <a:lnTo>
                  <a:pt x="94" y="12"/>
                </a:lnTo>
                <a:lnTo>
                  <a:pt x="98" y="27"/>
                </a:lnTo>
                <a:lnTo>
                  <a:pt x="107" y="20"/>
                </a:lnTo>
                <a:lnTo>
                  <a:pt x="116" y="22"/>
                </a:lnTo>
                <a:lnTo>
                  <a:pt x="122" y="28"/>
                </a:lnTo>
                <a:lnTo>
                  <a:pt x="120" y="31"/>
                </a:lnTo>
                <a:lnTo>
                  <a:pt x="123" y="33"/>
                </a:lnTo>
                <a:lnTo>
                  <a:pt x="128" y="44"/>
                </a:lnTo>
                <a:lnTo>
                  <a:pt x="136" y="42"/>
                </a:lnTo>
                <a:lnTo>
                  <a:pt x="143" y="43"/>
                </a:lnTo>
                <a:lnTo>
                  <a:pt x="150" y="46"/>
                </a:lnTo>
                <a:lnTo>
                  <a:pt x="153" y="42"/>
                </a:lnTo>
                <a:lnTo>
                  <a:pt x="159" y="44"/>
                </a:lnTo>
                <a:lnTo>
                  <a:pt x="161" y="55"/>
                </a:lnTo>
                <a:lnTo>
                  <a:pt x="167" y="54"/>
                </a:lnTo>
                <a:lnTo>
                  <a:pt x="169" y="57"/>
                </a:lnTo>
                <a:lnTo>
                  <a:pt x="164" y="60"/>
                </a:lnTo>
                <a:lnTo>
                  <a:pt x="164" y="78"/>
                </a:lnTo>
                <a:lnTo>
                  <a:pt x="150" y="93"/>
                </a:lnTo>
                <a:lnTo>
                  <a:pt x="149" y="101"/>
                </a:lnTo>
                <a:lnTo>
                  <a:pt x="153" y="104"/>
                </a:lnTo>
                <a:lnTo>
                  <a:pt x="148" y="109"/>
                </a:lnTo>
                <a:lnTo>
                  <a:pt x="149" y="117"/>
                </a:lnTo>
                <a:lnTo>
                  <a:pt x="144" y="117"/>
                </a:lnTo>
                <a:lnTo>
                  <a:pt x="136" y="128"/>
                </a:lnTo>
                <a:lnTo>
                  <a:pt x="133" y="128"/>
                </a:lnTo>
                <a:lnTo>
                  <a:pt x="129" y="138"/>
                </a:lnTo>
                <a:lnTo>
                  <a:pt x="119" y="139"/>
                </a:lnTo>
                <a:lnTo>
                  <a:pt x="118" y="150"/>
                </a:lnTo>
                <a:lnTo>
                  <a:pt x="102" y="164"/>
                </a:lnTo>
                <a:lnTo>
                  <a:pt x="95" y="164"/>
                </a:lnTo>
                <a:lnTo>
                  <a:pt x="94" y="162"/>
                </a:lnTo>
                <a:lnTo>
                  <a:pt x="76" y="174"/>
                </a:lnTo>
                <a:lnTo>
                  <a:pt x="71" y="162"/>
                </a:lnTo>
                <a:lnTo>
                  <a:pt x="67" y="160"/>
                </a:lnTo>
                <a:lnTo>
                  <a:pt x="65" y="150"/>
                </a:lnTo>
                <a:lnTo>
                  <a:pt x="62" y="140"/>
                </a:lnTo>
                <a:lnTo>
                  <a:pt x="56" y="134"/>
                </a:lnTo>
                <a:lnTo>
                  <a:pt x="56" y="126"/>
                </a:lnTo>
                <a:lnTo>
                  <a:pt x="48" y="120"/>
                </a:lnTo>
                <a:lnTo>
                  <a:pt x="48" y="115"/>
                </a:lnTo>
                <a:lnTo>
                  <a:pt x="40" y="103"/>
                </a:lnTo>
                <a:lnTo>
                  <a:pt x="33" y="96"/>
                </a:lnTo>
                <a:lnTo>
                  <a:pt x="31" y="78"/>
                </a:lnTo>
                <a:lnTo>
                  <a:pt x="26" y="70"/>
                </a:lnTo>
                <a:lnTo>
                  <a:pt x="14" y="70"/>
                </a:lnTo>
                <a:lnTo>
                  <a:pt x="9" y="60"/>
                </a:lnTo>
                <a:lnTo>
                  <a:pt x="10" y="45"/>
                </a:lnTo>
                <a:lnTo>
                  <a:pt x="0" y="34"/>
                </a:lnTo>
                <a:lnTo>
                  <a:pt x="7" y="32"/>
                </a:lnTo>
                <a:lnTo>
                  <a:pt x="27" y="32"/>
                </a:lnTo>
                <a:lnTo>
                  <a:pt x="31" y="24"/>
                </a:lnTo>
                <a:close/>
              </a:path>
            </a:pathLst>
          </a:custGeom>
          <a:solidFill>
            <a:srgbClr val="C8C8C8"/>
          </a:solidFill>
          <a:ln w="12700" cmpd="sng">
            <a:solidFill>
              <a:srgbClr val="969696"/>
            </a:solidFill>
            <a:round/>
          </a:ln>
          <a:effectLst/>
        </xdr:spPr>
        <xdr:txBody>
          <a:bodyPr/>
          <a:p/>
        </xdr:txBody>
      </xdr:sp>
      <xdr:sp macro="" fLocksText="0">
        <xdr:nvSpPr>
          <xdr:cNvPr id="311" name="MS1101"/>
          <xdr:cNvSpPr/>
        </xdr:nvSpPr>
        <xdr:spPr>
          <a:xfrm>
            <a:off x="884" y="917"/>
            <a:ext cx="55" cy="83"/>
          </a:xfrm>
          <a:custGeom>
            <a:avLst/>
            <a:pathLst>
              <a:path h="184" w="120">
                <a:moveTo>
                  <a:pt x="43" y="1"/>
                </a:moveTo>
                <a:lnTo>
                  <a:pt x="53" y="11"/>
                </a:lnTo>
                <a:lnTo>
                  <a:pt x="52" y="25"/>
                </a:lnTo>
                <a:lnTo>
                  <a:pt x="57" y="36"/>
                </a:lnTo>
                <a:lnTo>
                  <a:pt x="68" y="36"/>
                </a:lnTo>
                <a:lnTo>
                  <a:pt x="74" y="45"/>
                </a:lnTo>
                <a:lnTo>
                  <a:pt x="76" y="61"/>
                </a:lnTo>
                <a:lnTo>
                  <a:pt x="83" y="69"/>
                </a:lnTo>
                <a:lnTo>
                  <a:pt x="91" y="81"/>
                </a:lnTo>
                <a:lnTo>
                  <a:pt x="91" y="87"/>
                </a:lnTo>
                <a:lnTo>
                  <a:pt x="99" y="92"/>
                </a:lnTo>
                <a:lnTo>
                  <a:pt x="99" y="100"/>
                </a:lnTo>
                <a:lnTo>
                  <a:pt x="106" y="106"/>
                </a:lnTo>
                <a:lnTo>
                  <a:pt x="110" y="127"/>
                </a:lnTo>
                <a:lnTo>
                  <a:pt x="114" y="128"/>
                </a:lnTo>
                <a:lnTo>
                  <a:pt x="119" y="142"/>
                </a:lnTo>
                <a:lnTo>
                  <a:pt x="120" y="159"/>
                </a:lnTo>
                <a:lnTo>
                  <a:pt x="97" y="163"/>
                </a:lnTo>
                <a:lnTo>
                  <a:pt x="95" y="166"/>
                </a:lnTo>
                <a:lnTo>
                  <a:pt x="95" y="177"/>
                </a:lnTo>
                <a:lnTo>
                  <a:pt x="87" y="184"/>
                </a:lnTo>
                <a:lnTo>
                  <a:pt x="70" y="179"/>
                </a:lnTo>
                <a:lnTo>
                  <a:pt x="54" y="179"/>
                </a:lnTo>
                <a:lnTo>
                  <a:pt x="35" y="178"/>
                </a:lnTo>
                <a:lnTo>
                  <a:pt x="31" y="173"/>
                </a:lnTo>
                <a:lnTo>
                  <a:pt x="17" y="176"/>
                </a:lnTo>
                <a:lnTo>
                  <a:pt x="11" y="171"/>
                </a:lnTo>
                <a:lnTo>
                  <a:pt x="8" y="156"/>
                </a:lnTo>
                <a:lnTo>
                  <a:pt x="18" y="140"/>
                </a:lnTo>
                <a:lnTo>
                  <a:pt x="14" y="126"/>
                </a:lnTo>
                <a:lnTo>
                  <a:pt x="22" y="114"/>
                </a:lnTo>
                <a:lnTo>
                  <a:pt x="21" y="109"/>
                </a:lnTo>
                <a:lnTo>
                  <a:pt x="27" y="105"/>
                </a:lnTo>
                <a:lnTo>
                  <a:pt x="33" y="96"/>
                </a:lnTo>
                <a:lnTo>
                  <a:pt x="40" y="88"/>
                </a:lnTo>
                <a:lnTo>
                  <a:pt x="42" y="72"/>
                </a:lnTo>
                <a:lnTo>
                  <a:pt x="38" y="65"/>
                </a:lnTo>
                <a:lnTo>
                  <a:pt x="33" y="68"/>
                </a:lnTo>
                <a:lnTo>
                  <a:pt x="26" y="61"/>
                </a:lnTo>
                <a:lnTo>
                  <a:pt x="26" y="56"/>
                </a:lnTo>
                <a:lnTo>
                  <a:pt x="21" y="50"/>
                </a:lnTo>
                <a:lnTo>
                  <a:pt x="13" y="48"/>
                </a:lnTo>
                <a:lnTo>
                  <a:pt x="11" y="39"/>
                </a:lnTo>
                <a:lnTo>
                  <a:pt x="3" y="33"/>
                </a:lnTo>
                <a:lnTo>
                  <a:pt x="0" y="21"/>
                </a:lnTo>
                <a:lnTo>
                  <a:pt x="4" y="18"/>
                </a:lnTo>
                <a:lnTo>
                  <a:pt x="12" y="15"/>
                </a:lnTo>
                <a:lnTo>
                  <a:pt x="18" y="6"/>
                </a:lnTo>
                <a:lnTo>
                  <a:pt x="15" y="2"/>
                </a:lnTo>
                <a:lnTo>
                  <a:pt x="16" y="0"/>
                </a:lnTo>
                <a:lnTo>
                  <a:pt x="23" y="1"/>
                </a:lnTo>
                <a:lnTo>
                  <a:pt x="31" y="2"/>
                </a:lnTo>
                <a:lnTo>
                  <a:pt x="43" y="1"/>
                </a:lnTo>
                <a:close/>
              </a:path>
            </a:pathLst>
          </a:custGeom>
          <a:solidFill>
            <a:srgbClr val="FFFFFF"/>
          </a:solidFill>
          <a:ln w="12700" cmpd="sng">
            <a:solidFill>
              <a:srgbClr val="969696"/>
            </a:solidFill>
            <a:round/>
          </a:ln>
          <a:effectLst/>
        </xdr:spPr>
        <xdr:txBody>
          <a:bodyPr/>
          <a:p/>
        </xdr:txBody>
      </xdr:sp>
      <xdr:sp macro="" fLocksText="0">
        <xdr:nvSpPr>
          <xdr:cNvPr id="312" name="MS1100"/>
          <xdr:cNvSpPr/>
        </xdr:nvSpPr>
        <xdr:spPr>
          <a:xfrm>
            <a:off x="905" y="965"/>
            <a:ext cx="130" cy="114"/>
          </a:xfrm>
          <a:custGeom>
            <a:avLst/>
            <a:pathLst>
              <a:path h="251" w="285">
                <a:moveTo>
                  <a:pt x="121" y="0"/>
                </a:moveTo>
                <a:lnTo>
                  <a:pt x="125" y="9"/>
                </a:lnTo>
                <a:lnTo>
                  <a:pt x="133" y="18"/>
                </a:lnTo>
                <a:lnTo>
                  <a:pt x="153" y="28"/>
                </a:lnTo>
                <a:lnTo>
                  <a:pt x="162" y="27"/>
                </a:lnTo>
                <a:lnTo>
                  <a:pt x="161" y="34"/>
                </a:lnTo>
                <a:lnTo>
                  <a:pt x="164" y="40"/>
                </a:lnTo>
                <a:lnTo>
                  <a:pt x="170" y="40"/>
                </a:lnTo>
                <a:lnTo>
                  <a:pt x="176" y="36"/>
                </a:lnTo>
                <a:lnTo>
                  <a:pt x="179" y="42"/>
                </a:lnTo>
                <a:lnTo>
                  <a:pt x="178" y="45"/>
                </a:lnTo>
                <a:lnTo>
                  <a:pt x="182" y="50"/>
                </a:lnTo>
                <a:lnTo>
                  <a:pt x="195" y="55"/>
                </a:lnTo>
                <a:lnTo>
                  <a:pt x="195" y="75"/>
                </a:lnTo>
                <a:lnTo>
                  <a:pt x="187" y="82"/>
                </a:lnTo>
                <a:lnTo>
                  <a:pt x="188" y="94"/>
                </a:lnTo>
                <a:lnTo>
                  <a:pt x="199" y="103"/>
                </a:lnTo>
                <a:lnTo>
                  <a:pt x="212" y="107"/>
                </a:lnTo>
                <a:lnTo>
                  <a:pt x="218" y="117"/>
                </a:lnTo>
                <a:lnTo>
                  <a:pt x="223" y="117"/>
                </a:lnTo>
                <a:lnTo>
                  <a:pt x="223" y="127"/>
                </a:lnTo>
                <a:lnTo>
                  <a:pt x="233" y="141"/>
                </a:lnTo>
                <a:lnTo>
                  <a:pt x="230" y="145"/>
                </a:lnTo>
                <a:lnTo>
                  <a:pt x="234" y="150"/>
                </a:lnTo>
                <a:lnTo>
                  <a:pt x="239" y="148"/>
                </a:lnTo>
                <a:lnTo>
                  <a:pt x="249" y="164"/>
                </a:lnTo>
                <a:lnTo>
                  <a:pt x="257" y="160"/>
                </a:lnTo>
                <a:lnTo>
                  <a:pt x="260" y="166"/>
                </a:lnTo>
                <a:lnTo>
                  <a:pt x="273" y="164"/>
                </a:lnTo>
                <a:lnTo>
                  <a:pt x="279" y="171"/>
                </a:lnTo>
                <a:lnTo>
                  <a:pt x="285" y="186"/>
                </a:lnTo>
                <a:lnTo>
                  <a:pt x="276" y="192"/>
                </a:lnTo>
                <a:lnTo>
                  <a:pt x="278" y="200"/>
                </a:lnTo>
                <a:lnTo>
                  <a:pt x="270" y="200"/>
                </a:lnTo>
                <a:lnTo>
                  <a:pt x="260" y="205"/>
                </a:lnTo>
                <a:lnTo>
                  <a:pt x="260" y="210"/>
                </a:lnTo>
                <a:lnTo>
                  <a:pt x="251" y="217"/>
                </a:lnTo>
                <a:lnTo>
                  <a:pt x="245" y="217"/>
                </a:lnTo>
                <a:lnTo>
                  <a:pt x="236" y="226"/>
                </a:lnTo>
                <a:lnTo>
                  <a:pt x="218" y="213"/>
                </a:lnTo>
                <a:lnTo>
                  <a:pt x="207" y="216"/>
                </a:lnTo>
                <a:lnTo>
                  <a:pt x="195" y="207"/>
                </a:lnTo>
                <a:lnTo>
                  <a:pt x="178" y="230"/>
                </a:lnTo>
                <a:lnTo>
                  <a:pt x="162" y="229"/>
                </a:lnTo>
                <a:lnTo>
                  <a:pt x="155" y="234"/>
                </a:lnTo>
                <a:lnTo>
                  <a:pt x="151" y="242"/>
                </a:lnTo>
                <a:lnTo>
                  <a:pt x="152" y="248"/>
                </a:lnTo>
                <a:lnTo>
                  <a:pt x="146" y="251"/>
                </a:lnTo>
                <a:lnTo>
                  <a:pt x="133" y="242"/>
                </a:lnTo>
                <a:lnTo>
                  <a:pt x="134" y="237"/>
                </a:lnTo>
                <a:lnTo>
                  <a:pt x="130" y="235"/>
                </a:lnTo>
                <a:lnTo>
                  <a:pt x="112" y="250"/>
                </a:lnTo>
                <a:lnTo>
                  <a:pt x="104" y="250"/>
                </a:lnTo>
                <a:lnTo>
                  <a:pt x="102" y="237"/>
                </a:lnTo>
                <a:lnTo>
                  <a:pt x="88" y="224"/>
                </a:lnTo>
                <a:lnTo>
                  <a:pt x="88" y="215"/>
                </a:lnTo>
                <a:lnTo>
                  <a:pt x="79" y="208"/>
                </a:lnTo>
                <a:lnTo>
                  <a:pt x="74" y="197"/>
                </a:lnTo>
                <a:lnTo>
                  <a:pt x="75" y="185"/>
                </a:lnTo>
                <a:lnTo>
                  <a:pt x="69" y="184"/>
                </a:lnTo>
                <a:lnTo>
                  <a:pt x="62" y="176"/>
                </a:lnTo>
                <a:lnTo>
                  <a:pt x="65" y="171"/>
                </a:lnTo>
                <a:lnTo>
                  <a:pt x="69" y="171"/>
                </a:lnTo>
                <a:lnTo>
                  <a:pt x="64" y="163"/>
                </a:lnTo>
                <a:lnTo>
                  <a:pt x="62" y="155"/>
                </a:lnTo>
                <a:lnTo>
                  <a:pt x="56" y="155"/>
                </a:lnTo>
                <a:lnTo>
                  <a:pt x="50" y="150"/>
                </a:lnTo>
                <a:lnTo>
                  <a:pt x="50" y="141"/>
                </a:lnTo>
                <a:lnTo>
                  <a:pt x="42" y="136"/>
                </a:lnTo>
                <a:lnTo>
                  <a:pt x="35" y="124"/>
                </a:lnTo>
                <a:lnTo>
                  <a:pt x="27" y="122"/>
                </a:lnTo>
                <a:lnTo>
                  <a:pt x="30" y="115"/>
                </a:lnTo>
                <a:lnTo>
                  <a:pt x="24" y="114"/>
                </a:lnTo>
                <a:lnTo>
                  <a:pt x="16" y="125"/>
                </a:lnTo>
                <a:lnTo>
                  <a:pt x="7" y="129"/>
                </a:lnTo>
                <a:lnTo>
                  <a:pt x="0" y="125"/>
                </a:lnTo>
                <a:lnTo>
                  <a:pt x="2" y="111"/>
                </a:lnTo>
                <a:lnTo>
                  <a:pt x="9" y="108"/>
                </a:lnTo>
                <a:lnTo>
                  <a:pt x="6" y="95"/>
                </a:lnTo>
                <a:lnTo>
                  <a:pt x="9" y="85"/>
                </a:lnTo>
                <a:lnTo>
                  <a:pt x="13" y="73"/>
                </a:lnTo>
                <a:lnTo>
                  <a:pt x="25" y="73"/>
                </a:lnTo>
                <a:lnTo>
                  <a:pt x="41" y="79"/>
                </a:lnTo>
                <a:lnTo>
                  <a:pt x="49" y="72"/>
                </a:lnTo>
                <a:lnTo>
                  <a:pt x="49" y="61"/>
                </a:lnTo>
                <a:lnTo>
                  <a:pt x="52" y="58"/>
                </a:lnTo>
                <a:lnTo>
                  <a:pt x="74" y="54"/>
                </a:lnTo>
                <a:lnTo>
                  <a:pt x="73" y="35"/>
                </a:lnTo>
                <a:lnTo>
                  <a:pt x="91" y="23"/>
                </a:lnTo>
                <a:lnTo>
                  <a:pt x="100" y="25"/>
                </a:lnTo>
                <a:lnTo>
                  <a:pt x="116" y="11"/>
                </a:lnTo>
                <a:lnTo>
                  <a:pt x="116" y="0"/>
                </a:lnTo>
                <a:lnTo>
                  <a:pt x="121" y="0"/>
                </a:lnTo>
                <a:close/>
              </a:path>
            </a:pathLst>
          </a:custGeom>
          <a:solidFill>
            <a:srgbClr val="C8C8C8"/>
          </a:solidFill>
          <a:ln w="12700" cmpd="sng">
            <a:solidFill>
              <a:srgbClr val="969696"/>
            </a:solidFill>
            <a:round/>
          </a:ln>
          <a:effectLst/>
        </xdr:spPr>
        <xdr:txBody>
          <a:bodyPr/>
          <a:p/>
        </xdr:txBody>
      </xdr:sp>
      <xdr:sp macro="" fLocksText="0">
        <xdr:nvSpPr>
          <xdr:cNvPr id="313" name="MS1040"/>
          <xdr:cNvSpPr/>
        </xdr:nvSpPr>
        <xdr:spPr>
          <a:xfrm>
            <a:off x="920" y="817"/>
            <a:ext cx="79" cy="87"/>
          </a:xfrm>
          <a:custGeom>
            <a:avLst/>
            <a:pathLst>
              <a:path h="190" w="174">
                <a:moveTo>
                  <a:pt x="14" y="39"/>
                </a:moveTo>
                <a:lnTo>
                  <a:pt x="21" y="40"/>
                </a:lnTo>
                <a:lnTo>
                  <a:pt x="23" y="45"/>
                </a:lnTo>
                <a:lnTo>
                  <a:pt x="34" y="38"/>
                </a:lnTo>
                <a:lnTo>
                  <a:pt x="38" y="27"/>
                </a:lnTo>
                <a:lnTo>
                  <a:pt x="41" y="27"/>
                </a:lnTo>
                <a:lnTo>
                  <a:pt x="48" y="21"/>
                </a:lnTo>
                <a:lnTo>
                  <a:pt x="49" y="17"/>
                </a:lnTo>
                <a:lnTo>
                  <a:pt x="56" y="18"/>
                </a:lnTo>
                <a:lnTo>
                  <a:pt x="66" y="6"/>
                </a:lnTo>
                <a:lnTo>
                  <a:pt x="73" y="7"/>
                </a:lnTo>
                <a:lnTo>
                  <a:pt x="81" y="0"/>
                </a:lnTo>
                <a:lnTo>
                  <a:pt x="84" y="4"/>
                </a:lnTo>
                <a:lnTo>
                  <a:pt x="94" y="4"/>
                </a:lnTo>
                <a:lnTo>
                  <a:pt x="101" y="5"/>
                </a:lnTo>
                <a:lnTo>
                  <a:pt x="118" y="14"/>
                </a:lnTo>
                <a:lnTo>
                  <a:pt x="127" y="16"/>
                </a:lnTo>
                <a:lnTo>
                  <a:pt x="136" y="7"/>
                </a:lnTo>
                <a:lnTo>
                  <a:pt x="143" y="21"/>
                </a:lnTo>
                <a:lnTo>
                  <a:pt x="141" y="29"/>
                </a:lnTo>
                <a:lnTo>
                  <a:pt x="145" y="38"/>
                </a:lnTo>
                <a:lnTo>
                  <a:pt x="151" y="37"/>
                </a:lnTo>
                <a:lnTo>
                  <a:pt x="154" y="41"/>
                </a:lnTo>
                <a:lnTo>
                  <a:pt x="160" y="33"/>
                </a:lnTo>
                <a:lnTo>
                  <a:pt x="164" y="34"/>
                </a:lnTo>
                <a:lnTo>
                  <a:pt x="174" y="44"/>
                </a:lnTo>
                <a:lnTo>
                  <a:pt x="165" y="53"/>
                </a:lnTo>
                <a:lnTo>
                  <a:pt x="171" y="61"/>
                </a:lnTo>
                <a:lnTo>
                  <a:pt x="171" y="67"/>
                </a:lnTo>
                <a:lnTo>
                  <a:pt x="172" y="77"/>
                </a:lnTo>
                <a:lnTo>
                  <a:pt x="169" y="81"/>
                </a:lnTo>
                <a:lnTo>
                  <a:pt x="173" y="87"/>
                </a:lnTo>
                <a:lnTo>
                  <a:pt x="165" y="94"/>
                </a:lnTo>
                <a:lnTo>
                  <a:pt x="155" y="90"/>
                </a:lnTo>
                <a:lnTo>
                  <a:pt x="149" y="101"/>
                </a:lnTo>
                <a:lnTo>
                  <a:pt x="140" y="109"/>
                </a:lnTo>
                <a:lnTo>
                  <a:pt x="129" y="115"/>
                </a:lnTo>
                <a:lnTo>
                  <a:pt x="123" y="126"/>
                </a:lnTo>
                <a:lnTo>
                  <a:pt x="116" y="117"/>
                </a:lnTo>
                <a:lnTo>
                  <a:pt x="102" y="129"/>
                </a:lnTo>
                <a:lnTo>
                  <a:pt x="95" y="128"/>
                </a:lnTo>
                <a:lnTo>
                  <a:pt x="89" y="142"/>
                </a:lnTo>
                <a:lnTo>
                  <a:pt x="83" y="149"/>
                </a:lnTo>
                <a:lnTo>
                  <a:pt x="71" y="156"/>
                </a:lnTo>
                <a:lnTo>
                  <a:pt x="55" y="155"/>
                </a:lnTo>
                <a:lnTo>
                  <a:pt x="49" y="161"/>
                </a:lnTo>
                <a:lnTo>
                  <a:pt x="36" y="172"/>
                </a:lnTo>
                <a:lnTo>
                  <a:pt x="35" y="184"/>
                </a:lnTo>
                <a:lnTo>
                  <a:pt x="19" y="190"/>
                </a:lnTo>
                <a:lnTo>
                  <a:pt x="22" y="181"/>
                </a:lnTo>
                <a:lnTo>
                  <a:pt x="16" y="174"/>
                </a:lnTo>
                <a:lnTo>
                  <a:pt x="16" y="160"/>
                </a:lnTo>
                <a:lnTo>
                  <a:pt x="24" y="156"/>
                </a:lnTo>
                <a:lnTo>
                  <a:pt x="23" y="145"/>
                </a:lnTo>
                <a:lnTo>
                  <a:pt x="29" y="140"/>
                </a:lnTo>
                <a:lnTo>
                  <a:pt x="27" y="134"/>
                </a:lnTo>
                <a:lnTo>
                  <a:pt x="28" y="123"/>
                </a:lnTo>
                <a:lnTo>
                  <a:pt x="32" y="116"/>
                </a:lnTo>
                <a:lnTo>
                  <a:pt x="19" y="110"/>
                </a:lnTo>
                <a:lnTo>
                  <a:pt x="19" y="103"/>
                </a:lnTo>
                <a:lnTo>
                  <a:pt x="28" y="98"/>
                </a:lnTo>
                <a:lnTo>
                  <a:pt x="18" y="91"/>
                </a:lnTo>
                <a:lnTo>
                  <a:pt x="11" y="76"/>
                </a:lnTo>
                <a:lnTo>
                  <a:pt x="5" y="77"/>
                </a:lnTo>
                <a:lnTo>
                  <a:pt x="0" y="69"/>
                </a:lnTo>
                <a:lnTo>
                  <a:pt x="6" y="62"/>
                </a:lnTo>
                <a:lnTo>
                  <a:pt x="1" y="52"/>
                </a:lnTo>
                <a:lnTo>
                  <a:pt x="6" y="41"/>
                </a:lnTo>
                <a:lnTo>
                  <a:pt x="14" y="39"/>
                </a:lnTo>
                <a:close/>
              </a:path>
            </a:pathLst>
          </a:custGeom>
          <a:solidFill>
            <a:srgbClr val="C8C8C8"/>
          </a:solidFill>
          <a:ln w="12700" cmpd="sng">
            <a:solidFill>
              <a:srgbClr val="969696"/>
            </a:solidFill>
            <a:round/>
          </a:ln>
          <a:effectLst/>
        </xdr:spPr>
        <xdr:txBody>
          <a:bodyPr/>
          <a:p/>
        </xdr:txBody>
      </xdr:sp>
      <xdr:sp macro="" fLocksText="0">
        <xdr:nvSpPr>
          <xdr:cNvPr id="314" name="MS1089"/>
          <xdr:cNvSpPr/>
        </xdr:nvSpPr>
        <xdr:spPr>
          <a:xfrm>
            <a:off x="935" y="868"/>
            <a:ext cx="50" cy="55"/>
          </a:xfrm>
          <a:custGeom>
            <a:avLst/>
            <a:pathLst>
              <a:path h="119" w="108">
                <a:moveTo>
                  <a:pt x="21" y="43"/>
                </a:moveTo>
                <a:lnTo>
                  <a:pt x="39" y="43"/>
                </a:lnTo>
                <a:lnTo>
                  <a:pt x="50" y="37"/>
                </a:lnTo>
                <a:lnTo>
                  <a:pt x="55" y="30"/>
                </a:lnTo>
                <a:lnTo>
                  <a:pt x="61" y="15"/>
                </a:lnTo>
                <a:lnTo>
                  <a:pt x="68" y="17"/>
                </a:lnTo>
                <a:lnTo>
                  <a:pt x="82" y="5"/>
                </a:lnTo>
                <a:lnTo>
                  <a:pt x="89" y="15"/>
                </a:lnTo>
                <a:lnTo>
                  <a:pt x="94" y="2"/>
                </a:lnTo>
                <a:lnTo>
                  <a:pt x="102" y="0"/>
                </a:lnTo>
                <a:lnTo>
                  <a:pt x="107" y="15"/>
                </a:lnTo>
                <a:lnTo>
                  <a:pt x="108" y="28"/>
                </a:lnTo>
                <a:lnTo>
                  <a:pt x="101" y="45"/>
                </a:lnTo>
                <a:lnTo>
                  <a:pt x="97" y="44"/>
                </a:lnTo>
                <a:lnTo>
                  <a:pt x="99" y="67"/>
                </a:lnTo>
                <a:lnTo>
                  <a:pt x="95" y="76"/>
                </a:lnTo>
                <a:lnTo>
                  <a:pt x="81" y="75"/>
                </a:lnTo>
                <a:lnTo>
                  <a:pt x="81" y="80"/>
                </a:lnTo>
                <a:lnTo>
                  <a:pt x="89" y="91"/>
                </a:lnTo>
                <a:lnTo>
                  <a:pt x="84" y="114"/>
                </a:lnTo>
                <a:lnTo>
                  <a:pt x="80" y="119"/>
                </a:lnTo>
                <a:lnTo>
                  <a:pt x="73" y="115"/>
                </a:lnTo>
                <a:lnTo>
                  <a:pt x="66" y="114"/>
                </a:lnTo>
                <a:lnTo>
                  <a:pt x="58" y="116"/>
                </a:lnTo>
                <a:lnTo>
                  <a:pt x="53" y="105"/>
                </a:lnTo>
                <a:lnTo>
                  <a:pt x="49" y="103"/>
                </a:lnTo>
                <a:lnTo>
                  <a:pt x="51" y="100"/>
                </a:lnTo>
                <a:lnTo>
                  <a:pt x="46" y="94"/>
                </a:lnTo>
                <a:lnTo>
                  <a:pt x="37" y="92"/>
                </a:lnTo>
                <a:lnTo>
                  <a:pt x="28" y="99"/>
                </a:lnTo>
                <a:lnTo>
                  <a:pt x="23" y="83"/>
                </a:lnTo>
                <a:lnTo>
                  <a:pt x="10" y="83"/>
                </a:lnTo>
                <a:lnTo>
                  <a:pt x="1" y="86"/>
                </a:lnTo>
                <a:lnTo>
                  <a:pt x="0" y="81"/>
                </a:lnTo>
                <a:lnTo>
                  <a:pt x="5" y="73"/>
                </a:lnTo>
                <a:lnTo>
                  <a:pt x="1" y="71"/>
                </a:lnTo>
                <a:lnTo>
                  <a:pt x="2" y="60"/>
                </a:lnTo>
                <a:lnTo>
                  <a:pt x="21" y="43"/>
                </a:lnTo>
                <a:close/>
              </a:path>
            </a:pathLst>
          </a:custGeom>
          <a:solidFill>
            <a:srgbClr val="C8C8C8"/>
          </a:solidFill>
          <a:ln w="12700" cmpd="sng">
            <a:solidFill>
              <a:srgbClr val="969696"/>
            </a:solidFill>
            <a:round/>
          </a:ln>
          <a:effectLst/>
        </xdr:spPr>
        <xdr:txBody>
          <a:bodyPr/>
          <a:p/>
        </xdr:txBody>
      </xdr:sp>
      <xdr:sp macro="" fLocksText="0">
        <xdr:nvSpPr>
          <xdr:cNvPr id="315" name="MS1041"/>
          <xdr:cNvSpPr/>
        </xdr:nvSpPr>
        <xdr:spPr>
          <a:xfrm>
            <a:off x="963" y="761"/>
            <a:ext cx="49" cy="84"/>
          </a:xfrm>
          <a:custGeom>
            <a:avLst/>
            <a:pathLst>
              <a:path h="184" w="106">
                <a:moveTo>
                  <a:pt x="1" y="38"/>
                </a:moveTo>
                <a:lnTo>
                  <a:pt x="0" y="47"/>
                </a:lnTo>
                <a:lnTo>
                  <a:pt x="5" y="51"/>
                </a:lnTo>
                <a:lnTo>
                  <a:pt x="8" y="50"/>
                </a:lnTo>
                <a:lnTo>
                  <a:pt x="17" y="69"/>
                </a:lnTo>
                <a:lnTo>
                  <a:pt x="14" y="75"/>
                </a:lnTo>
                <a:lnTo>
                  <a:pt x="17" y="78"/>
                </a:lnTo>
                <a:lnTo>
                  <a:pt x="21" y="75"/>
                </a:lnTo>
                <a:lnTo>
                  <a:pt x="25" y="86"/>
                </a:lnTo>
                <a:lnTo>
                  <a:pt x="19" y="88"/>
                </a:lnTo>
                <a:lnTo>
                  <a:pt x="18" y="96"/>
                </a:lnTo>
                <a:lnTo>
                  <a:pt x="25" y="107"/>
                </a:lnTo>
                <a:lnTo>
                  <a:pt x="35" y="114"/>
                </a:lnTo>
                <a:lnTo>
                  <a:pt x="32" y="120"/>
                </a:lnTo>
                <a:lnTo>
                  <a:pt x="32" y="126"/>
                </a:lnTo>
                <a:lnTo>
                  <a:pt x="22" y="137"/>
                </a:lnTo>
                <a:lnTo>
                  <a:pt x="32" y="139"/>
                </a:lnTo>
                <a:lnTo>
                  <a:pt x="41" y="130"/>
                </a:lnTo>
                <a:lnTo>
                  <a:pt x="48" y="145"/>
                </a:lnTo>
                <a:lnTo>
                  <a:pt x="46" y="151"/>
                </a:lnTo>
                <a:lnTo>
                  <a:pt x="50" y="161"/>
                </a:lnTo>
                <a:lnTo>
                  <a:pt x="56" y="160"/>
                </a:lnTo>
                <a:lnTo>
                  <a:pt x="59" y="165"/>
                </a:lnTo>
                <a:lnTo>
                  <a:pt x="66" y="156"/>
                </a:lnTo>
                <a:lnTo>
                  <a:pt x="69" y="156"/>
                </a:lnTo>
                <a:lnTo>
                  <a:pt x="79" y="166"/>
                </a:lnTo>
                <a:lnTo>
                  <a:pt x="69" y="177"/>
                </a:lnTo>
                <a:lnTo>
                  <a:pt x="75" y="184"/>
                </a:lnTo>
                <a:lnTo>
                  <a:pt x="84" y="176"/>
                </a:lnTo>
                <a:lnTo>
                  <a:pt x="84" y="167"/>
                </a:lnTo>
                <a:lnTo>
                  <a:pt x="92" y="167"/>
                </a:lnTo>
                <a:lnTo>
                  <a:pt x="98" y="175"/>
                </a:lnTo>
                <a:lnTo>
                  <a:pt x="105" y="169"/>
                </a:lnTo>
                <a:lnTo>
                  <a:pt x="104" y="157"/>
                </a:lnTo>
                <a:lnTo>
                  <a:pt x="104" y="149"/>
                </a:lnTo>
                <a:lnTo>
                  <a:pt x="106" y="143"/>
                </a:lnTo>
                <a:lnTo>
                  <a:pt x="97" y="137"/>
                </a:lnTo>
                <a:lnTo>
                  <a:pt x="90" y="137"/>
                </a:lnTo>
                <a:lnTo>
                  <a:pt x="93" y="128"/>
                </a:lnTo>
                <a:lnTo>
                  <a:pt x="74" y="126"/>
                </a:lnTo>
                <a:lnTo>
                  <a:pt x="70" y="119"/>
                </a:lnTo>
                <a:lnTo>
                  <a:pt x="69" y="111"/>
                </a:lnTo>
                <a:lnTo>
                  <a:pt x="73" y="102"/>
                </a:lnTo>
                <a:lnTo>
                  <a:pt x="72" y="94"/>
                </a:lnTo>
                <a:lnTo>
                  <a:pt x="66" y="88"/>
                </a:lnTo>
                <a:lnTo>
                  <a:pt x="72" y="79"/>
                </a:lnTo>
                <a:lnTo>
                  <a:pt x="72" y="70"/>
                </a:lnTo>
                <a:lnTo>
                  <a:pt x="80" y="52"/>
                </a:lnTo>
                <a:lnTo>
                  <a:pt x="85" y="48"/>
                </a:lnTo>
                <a:lnTo>
                  <a:pt x="71" y="35"/>
                </a:lnTo>
                <a:lnTo>
                  <a:pt x="79" y="29"/>
                </a:lnTo>
                <a:lnTo>
                  <a:pt x="90" y="36"/>
                </a:lnTo>
                <a:lnTo>
                  <a:pt x="98" y="27"/>
                </a:lnTo>
                <a:lnTo>
                  <a:pt x="95" y="21"/>
                </a:lnTo>
                <a:lnTo>
                  <a:pt x="94" y="13"/>
                </a:lnTo>
                <a:lnTo>
                  <a:pt x="83" y="8"/>
                </a:lnTo>
                <a:lnTo>
                  <a:pt x="64" y="8"/>
                </a:lnTo>
                <a:lnTo>
                  <a:pt x="61" y="11"/>
                </a:lnTo>
                <a:lnTo>
                  <a:pt x="51" y="4"/>
                </a:lnTo>
                <a:lnTo>
                  <a:pt x="45" y="4"/>
                </a:lnTo>
                <a:lnTo>
                  <a:pt x="38" y="0"/>
                </a:lnTo>
                <a:lnTo>
                  <a:pt x="32" y="6"/>
                </a:lnTo>
                <a:lnTo>
                  <a:pt x="25" y="16"/>
                </a:lnTo>
                <a:lnTo>
                  <a:pt x="19" y="14"/>
                </a:lnTo>
                <a:lnTo>
                  <a:pt x="17" y="23"/>
                </a:lnTo>
                <a:lnTo>
                  <a:pt x="9" y="30"/>
                </a:lnTo>
                <a:lnTo>
                  <a:pt x="8" y="36"/>
                </a:lnTo>
                <a:lnTo>
                  <a:pt x="1" y="38"/>
                </a:lnTo>
                <a:close/>
              </a:path>
            </a:pathLst>
          </a:custGeom>
          <a:solidFill>
            <a:srgbClr val="C8C8C8"/>
          </a:solidFill>
          <a:ln w="12700" cmpd="sng">
            <a:solidFill>
              <a:srgbClr val="969696"/>
            </a:solidFill>
            <a:round/>
          </a:ln>
          <a:effectLst/>
        </xdr:spPr>
        <xdr:txBody>
          <a:bodyPr/>
          <a:p/>
        </xdr:txBody>
      </xdr:sp>
      <xdr:sp macro="" fLocksText="0">
        <xdr:nvSpPr>
          <xdr:cNvPr id="316" name="MS1091"/>
          <xdr:cNvSpPr/>
        </xdr:nvSpPr>
        <xdr:spPr>
          <a:xfrm>
            <a:off x="814" y="751"/>
            <a:ext cx="88" cy="72"/>
          </a:xfrm>
          <a:custGeom>
            <a:avLst/>
            <a:pathLst>
              <a:path h="158" w="192">
                <a:moveTo>
                  <a:pt x="10" y="107"/>
                </a:moveTo>
                <a:lnTo>
                  <a:pt x="13" y="97"/>
                </a:lnTo>
                <a:lnTo>
                  <a:pt x="4" y="90"/>
                </a:lnTo>
                <a:lnTo>
                  <a:pt x="0" y="81"/>
                </a:lnTo>
                <a:lnTo>
                  <a:pt x="4" y="78"/>
                </a:lnTo>
                <a:lnTo>
                  <a:pt x="6" y="66"/>
                </a:lnTo>
                <a:lnTo>
                  <a:pt x="16" y="54"/>
                </a:lnTo>
                <a:lnTo>
                  <a:pt x="25" y="59"/>
                </a:lnTo>
                <a:lnTo>
                  <a:pt x="38" y="52"/>
                </a:lnTo>
                <a:lnTo>
                  <a:pt x="45" y="52"/>
                </a:lnTo>
                <a:lnTo>
                  <a:pt x="54" y="42"/>
                </a:lnTo>
                <a:lnTo>
                  <a:pt x="74" y="34"/>
                </a:lnTo>
                <a:lnTo>
                  <a:pt x="94" y="28"/>
                </a:lnTo>
                <a:lnTo>
                  <a:pt x="100" y="14"/>
                </a:lnTo>
                <a:lnTo>
                  <a:pt x="133" y="0"/>
                </a:lnTo>
                <a:lnTo>
                  <a:pt x="136" y="5"/>
                </a:lnTo>
                <a:lnTo>
                  <a:pt x="132" y="21"/>
                </a:lnTo>
                <a:lnTo>
                  <a:pt x="142" y="27"/>
                </a:lnTo>
                <a:lnTo>
                  <a:pt x="140" y="43"/>
                </a:lnTo>
                <a:lnTo>
                  <a:pt x="148" y="45"/>
                </a:lnTo>
                <a:lnTo>
                  <a:pt x="145" y="50"/>
                </a:lnTo>
                <a:lnTo>
                  <a:pt x="133" y="55"/>
                </a:lnTo>
                <a:lnTo>
                  <a:pt x="118" y="70"/>
                </a:lnTo>
                <a:lnTo>
                  <a:pt x="113" y="76"/>
                </a:lnTo>
                <a:lnTo>
                  <a:pt x="94" y="87"/>
                </a:lnTo>
                <a:lnTo>
                  <a:pt x="93" y="92"/>
                </a:lnTo>
                <a:lnTo>
                  <a:pt x="101" y="101"/>
                </a:lnTo>
                <a:lnTo>
                  <a:pt x="135" y="85"/>
                </a:lnTo>
                <a:lnTo>
                  <a:pt x="149" y="88"/>
                </a:lnTo>
                <a:lnTo>
                  <a:pt x="155" y="84"/>
                </a:lnTo>
                <a:lnTo>
                  <a:pt x="168" y="103"/>
                </a:lnTo>
                <a:lnTo>
                  <a:pt x="173" y="101"/>
                </a:lnTo>
                <a:lnTo>
                  <a:pt x="178" y="108"/>
                </a:lnTo>
                <a:lnTo>
                  <a:pt x="189" y="106"/>
                </a:lnTo>
                <a:lnTo>
                  <a:pt x="192" y="112"/>
                </a:lnTo>
                <a:lnTo>
                  <a:pt x="184" y="120"/>
                </a:lnTo>
                <a:lnTo>
                  <a:pt x="172" y="139"/>
                </a:lnTo>
                <a:lnTo>
                  <a:pt x="161" y="136"/>
                </a:lnTo>
                <a:lnTo>
                  <a:pt x="152" y="146"/>
                </a:lnTo>
                <a:lnTo>
                  <a:pt x="144" y="137"/>
                </a:lnTo>
                <a:lnTo>
                  <a:pt x="132" y="146"/>
                </a:lnTo>
                <a:lnTo>
                  <a:pt x="127" y="146"/>
                </a:lnTo>
                <a:lnTo>
                  <a:pt x="126" y="150"/>
                </a:lnTo>
                <a:lnTo>
                  <a:pt x="122" y="147"/>
                </a:lnTo>
                <a:lnTo>
                  <a:pt x="119" y="154"/>
                </a:lnTo>
                <a:lnTo>
                  <a:pt x="108" y="148"/>
                </a:lnTo>
                <a:lnTo>
                  <a:pt x="100" y="155"/>
                </a:lnTo>
                <a:lnTo>
                  <a:pt x="90" y="158"/>
                </a:lnTo>
                <a:lnTo>
                  <a:pt x="88" y="153"/>
                </a:lnTo>
                <a:lnTo>
                  <a:pt x="80" y="153"/>
                </a:lnTo>
                <a:lnTo>
                  <a:pt x="77" y="147"/>
                </a:lnTo>
                <a:lnTo>
                  <a:pt x="64" y="143"/>
                </a:lnTo>
                <a:lnTo>
                  <a:pt x="63" y="136"/>
                </a:lnTo>
                <a:lnTo>
                  <a:pt x="69" y="126"/>
                </a:lnTo>
                <a:lnTo>
                  <a:pt x="58" y="120"/>
                </a:lnTo>
                <a:lnTo>
                  <a:pt x="53" y="124"/>
                </a:lnTo>
                <a:lnTo>
                  <a:pt x="50" y="119"/>
                </a:lnTo>
                <a:lnTo>
                  <a:pt x="53" y="114"/>
                </a:lnTo>
                <a:lnTo>
                  <a:pt x="53" y="106"/>
                </a:lnTo>
                <a:lnTo>
                  <a:pt x="49" y="105"/>
                </a:lnTo>
                <a:lnTo>
                  <a:pt x="39" y="109"/>
                </a:lnTo>
                <a:lnTo>
                  <a:pt x="35" y="113"/>
                </a:lnTo>
                <a:lnTo>
                  <a:pt x="20" y="104"/>
                </a:lnTo>
                <a:lnTo>
                  <a:pt x="13" y="111"/>
                </a:lnTo>
                <a:lnTo>
                  <a:pt x="10" y="107"/>
                </a:lnTo>
                <a:close/>
              </a:path>
            </a:pathLst>
          </a:custGeom>
          <a:solidFill>
            <a:srgbClr val="FFFFFF"/>
          </a:solidFill>
          <a:ln w="12700" cmpd="sng">
            <a:solidFill>
              <a:srgbClr val="969696"/>
            </a:solidFill>
            <a:round/>
          </a:ln>
          <a:effectLst/>
        </xdr:spPr>
        <xdr:txBody>
          <a:bodyPr/>
          <a:p/>
        </xdr:txBody>
      </xdr:sp>
      <xdr:sp macro="" fLocksText="0">
        <xdr:nvSpPr>
          <xdr:cNvPr id="317" name="MS1104"/>
          <xdr:cNvSpPr/>
        </xdr:nvSpPr>
        <xdr:spPr>
          <a:xfrm>
            <a:off x="815" y="737"/>
            <a:ext cx="66" cy="41"/>
          </a:xfrm>
          <a:custGeom>
            <a:avLst/>
            <a:pathLst>
              <a:path h="89" w="145">
                <a:moveTo>
                  <a:pt x="13" y="84"/>
                </a:moveTo>
                <a:lnTo>
                  <a:pt x="13" y="74"/>
                </a:lnTo>
                <a:lnTo>
                  <a:pt x="14" y="57"/>
                </a:lnTo>
                <a:lnTo>
                  <a:pt x="0" y="33"/>
                </a:lnTo>
                <a:lnTo>
                  <a:pt x="10" y="27"/>
                </a:lnTo>
                <a:lnTo>
                  <a:pt x="25" y="8"/>
                </a:lnTo>
                <a:lnTo>
                  <a:pt x="33" y="19"/>
                </a:lnTo>
                <a:lnTo>
                  <a:pt x="47" y="25"/>
                </a:lnTo>
                <a:lnTo>
                  <a:pt x="53" y="22"/>
                </a:lnTo>
                <a:lnTo>
                  <a:pt x="67" y="22"/>
                </a:lnTo>
                <a:lnTo>
                  <a:pt x="76" y="22"/>
                </a:lnTo>
                <a:lnTo>
                  <a:pt x="86" y="13"/>
                </a:lnTo>
                <a:lnTo>
                  <a:pt x="95" y="14"/>
                </a:lnTo>
                <a:lnTo>
                  <a:pt x="106" y="5"/>
                </a:lnTo>
                <a:lnTo>
                  <a:pt x="109" y="7"/>
                </a:lnTo>
                <a:lnTo>
                  <a:pt x="118" y="0"/>
                </a:lnTo>
                <a:lnTo>
                  <a:pt x="128" y="10"/>
                </a:lnTo>
                <a:lnTo>
                  <a:pt x="139" y="15"/>
                </a:lnTo>
                <a:lnTo>
                  <a:pt x="145" y="24"/>
                </a:lnTo>
                <a:lnTo>
                  <a:pt x="141" y="27"/>
                </a:lnTo>
                <a:lnTo>
                  <a:pt x="135" y="25"/>
                </a:lnTo>
                <a:lnTo>
                  <a:pt x="130" y="30"/>
                </a:lnTo>
                <a:lnTo>
                  <a:pt x="97" y="44"/>
                </a:lnTo>
                <a:lnTo>
                  <a:pt x="92" y="59"/>
                </a:lnTo>
                <a:lnTo>
                  <a:pt x="72" y="64"/>
                </a:lnTo>
                <a:lnTo>
                  <a:pt x="51" y="72"/>
                </a:lnTo>
                <a:lnTo>
                  <a:pt x="43" y="82"/>
                </a:lnTo>
                <a:lnTo>
                  <a:pt x="37" y="82"/>
                </a:lnTo>
                <a:lnTo>
                  <a:pt x="23" y="89"/>
                </a:lnTo>
                <a:lnTo>
                  <a:pt x="13" y="84"/>
                </a:lnTo>
                <a:close/>
              </a:path>
            </a:pathLst>
          </a:custGeom>
          <a:solidFill>
            <a:srgbClr val="FFFFFF"/>
          </a:solidFill>
          <a:ln w="12700" cmpd="sng">
            <a:solidFill>
              <a:srgbClr val="969696"/>
            </a:solidFill>
            <a:round/>
          </a:ln>
          <a:effectLst/>
        </xdr:spPr>
        <xdr:txBody>
          <a:bodyPr/>
          <a:p/>
        </xdr:txBody>
      </xdr:sp>
      <xdr:sp macro="" fLocksText="0">
        <xdr:nvSpPr>
          <xdr:cNvPr id="318" name="MS1103"/>
          <xdr:cNvSpPr/>
        </xdr:nvSpPr>
        <xdr:spPr>
          <a:xfrm>
            <a:off x="826" y="657"/>
            <a:ext cx="140" cy="91"/>
          </a:xfrm>
          <a:custGeom>
            <a:avLst/>
            <a:pathLst>
              <a:path h="201" w="306">
                <a:moveTo>
                  <a:pt x="0" y="184"/>
                </a:moveTo>
                <a:lnTo>
                  <a:pt x="4" y="177"/>
                </a:lnTo>
                <a:lnTo>
                  <a:pt x="8" y="184"/>
                </a:lnTo>
                <a:lnTo>
                  <a:pt x="16" y="182"/>
                </a:lnTo>
                <a:lnTo>
                  <a:pt x="23" y="182"/>
                </a:lnTo>
                <a:lnTo>
                  <a:pt x="33" y="177"/>
                </a:lnTo>
                <a:lnTo>
                  <a:pt x="49" y="167"/>
                </a:lnTo>
                <a:lnTo>
                  <a:pt x="62" y="168"/>
                </a:lnTo>
                <a:lnTo>
                  <a:pt x="78" y="148"/>
                </a:lnTo>
                <a:lnTo>
                  <a:pt x="86" y="139"/>
                </a:lnTo>
                <a:lnTo>
                  <a:pt x="97" y="139"/>
                </a:lnTo>
                <a:lnTo>
                  <a:pt x="106" y="129"/>
                </a:lnTo>
                <a:lnTo>
                  <a:pt x="94" y="118"/>
                </a:lnTo>
                <a:lnTo>
                  <a:pt x="105" y="102"/>
                </a:lnTo>
                <a:lnTo>
                  <a:pt x="115" y="103"/>
                </a:lnTo>
                <a:lnTo>
                  <a:pt x="121" y="99"/>
                </a:lnTo>
                <a:lnTo>
                  <a:pt x="115" y="90"/>
                </a:lnTo>
                <a:lnTo>
                  <a:pt x="128" y="82"/>
                </a:lnTo>
                <a:lnTo>
                  <a:pt x="153" y="73"/>
                </a:lnTo>
                <a:lnTo>
                  <a:pt x="170" y="55"/>
                </a:lnTo>
                <a:lnTo>
                  <a:pt x="177" y="48"/>
                </a:lnTo>
                <a:lnTo>
                  <a:pt x="180" y="55"/>
                </a:lnTo>
                <a:lnTo>
                  <a:pt x="183" y="65"/>
                </a:lnTo>
                <a:lnTo>
                  <a:pt x="197" y="54"/>
                </a:lnTo>
                <a:lnTo>
                  <a:pt x="212" y="38"/>
                </a:lnTo>
                <a:lnTo>
                  <a:pt x="228" y="50"/>
                </a:lnTo>
                <a:lnTo>
                  <a:pt x="234" y="36"/>
                </a:lnTo>
                <a:lnTo>
                  <a:pt x="246" y="35"/>
                </a:lnTo>
                <a:lnTo>
                  <a:pt x="257" y="13"/>
                </a:lnTo>
                <a:lnTo>
                  <a:pt x="263" y="10"/>
                </a:lnTo>
                <a:lnTo>
                  <a:pt x="261" y="5"/>
                </a:lnTo>
                <a:lnTo>
                  <a:pt x="271" y="0"/>
                </a:lnTo>
                <a:lnTo>
                  <a:pt x="276" y="9"/>
                </a:lnTo>
                <a:lnTo>
                  <a:pt x="281" y="7"/>
                </a:lnTo>
                <a:lnTo>
                  <a:pt x="283" y="1"/>
                </a:lnTo>
                <a:lnTo>
                  <a:pt x="306" y="1"/>
                </a:lnTo>
                <a:lnTo>
                  <a:pt x="306" y="6"/>
                </a:lnTo>
                <a:lnTo>
                  <a:pt x="299" y="20"/>
                </a:lnTo>
                <a:lnTo>
                  <a:pt x="286" y="24"/>
                </a:lnTo>
                <a:lnTo>
                  <a:pt x="280" y="23"/>
                </a:lnTo>
                <a:lnTo>
                  <a:pt x="274" y="30"/>
                </a:lnTo>
                <a:lnTo>
                  <a:pt x="280" y="52"/>
                </a:lnTo>
                <a:lnTo>
                  <a:pt x="278" y="59"/>
                </a:lnTo>
                <a:lnTo>
                  <a:pt x="281" y="68"/>
                </a:lnTo>
                <a:lnTo>
                  <a:pt x="251" y="80"/>
                </a:lnTo>
                <a:lnTo>
                  <a:pt x="230" y="85"/>
                </a:lnTo>
                <a:lnTo>
                  <a:pt x="198" y="93"/>
                </a:lnTo>
                <a:lnTo>
                  <a:pt x="174" y="107"/>
                </a:lnTo>
                <a:lnTo>
                  <a:pt x="161" y="123"/>
                </a:lnTo>
                <a:lnTo>
                  <a:pt x="139" y="157"/>
                </a:lnTo>
                <a:lnTo>
                  <a:pt x="125" y="170"/>
                </a:lnTo>
                <a:lnTo>
                  <a:pt x="134" y="182"/>
                </a:lnTo>
                <a:lnTo>
                  <a:pt x="114" y="192"/>
                </a:lnTo>
                <a:lnTo>
                  <a:pt x="102" y="186"/>
                </a:lnTo>
                <a:lnTo>
                  <a:pt x="93" y="175"/>
                </a:lnTo>
                <a:lnTo>
                  <a:pt x="83" y="183"/>
                </a:lnTo>
                <a:lnTo>
                  <a:pt x="80" y="181"/>
                </a:lnTo>
                <a:lnTo>
                  <a:pt x="69" y="190"/>
                </a:lnTo>
                <a:lnTo>
                  <a:pt x="62" y="189"/>
                </a:lnTo>
                <a:lnTo>
                  <a:pt x="51" y="199"/>
                </a:lnTo>
                <a:lnTo>
                  <a:pt x="28" y="198"/>
                </a:lnTo>
                <a:lnTo>
                  <a:pt x="21" y="201"/>
                </a:lnTo>
                <a:lnTo>
                  <a:pt x="8" y="196"/>
                </a:lnTo>
                <a:lnTo>
                  <a:pt x="0" y="184"/>
                </a:lnTo>
                <a:close/>
              </a:path>
            </a:pathLst>
          </a:custGeom>
          <a:solidFill>
            <a:srgbClr val="C8C8C8"/>
          </a:solidFill>
          <a:ln w="12700" cmpd="sng">
            <a:solidFill>
              <a:srgbClr val="969696"/>
            </a:solidFill>
            <a:round/>
          </a:ln>
          <a:effectLst/>
        </xdr:spPr>
        <xdr:txBody>
          <a:bodyPr/>
          <a:p/>
        </xdr:txBody>
      </xdr:sp>
      <xdr:sp macro="" fLocksText="0">
        <xdr:nvSpPr>
          <xdr:cNvPr id="319" name="MS1102"/>
          <xdr:cNvSpPr/>
        </xdr:nvSpPr>
        <xdr:spPr>
          <a:xfrm>
            <a:off x="874" y="693"/>
            <a:ext cx="78" cy="78"/>
          </a:xfrm>
          <a:custGeom>
            <a:avLst/>
            <a:pathLst>
              <a:path h="171" w="170">
                <a:moveTo>
                  <a:pt x="1" y="125"/>
                </a:moveTo>
                <a:lnTo>
                  <a:pt x="5" y="120"/>
                </a:lnTo>
                <a:lnTo>
                  <a:pt x="11" y="123"/>
                </a:lnTo>
                <a:lnTo>
                  <a:pt x="15" y="120"/>
                </a:lnTo>
                <a:lnTo>
                  <a:pt x="10" y="112"/>
                </a:lnTo>
                <a:lnTo>
                  <a:pt x="28" y="102"/>
                </a:lnTo>
                <a:lnTo>
                  <a:pt x="20" y="89"/>
                </a:lnTo>
                <a:lnTo>
                  <a:pt x="34" y="77"/>
                </a:lnTo>
                <a:lnTo>
                  <a:pt x="55" y="44"/>
                </a:lnTo>
                <a:lnTo>
                  <a:pt x="68" y="27"/>
                </a:lnTo>
                <a:lnTo>
                  <a:pt x="92" y="13"/>
                </a:lnTo>
                <a:lnTo>
                  <a:pt x="147" y="0"/>
                </a:lnTo>
                <a:lnTo>
                  <a:pt x="147" y="4"/>
                </a:lnTo>
                <a:lnTo>
                  <a:pt x="140" y="10"/>
                </a:lnTo>
                <a:lnTo>
                  <a:pt x="143" y="17"/>
                </a:lnTo>
                <a:lnTo>
                  <a:pt x="148" y="10"/>
                </a:lnTo>
                <a:lnTo>
                  <a:pt x="155" y="19"/>
                </a:lnTo>
                <a:lnTo>
                  <a:pt x="165" y="19"/>
                </a:lnTo>
                <a:lnTo>
                  <a:pt x="170" y="29"/>
                </a:lnTo>
                <a:lnTo>
                  <a:pt x="164" y="34"/>
                </a:lnTo>
                <a:lnTo>
                  <a:pt x="170" y="44"/>
                </a:lnTo>
                <a:lnTo>
                  <a:pt x="164" y="46"/>
                </a:lnTo>
                <a:lnTo>
                  <a:pt x="162" y="53"/>
                </a:lnTo>
                <a:lnTo>
                  <a:pt x="151" y="57"/>
                </a:lnTo>
                <a:lnTo>
                  <a:pt x="145" y="65"/>
                </a:lnTo>
                <a:lnTo>
                  <a:pt x="141" y="83"/>
                </a:lnTo>
                <a:lnTo>
                  <a:pt x="128" y="83"/>
                </a:lnTo>
                <a:lnTo>
                  <a:pt x="121" y="75"/>
                </a:lnTo>
                <a:lnTo>
                  <a:pt x="104" y="90"/>
                </a:lnTo>
                <a:lnTo>
                  <a:pt x="95" y="90"/>
                </a:lnTo>
                <a:lnTo>
                  <a:pt x="87" y="99"/>
                </a:lnTo>
                <a:lnTo>
                  <a:pt x="78" y="97"/>
                </a:lnTo>
                <a:lnTo>
                  <a:pt x="72" y="104"/>
                </a:lnTo>
                <a:lnTo>
                  <a:pt x="72" y="108"/>
                </a:lnTo>
                <a:lnTo>
                  <a:pt x="70" y="120"/>
                </a:lnTo>
                <a:lnTo>
                  <a:pt x="67" y="122"/>
                </a:lnTo>
                <a:lnTo>
                  <a:pt x="63" y="122"/>
                </a:lnTo>
                <a:lnTo>
                  <a:pt x="55" y="127"/>
                </a:lnTo>
                <a:lnTo>
                  <a:pt x="56" y="133"/>
                </a:lnTo>
                <a:lnTo>
                  <a:pt x="49" y="134"/>
                </a:lnTo>
                <a:lnTo>
                  <a:pt x="39" y="140"/>
                </a:lnTo>
                <a:lnTo>
                  <a:pt x="24" y="157"/>
                </a:lnTo>
                <a:lnTo>
                  <a:pt x="16" y="171"/>
                </a:lnTo>
                <a:lnTo>
                  <a:pt x="8" y="169"/>
                </a:lnTo>
                <a:lnTo>
                  <a:pt x="10" y="153"/>
                </a:lnTo>
                <a:lnTo>
                  <a:pt x="0" y="147"/>
                </a:lnTo>
                <a:lnTo>
                  <a:pt x="4" y="131"/>
                </a:lnTo>
                <a:lnTo>
                  <a:pt x="1" y="125"/>
                </a:lnTo>
                <a:close/>
              </a:path>
            </a:pathLst>
          </a:custGeom>
          <a:solidFill>
            <a:srgbClr val="C8C8C8"/>
          </a:solidFill>
          <a:ln w="12700" cmpd="sng">
            <a:solidFill>
              <a:srgbClr val="969696"/>
            </a:solidFill>
            <a:round/>
          </a:ln>
          <a:effectLst/>
        </xdr:spPr>
        <xdr:txBody>
          <a:bodyPr/>
          <a:p/>
        </xdr:txBody>
      </xdr:sp>
      <xdr:sp macro="" fLocksText="0">
        <xdr:nvSpPr>
          <xdr:cNvPr id="320" name="MS1106"/>
          <xdr:cNvSpPr/>
        </xdr:nvSpPr>
        <xdr:spPr>
          <a:xfrm>
            <a:off x="900" y="578"/>
            <a:ext cx="148" cy="109"/>
          </a:xfrm>
          <a:custGeom>
            <a:avLst/>
            <a:pathLst>
              <a:path h="237" w="324">
                <a:moveTo>
                  <a:pt x="84" y="0"/>
                </a:moveTo>
                <a:lnTo>
                  <a:pt x="92" y="5"/>
                </a:lnTo>
                <a:lnTo>
                  <a:pt x="109" y="8"/>
                </a:lnTo>
                <a:lnTo>
                  <a:pt x="109" y="12"/>
                </a:lnTo>
                <a:lnTo>
                  <a:pt x="118" y="6"/>
                </a:lnTo>
                <a:lnTo>
                  <a:pt x="126" y="6"/>
                </a:lnTo>
                <a:lnTo>
                  <a:pt x="135" y="0"/>
                </a:lnTo>
                <a:lnTo>
                  <a:pt x="150" y="11"/>
                </a:lnTo>
                <a:lnTo>
                  <a:pt x="167" y="9"/>
                </a:lnTo>
                <a:lnTo>
                  <a:pt x="158" y="21"/>
                </a:lnTo>
                <a:lnTo>
                  <a:pt x="153" y="42"/>
                </a:lnTo>
                <a:lnTo>
                  <a:pt x="166" y="48"/>
                </a:lnTo>
                <a:lnTo>
                  <a:pt x="174" y="43"/>
                </a:lnTo>
                <a:lnTo>
                  <a:pt x="181" y="44"/>
                </a:lnTo>
                <a:lnTo>
                  <a:pt x="186" y="56"/>
                </a:lnTo>
                <a:lnTo>
                  <a:pt x="202" y="47"/>
                </a:lnTo>
                <a:lnTo>
                  <a:pt x="224" y="43"/>
                </a:lnTo>
                <a:lnTo>
                  <a:pt x="238" y="59"/>
                </a:lnTo>
                <a:lnTo>
                  <a:pt x="246" y="59"/>
                </a:lnTo>
                <a:lnTo>
                  <a:pt x="250" y="67"/>
                </a:lnTo>
                <a:lnTo>
                  <a:pt x="261" y="74"/>
                </a:lnTo>
                <a:lnTo>
                  <a:pt x="262" y="83"/>
                </a:lnTo>
                <a:lnTo>
                  <a:pt x="273" y="84"/>
                </a:lnTo>
                <a:lnTo>
                  <a:pt x="283" y="90"/>
                </a:lnTo>
                <a:lnTo>
                  <a:pt x="312" y="88"/>
                </a:lnTo>
                <a:lnTo>
                  <a:pt x="313" y="95"/>
                </a:lnTo>
                <a:lnTo>
                  <a:pt x="320" y="97"/>
                </a:lnTo>
                <a:lnTo>
                  <a:pt x="318" y="104"/>
                </a:lnTo>
                <a:lnTo>
                  <a:pt x="324" y="107"/>
                </a:lnTo>
                <a:lnTo>
                  <a:pt x="315" y="115"/>
                </a:lnTo>
                <a:lnTo>
                  <a:pt x="312" y="126"/>
                </a:lnTo>
                <a:lnTo>
                  <a:pt x="296" y="136"/>
                </a:lnTo>
                <a:lnTo>
                  <a:pt x="289" y="132"/>
                </a:lnTo>
                <a:lnTo>
                  <a:pt x="266" y="132"/>
                </a:lnTo>
                <a:lnTo>
                  <a:pt x="260" y="128"/>
                </a:lnTo>
                <a:lnTo>
                  <a:pt x="244" y="128"/>
                </a:lnTo>
                <a:lnTo>
                  <a:pt x="236" y="129"/>
                </a:lnTo>
                <a:lnTo>
                  <a:pt x="232" y="134"/>
                </a:lnTo>
                <a:lnTo>
                  <a:pt x="226" y="132"/>
                </a:lnTo>
                <a:lnTo>
                  <a:pt x="214" y="146"/>
                </a:lnTo>
                <a:lnTo>
                  <a:pt x="181" y="147"/>
                </a:lnTo>
                <a:lnTo>
                  <a:pt x="179" y="143"/>
                </a:lnTo>
                <a:lnTo>
                  <a:pt x="169" y="144"/>
                </a:lnTo>
                <a:lnTo>
                  <a:pt x="165" y="138"/>
                </a:lnTo>
                <a:lnTo>
                  <a:pt x="146" y="140"/>
                </a:lnTo>
                <a:lnTo>
                  <a:pt x="152" y="149"/>
                </a:lnTo>
                <a:lnTo>
                  <a:pt x="149" y="155"/>
                </a:lnTo>
                <a:lnTo>
                  <a:pt x="142" y="156"/>
                </a:lnTo>
                <a:lnTo>
                  <a:pt x="139" y="164"/>
                </a:lnTo>
                <a:lnTo>
                  <a:pt x="145" y="172"/>
                </a:lnTo>
                <a:lnTo>
                  <a:pt x="123" y="172"/>
                </a:lnTo>
                <a:lnTo>
                  <a:pt x="120" y="178"/>
                </a:lnTo>
                <a:lnTo>
                  <a:pt x="114" y="181"/>
                </a:lnTo>
                <a:lnTo>
                  <a:pt x="109" y="171"/>
                </a:lnTo>
                <a:lnTo>
                  <a:pt x="100" y="176"/>
                </a:lnTo>
                <a:lnTo>
                  <a:pt x="102" y="181"/>
                </a:lnTo>
                <a:lnTo>
                  <a:pt x="95" y="184"/>
                </a:lnTo>
                <a:lnTo>
                  <a:pt x="85" y="207"/>
                </a:lnTo>
                <a:lnTo>
                  <a:pt x="73" y="207"/>
                </a:lnTo>
                <a:lnTo>
                  <a:pt x="67" y="222"/>
                </a:lnTo>
                <a:lnTo>
                  <a:pt x="52" y="209"/>
                </a:lnTo>
                <a:lnTo>
                  <a:pt x="37" y="225"/>
                </a:lnTo>
                <a:lnTo>
                  <a:pt x="22" y="237"/>
                </a:lnTo>
                <a:lnTo>
                  <a:pt x="17" y="219"/>
                </a:lnTo>
                <a:lnTo>
                  <a:pt x="7" y="227"/>
                </a:lnTo>
                <a:lnTo>
                  <a:pt x="0" y="221"/>
                </a:lnTo>
                <a:lnTo>
                  <a:pt x="16" y="210"/>
                </a:lnTo>
                <a:lnTo>
                  <a:pt x="20" y="201"/>
                </a:lnTo>
                <a:lnTo>
                  <a:pt x="54" y="172"/>
                </a:lnTo>
                <a:lnTo>
                  <a:pt x="52" y="167"/>
                </a:lnTo>
                <a:lnTo>
                  <a:pt x="52" y="153"/>
                </a:lnTo>
                <a:lnTo>
                  <a:pt x="45" y="146"/>
                </a:lnTo>
                <a:lnTo>
                  <a:pt x="50" y="140"/>
                </a:lnTo>
                <a:lnTo>
                  <a:pt x="64" y="140"/>
                </a:lnTo>
                <a:lnTo>
                  <a:pt x="77" y="136"/>
                </a:lnTo>
                <a:lnTo>
                  <a:pt x="80" y="130"/>
                </a:lnTo>
                <a:lnTo>
                  <a:pt x="80" y="120"/>
                </a:lnTo>
                <a:lnTo>
                  <a:pt x="90" y="116"/>
                </a:lnTo>
                <a:lnTo>
                  <a:pt x="97" y="119"/>
                </a:lnTo>
                <a:lnTo>
                  <a:pt x="102" y="108"/>
                </a:lnTo>
                <a:lnTo>
                  <a:pt x="98" y="96"/>
                </a:lnTo>
                <a:lnTo>
                  <a:pt x="90" y="93"/>
                </a:lnTo>
                <a:lnTo>
                  <a:pt x="79" y="85"/>
                </a:lnTo>
                <a:lnTo>
                  <a:pt x="71" y="93"/>
                </a:lnTo>
                <a:lnTo>
                  <a:pt x="60" y="96"/>
                </a:lnTo>
                <a:lnTo>
                  <a:pt x="46" y="96"/>
                </a:lnTo>
                <a:lnTo>
                  <a:pt x="37" y="99"/>
                </a:lnTo>
                <a:lnTo>
                  <a:pt x="33" y="96"/>
                </a:lnTo>
                <a:lnTo>
                  <a:pt x="27" y="97"/>
                </a:lnTo>
                <a:lnTo>
                  <a:pt x="21" y="100"/>
                </a:lnTo>
                <a:lnTo>
                  <a:pt x="22" y="87"/>
                </a:lnTo>
                <a:lnTo>
                  <a:pt x="36" y="77"/>
                </a:lnTo>
                <a:lnTo>
                  <a:pt x="34" y="71"/>
                </a:lnTo>
                <a:lnTo>
                  <a:pt x="38" y="65"/>
                </a:lnTo>
                <a:lnTo>
                  <a:pt x="46" y="65"/>
                </a:lnTo>
                <a:lnTo>
                  <a:pt x="48" y="45"/>
                </a:lnTo>
                <a:lnTo>
                  <a:pt x="59" y="45"/>
                </a:lnTo>
                <a:lnTo>
                  <a:pt x="61" y="37"/>
                </a:lnTo>
                <a:lnTo>
                  <a:pt x="71" y="37"/>
                </a:lnTo>
                <a:lnTo>
                  <a:pt x="77" y="25"/>
                </a:lnTo>
                <a:lnTo>
                  <a:pt x="69" y="20"/>
                </a:lnTo>
                <a:lnTo>
                  <a:pt x="69" y="6"/>
                </a:lnTo>
                <a:lnTo>
                  <a:pt x="84" y="0"/>
                </a:lnTo>
                <a:close/>
              </a:path>
            </a:pathLst>
          </a:custGeom>
          <a:solidFill>
            <a:srgbClr val="C8C8C8"/>
          </a:solidFill>
          <a:ln w="12700" cmpd="sng">
            <a:solidFill>
              <a:srgbClr val="969696"/>
            </a:solidFill>
            <a:round/>
          </a:ln>
          <a:effectLst/>
        </xdr:spPr>
        <xdr:txBody>
          <a:bodyPr/>
          <a:p/>
        </xdr:txBody>
      </xdr:sp>
      <xdr:sp macro="" fLocksText="0">
        <xdr:nvSpPr>
          <xdr:cNvPr id="321" name="MS1067"/>
          <xdr:cNvSpPr/>
        </xdr:nvSpPr>
        <xdr:spPr>
          <a:xfrm>
            <a:off x="1547" y="720"/>
            <a:ext cx="120" cy="143"/>
          </a:xfrm>
          <a:custGeom>
            <a:avLst/>
            <a:pathLst>
              <a:path h="314" w="262">
                <a:moveTo>
                  <a:pt x="138" y="50"/>
                </a:moveTo>
                <a:lnTo>
                  <a:pt x="148" y="50"/>
                </a:lnTo>
                <a:lnTo>
                  <a:pt x="163" y="57"/>
                </a:lnTo>
                <a:lnTo>
                  <a:pt x="174" y="50"/>
                </a:lnTo>
                <a:lnTo>
                  <a:pt x="167" y="44"/>
                </a:lnTo>
                <a:lnTo>
                  <a:pt x="168" y="36"/>
                </a:lnTo>
                <a:lnTo>
                  <a:pt x="178" y="32"/>
                </a:lnTo>
                <a:lnTo>
                  <a:pt x="178" y="26"/>
                </a:lnTo>
                <a:lnTo>
                  <a:pt x="186" y="8"/>
                </a:lnTo>
                <a:lnTo>
                  <a:pt x="196" y="8"/>
                </a:lnTo>
                <a:lnTo>
                  <a:pt x="203" y="0"/>
                </a:lnTo>
                <a:lnTo>
                  <a:pt x="223" y="17"/>
                </a:lnTo>
                <a:lnTo>
                  <a:pt x="221" y="30"/>
                </a:lnTo>
                <a:lnTo>
                  <a:pt x="250" y="40"/>
                </a:lnTo>
                <a:lnTo>
                  <a:pt x="250" y="57"/>
                </a:lnTo>
                <a:lnTo>
                  <a:pt x="246" y="62"/>
                </a:lnTo>
                <a:lnTo>
                  <a:pt x="240" y="78"/>
                </a:lnTo>
                <a:lnTo>
                  <a:pt x="244" y="84"/>
                </a:lnTo>
                <a:lnTo>
                  <a:pt x="243" y="110"/>
                </a:lnTo>
                <a:lnTo>
                  <a:pt x="240" y="112"/>
                </a:lnTo>
                <a:lnTo>
                  <a:pt x="239" y="128"/>
                </a:lnTo>
                <a:lnTo>
                  <a:pt x="224" y="140"/>
                </a:lnTo>
                <a:lnTo>
                  <a:pt x="233" y="152"/>
                </a:lnTo>
                <a:lnTo>
                  <a:pt x="234" y="165"/>
                </a:lnTo>
                <a:lnTo>
                  <a:pt x="215" y="179"/>
                </a:lnTo>
                <a:lnTo>
                  <a:pt x="225" y="189"/>
                </a:lnTo>
                <a:lnTo>
                  <a:pt x="225" y="194"/>
                </a:lnTo>
                <a:lnTo>
                  <a:pt x="216" y="197"/>
                </a:lnTo>
                <a:lnTo>
                  <a:pt x="213" y="209"/>
                </a:lnTo>
                <a:lnTo>
                  <a:pt x="208" y="213"/>
                </a:lnTo>
                <a:lnTo>
                  <a:pt x="214" y="223"/>
                </a:lnTo>
                <a:lnTo>
                  <a:pt x="212" y="226"/>
                </a:lnTo>
                <a:lnTo>
                  <a:pt x="218" y="244"/>
                </a:lnTo>
                <a:lnTo>
                  <a:pt x="239" y="238"/>
                </a:lnTo>
                <a:lnTo>
                  <a:pt x="262" y="255"/>
                </a:lnTo>
                <a:lnTo>
                  <a:pt x="257" y="264"/>
                </a:lnTo>
                <a:lnTo>
                  <a:pt x="258" y="283"/>
                </a:lnTo>
                <a:lnTo>
                  <a:pt x="254" y="291"/>
                </a:lnTo>
                <a:lnTo>
                  <a:pt x="254" y="305"/>
                </a:lnTo>
                <a:lnTo>
                  <a:pt x="248" y="306"/>
                </a:lnTo>
                <a:lnTo>
                  <a:pt x="244" y="314"/>
                </a:lnTo>
                <a:lnTo>
                  <a:pt x="228" y="301"/>
                </a:lnTo>
                <a:lnTo>
                  <a:pt x="217" y="305"/>
                </a:lnTo>
                <a:lnTo>
                  <a:pt x="205" y="297"/>
                </a:lnTo>
                <a:lnTo>
                  <a:pt x="198" y="297"/>
                </a:lnTo>
                <a:lnTo>
                  <a:pt x="192" y="308"/>
                </a:lnTo>
                <a:lnTo>
                  <a:pt x="184" y="300"/>
                </a:lnTo>
                <a:lnTo>
                  <a:pt x="180" y="304"/>
                </a:lnTo>
                <a:lnTo>
                  <a:pt x="173" y="304"/>
                </a:lnTo>
                <a:lnTo>
                  <a:pt x="168" y="290"/>
                </a:lnTo>
                <a:lnTo>
                  <a:pt x="158" y="284"/>
                </a:lnTo>
                <a:lnTo>
                  <a:pt x="151" y="290"/>
                </a:lnTo>
                <a:lnTo>
                  <a:pt x="146" y="275"/>
                </a:lnTo>
                <a:lnTo>
                  <a:pt x="153" y="262"/>
                </a:lnTo>
                <a:lnTo>
                  <a:pt x="143" y="248"/>
                </a:lnTo>
                <a:lnTo>
                  <a:pt x="137" y="250"/>
                </a:lnTo>
                <a:lnTo>
                  <a:pt x="133" y="260"/>
                </a:lnTo>
                <a:lnTo>
                  <a:pt x="122" y="254"/>
                </a:lnTo>
                <a:lnTo>
                  <a:pt x="112" y="261"/>
                </a:lnTo>
                <a:lnTo>
                  <a:pt x="97" y="267"/>
                </a:lnTo>
                <a:lnTo>
                  <a:pt x="93" y="271"/>
                </a:lnTo>
                <a:lnTo>
                  <a:pt x="80" y="265"/>
                </a:lnTo>
                <a:lnTo>
                  <a:pt x="76" y="256"/>
                </a:lnTo>
                <a:lnTo>
                  <a:pt x="63" y="257"/>
                </a:lnTo>
                <a:lnTo>
                  <a:pt x="63" y="249"/>
                </a:lnTo>
                <a:lnTo>
                  <a:pt x="14" y="220"/>
                </a:lnTo>
                <a:lnTo>
                  <a:pt x="15" y="215"/>
                </a:lnTo>
                <a:lnTo>
                  <a:pt x="12" y="209"/>
                </a:lnTo>
                <a:lnTo>
                  <a:pt x="14" y="197"/>
                </a:lnTo>
                <a:lnTo>
                  <a:pt x="5" y="187"/>
                </a:lnTo>
                <a:lnTo>
                  <a:pt x="0" y="173"/>
                </a:lnTo>
                <a:lnTo>
                  <a:pt x="15" y="173"/>
                </a:lnTo>
                <a:lnTo>
                  <a:pt x="18" y="165"/>
                </a:lnTo>
                <a:lnTo>
                  <a:pt x="26" y="157"/>
                </a:lnTo>
                <a:lnTo>
                  <a:pt x="33" y="143"/>
                </a:lnTo>
                <a:lnTo>
                  <a:pt x="39" y="143"/>
                </a:lnTo>
                <a:lnTo>
                  <a:pt x="45" y="133"/>
                </a:lnTo>
                <a:lnTo>
                  <a:pt x="60" y="132"/>
                </a:lnTo>
                <a:lnTo>
                  <a:pt x="61" y="118"/>
                </a:lnTo>
                <a:lnTo>
                  <a:pt x="74" y="107"/>
                </a:lnTo>
                <a:lnTo>
                  <a:pt x="80" y="113"/>
                </a:lnTo>
                <a:lnTo>
                  <a:pt x="86" y="106"/>
                </a:lnTo>
                <a:lnTo>
                  <a:pt x="92" y="108"/>
                </a:lnTo>
                <a:lnTo>
                  <a:pt x="96" y="104"/>
                </a:lnTo>
                <a:lnTo>
                  <a:pt x="102" y="107"/>
                </a:lnTo>
                <a:lnTo>
                  <a:pt x="115" y="100"/>
                </a:lnTo>
                <a:lnTo>
                  <a:pt x="119" y="93"/>
                </a:lnTo>
                <a:lnTo>
                  <a:pt x="134" y="93"/>
                </a:lnTo>
                <a:lnTo>
                  <a:pt x="137" y="81"/>
                </a:lnTo>
                <a:lnTo>
                  <a:pt x="134" y="77"/>
                </a:lnTo>
                <a:lnTo>
                  <a:pt x="138" y="50"/>
                </a:lnTo>
                <a:close/>
              </a:path>
            </a:pathLst>
          </a:custGeom>
          <a:solidFill>
            <a:srgbClr val="FFFFFF"/>
          </a:solidFill>
          <a:ln w="12700" cmpd="sng">
            <a:solidFill>
              <a:srgbClr val="969696"/>
            </a:solidFill>
            <a:round/>
          </a:ln>
          <a:effectLst/>
        </xdr:spPr>
        <xdr:txBody>
          <a:bodyPr/>
          <a:p/>
        </xdr:txBody>
      </xdr:sp>
      <xdr:sp macro="" fLocksText="0">
        <xdr:nvSpPr>
          <xdr:cNvPr id="322" name="MS1062"/>
          <xdr:cNvSpPr/>
        </xdr:nvSpPr>
        <xdr:spPr>
          <a:xfrm>
            <a:off x="1503" y="767"/>
            <a:ext cx="52" cy="58"/>
          </a:xfrm>
          <a:custGeom>
            <a:avLst/>
            <a:pathLst>
              <a:path h="128" w="114">
                <a:moveTo>
                  <a:pt x="114" y="63"/>
                </a:moveTo>
                <a:lnTo>
                  <a:pt x="108" y="56"/>
                </a:lnTo>
                <a:lnTo>
                  <a:pt x="107" y="41"/>
                </a:lnTo>
                <a:lnTo>
                  <a:pt x="104" y="39"/>
                </a:lnTo>
                <a:lnTo>
                  <a:pt x="103" y="30"/>
                </a:lnTo>
                <a:lnTo>
                  <a:pt x="100" y="29"/>
                </a:lnTo>
                <a:lnTo>
                  <a:pt x="95" y="34"/>
                </a:lnTo>
                <a:lnTo>
                  <a:pt x="75" y="25"/>
                </a:lnTo>
                <a:lnTo>
                  <a:pt x="68" y="6"/>
                </a:lnTo>
                <a:lnTo>
                  <a:pt x="58" y="0"/>
                </a:lnTo>
                <a:lnTo>
                  <a:pt x="47" y="1"/>
                </a:lnTo>
                <a:lnTo>
                  <a:pt x="44" y="2"/>
                </a:lnTo>
                <a:lnTo>
                  <a:pt x="40" y="5"/>
                </a:lnTo>
                <a:lnTo>
                  <a:pt x="37" y="13"/>
                </a:lnTo>
                <a:lnTo>
                  <a:pt x="37" y="30"/>
                </a:lnTo>
                <a:lnTo>
                  <a:pt x="27" y="34"/>
                </a:lnTo>
                <a:lnTo>
                  <a:pt x="16" y="43"/>
                </a:lnTo>
                <a:lnTo>
                  <a:pt x="14" y="43"/>
                </a:lnTo>
                <a:lnTo>
                  <a:pt x="2" y="58"/>
                </a:lnTo>
                <a:lnTo>
                  <a:pt x="5" y="64"/>
                </a:lnTo>
                <a:lnTo>
                  <a:pt x="0" y="68"/>
                </a:lnTo>
                <a:lnTo>
                  <a:pt x="6" y="79"/>
                </a:lnTo>
                <a:lnTo>
                  <a:pt x="17" y="84"/>
                </a:lnTo>
                <a:lnTo>
                  <a:pt x="16" y="92"/>
                </a:lnTo>
                <a:lnTo>
                  <a:pt x="9" y="103"/>
                </a:lnTo>
                <a:lnTo>
                  <a:pt x="13" y="109"/>
                </a:lnTo>
                <a:lnTo>
                  <a:pt x="22" y="114"/>
                </a:lnTo>
                <a:lnTo>
                  <a:pt x="20" y="126"/>
                </a:lnTo>
                <a:lnTo>
                  <a:pt x="27" y="128"/>
                </a:lnTo>
                <a:lnTo>
                  <a:pt x="47" y="118"/>
                </a:lnTo>
                <a:lnTo>
                  <a:pt x="53" y="123"/>
                </a:lnTo>
                <a:lnTo>
                  <a:pt x="66" y="110"/>
                </a:lnTo>
                <a:lnTo>
                  <a:pt x="74" y="117"/>
                </a:lnTo>
                <a:lnTo>
                  <a:pt x="84" y="118"/>
                </a:lnTo>
                <a:lnTo>
                  <a:pt x="95" y="109"/>
                </a:lnTo>
                <a:lnTo>
                  <a:pt x="109" y="107"/>
                </a:lnTo>
                <a:lnTo>
                  <a:pt x="111" y="95"/>
                </a:lnTo>
                <a:lnTo>
                  <a:pt x="101" y="85"/>
                </a:lnTo>
                <a:lnTo>
                  <a:pt x="96" y="69"/>
                </a:lnTo>
                <a:lnTo>
                  <a:pt x="112" y="70"/>
                </a:lnTo>
                <a:lnTo>
                  <a:pt x="114" y="63"/>
                </a:lnTo>
                <a:close/>
              </a:path>
            </a:pathLst>
          </a:custGeom>
          <a:solidFill>
            <a:srgbClr val="C8C8C8"/>
          </a:solidFill>
          <a:ln w="12700" cmpd="sng">
            <a:solidFill>
              <a:srgbClr val="969696"/>
            </a:solidFill>
            <a:round/>
          </a:ln>
          <a:effectLst/>
        </xdr:spPr>
        <xdr:txBody>
          <a:bodyPr/>
          <a:p/>
        </xdr:txBody>
      </xdr:sp>
      <xdr:sp macro="" fLocksText="0">
        <xdr:nvSpPr>
          <xdr:cNvPr id="323" name="MS1061"/>
          <xdr:cNvSpPr/>
        </xdr:nvSpPr>
        <xdr:spPr>
          <a:xfrm>
            <a:off x="1474" y="706"/>
            <a:ext cx="107" cy="89"/>
          </a:xfrm>
          <a:custGeom>
            <a:avLst/>
            <a:pathLst>
              <a:path h="194" w="234">
                <a:moveTo>
                  <a:pt x="24" y="2"/>
                </a:moveTo>
                <a:lnTo>
                  <a:pt x="38" y="0"/>
                </a:lnTo>
                <a:lnTo>
                  <a:pt x="59" y="13"/>
                </a:lnTo>
                <a:lnTo>
                  <a:pt x="69" y="12"/>
                </a:lnTo>
                <a:lnTo>
                  <a:pt x="71" y="18"/>
                </a:lnTo>
                <a:lnTo>
                  <a:pt x="86" y="13"/>
                </a:lnTo>
                <a:lnTo>
                  <a:pt x="109" y="30"/>
                </a:lnTo>
                <a:lnTo>
                  <a:pt x="118" y="30"/>
                </a:lnTo>
                <a:lnTo>
                  <a:pt x="122" y="23"/>
                </a:lnTo>
                <a:lnTo>
                  <a:pt x="131" y="23"/>
                </a:lnTo>
                <a:lnTo>
                  <a:pt x="128" y="30"/>
                </a:lnTo>
                <a:lnTo>
                  <a:pt x="129" y="35"/>
                </a:lnTo>
                <a:lnTo>
                  <a:pt x="135" y="37"/>
                </a:lnTo>
                <a:lnTo>
                  <a:pt x="138" y="45"/>
                </a:lnTo>
                <a:lnTo>
                  <a:pt x="129" y="62"/>
                </a:lnTo>
                <a:lnTo>
                  <a:pt x="130" y="81"/>
                </a:lnTo>
                <a:lnTo>
                  <a:pt x="161" y="96"/>
                </a:lnTo>
                <a:lnTo>
                  <a:pt x="173" y="93"/>
                </a:lnTo>
                <a:lnTo>
                  <a:pt x="180" y="93"/>
                </a:lnTo>
                <a:lnTo>
                  <a:pt x="185" y="103"/>
                </a:lnTo>
                <a:lnTo>
                  <a:pt x="198" y="103"/>
                </a:lnTo>
                <a:lnTo>
                  <a:pt x="215" y="119"/>
                </a:lnTo>
                <a:lnTo>
                  <a:pt x="214" y="130"/>
                </a:lnTo>
                <a:lnTo>
                  <a:pt x="227" y="129"/>
                </a:lnTo>
                <a:lnTo>
                  <a:pt x="234" y="138"/>
                </a:lnTo>
                <a:lnTo>
                  <a:pt x="220" y="148"/>
                </a:lnTo>
                <a:lnTo>
                  <a:pt x="220" y="161"/>
                </a:lnTo>
                <a:lnTo>
                  <a:pt x="205" y="162"/>
                </a:lnTo>
                <a:lnTo>
                  <a:pt x="199" y="173"/>
                </a:lnTo>
                <a:lnTo>
                  <a:pt x="193" y="172"/>
                </a:lnTo>
                <a:lnTo>
                  <a:pt x="186" y="187"/>
                </a:lnTo>
                <a:lnTo>
                  <a:pt x="178" y="194"/>
                </a:lnTo>
                <a:lnTo>
                  <a:pt x="172" y="188"/>
                </a:lnTo>
                <a:lnTo>
                  <a:pt x="171" y="173"/>
                </a:lnTo>
                <a:lnTo>
                  <a:pt x="168" y="170"/>
                </a:lnTo>
                <a:lnTo>
                  <a:pt x="164" y="161"/>
                </a:lnTo>
                <a:lnTo>
                  <a:pt x="159" y="166"/>
                </a:lnTo>
                <a:lnTo>
                  <a:pt x="139" y="157"/>
                </a:lnTo>
                <a:lnTo>
                  <a:pt x="133" y="138"/>
                </a:lnTo>
                <a:lnTo>
                  <a:pt x="123" y="132"/>
                </a:lnTo>
                <a:lnTo>
                  <a:pt x="110" y="133"/>
                </a:lnTo>
                <a:lnTo>
                  <a:pt x="105" y="136"/>
                </a:lnTo>
                <a:lnTo>
                  <a:pt x="101" y="144"/>
                </a:lnTo>
                <a:lnTo>
                  <a:pt x="84" y="130"/>
                </a:lnTo>
                <a:lnTo>
                  <a:pt x="63" y="140"/>
                </a:lnTo>
                <a:lnTo>
                  <a:pt x="44" y="129"/>
                </a:lnTo>
                <a:lnTo>
                  <a:pt x="37" y="132"/>
                </a:lnTo>
                <a:lnTo>
                  <a:pt x="25" y="131"/>
                </a:lnTo>
                <a:lnTo>
                  <a:pt x="20" y="126"/>
                </a:lnTo>
                <a:lnTo>
                  <a:pt x="31" y="112"/>
                </a:lnTo>
                <a:lnTo>
                  <a:pt x="23" y="93"/>
                </a:lnTo>
                <a:lnTo>
                  <a:pt x="16" y="93"/>
                </a:lnTo>
                <a:lnTo>
                  <a:pt x="9" y="100"/>
                </a:lnTo>
                <a:lnTo>
                  <a:pt x="3" y="94"/>
                </a:lnTo>
                <a:lnTo>
                  <a:pt x="7" y="85"/>
                </a:lnTo>
                <a:lnTo>
                  <a:pt x="2" y="77"/>
                </a:lnTo>
                <a:lnTo>
                  <a:pt x="7" y="59"/>
                </a:lnTo>
                <a:lnTo>
                  <a:pt x="0" y="53"/>
                </a:lnTo>
                <a:lnTo>
                  <a:pt x="5" y="34"/>
                </a:lnTo>
                <a:lnTo>
                  <a:pt x="18" y="25"/>
                </a:lnTo>
                <a:lnTo>
                  <a:pt x="12" y="20"/>
                </a:lnTo>
                <a:lnTo>
                  <a:pt x="21" y="18"/>
                </a:lnTo>
                <a:lnTo>
                  <a:pt x="19" y="7"/>
                </a:lnTo>
                <a:lnTo>
                  <a:pt x="24" y="2"/>
                </a:lnTo>
                <a:close/>
              </a:path>
            </a:pathLst>
          </a:custGeom>
          <a:solidFill>
            <a:srgbClr val="C8C8C8"/>
          </a:solidFill>
          <a:ln w="12700" cmpd="sng">
            <a:solidFill>
              <a:srgbClr val="969696"/>
            </a:solidFill>
            <a:round/>
          </a:ln>
          <a:effectLst/>
        </xdr:spPr>
        <xdr:txBody>
          <a:bodyPr/>
          <a:p/>
        </xdr:txBody>
      </xdr:sp>
      <xdr:sp macro="" fLocksText="0">
        <xdr:nvSpPr>
          <xdr:cNvPr id="324" name="MS1063"/>
          <xdr:cNvSpPr/>
        </xdr:nvSpPr>
        <xdr:spPr>
          <a:xfrm>
            <a:off x="1465" y="763"/>
            <a:ext cx="55" cy="44"/>
          </a:xfrm>
          <a:custGeom>
            <a:avLst/>
            <a:pathLst>
              <a:path h="96" w="121">
                <a:moveTo>
                  <a:pt x="40" y="0"/>
                </a:moveTo>
                <a:lnTo>
                  <a:pt x="35" y="6"/>
                </a:lnTo>
                <a:lnTo>
                  <a:pt x="29" y="2"/>
                </a:lnTo>
                <a:lnTo>
                  <a:pt x="19" y="10"/>
                </a:lnTo>
                <a:lnTo>
                  <a:pt x="0" y="25"/>
                </a:lnTo>
                <a:lnTo>
                  <a:pt x="3" y="30"/>
                </a:lnTo>
                <a:lnTo>
                  <a:pt x="9" y="30"/>
                </a:lnTo>
                <a:lnTo>
                  <a:pt x="13" y="36"/>
                </a:lnTo>
                <a:lnTo>
                  <a:pt x="13" y="45"/>
                </a:lnTo>
                <a:lnTo>
                  <a:pt x="17" y="55"/>
                </a:lnTo>
                <a:lnTo>
                  <a:pt x="21" y="63"/>
                </a:lnTo>
                <a:lnTo>
                  <a:pt x="30" y="75"/>
                </a:lnTo>
                <a:lnTo>
                  <a:pt x="27" y="88"/>
                </a:lnTo>
                <a:lnTo>
                  <a:pt x="37" y="91"/>
                </a:lnTo>
                <a:lnTo>
                  <a:pt x="50" y="85"/>
                </a:lnTo>
                <a:lnTo>
                  <a:pt x="61" y="74"/>
                </a:lnTo>
                <a:lnTo>
                  <a:pt x="70" y="74"/>
                </a:lnTo>
                <a:lnTo>
                  <a:pt x="67" y="82"/>
                </a:lnTo>
                <a:lnTo>
                  <a:pt x="56" y="92"/>
                </a:lnTo>
                <a:lnTo>
                  <a:pt x="59" y="96"/>
                </a:lnTo>
                <a:lnTo>
                  <a:pt x="70" y="89"/>
                </a:lnTo>
                <a:lnTo>
                  <a:pt x="76" y="89"/>
                </a:lnTo>
                <a:lnTo>
                  <a:pt x="82" y="85"/>
                </a:lnTo>
                <a:lnTo>
                  <a:pt x="84" y="75"/>
                </a:lnTo>
                <a:lnTo>
                  <a:pt x="89" y="70"/>
                </a:lnTo>
                <a:lnTo>
                  <a:pt x="87" y="64"/>
                </a:lnTo>
                <a:lnTo>
                  <a:pt x="98" y="49"/>
                </a:lnTo>
                <a:lnTo>
                  <a:pt x="100" y="50"/>
                </a:lnTo>
                <a:lnTo>
                  <a:pt x="111" y="41"/>
                </a:lnTo>
                <a:lnTo>
                  <a:pt x="121" y="37"/>
                </a:lnTo>
                <a:lnTo>
                  <a:pt x="121" y="17"/>
                </a:lnTo>
                <a:lnTo>
                  <a:pt x="104" y="5"/>
                </a:lnTo>
                <a:lnTo>
                  <a:pt x="82" y="15"/>
                </a:lnTo>
                <a:lnTo>
                  <a:pt x="64" y="4"/>
                </a:lnTo>
                <a:lnTo>
                  <a:pt x="57" y="7"/>
                </a:lnTo>
                <a:lnTo>
                  <a:pt x="45" y="7"/>
                </a:lnTo>
                <a:lnTo>
                  <a:pt x="40" y="0"/>
                </a:lnTo>
                <a:close/>
              </a:path>
            </a:pathLst>
          </a:custGeom>
          <a:solidFill>
            <a:srgbClr val="C8C8C8"/>
          </a:solidFill>
          <a:ln w="12700" cmpd="sng">
            <a:solidFill>
              <a:srgbClr val="969696"/>
            </a:solidFill>
            <a:round/>
          </a:ln>
          <a:effectLst/>
        </xdr:spPr>
        <xdr:txBody>
          <a:bodyPr/>
          <a:p/>
        </xdr:txBody>
      </xdr:sp>
      <xdr:sp macro="" fLocksText="0">
        <xdr:nvSpPr>
          <xdr:cNvPr id="325" name="MS1068"/>
          <xdr:cNvSpPr/>
        </xdr:nvSpPr>
        <xdr:spPr>
          <a:xfrm>
            <a:off x="1451" y="816"/>
            <a:ext cx="153" cy="145"/>
          </a:xfrm>
          <a:custGeom>
            <a:avLst/>
            <a:pathLst>
              <a:path h="319" w="334">
                <a:moveTo>
                  <a:pt x="223" y="0"/>
                </a:moveTo>
                <a:lnTo>
                  <a:pt x="225" y="5"/>
                </a:lnTo>
                <a:lnTo>
                  <a:pt x="224" y="10"/>
                </a:lnTo>
                <a:lnTo>
                  <a:pt x="274" y="39"/>
                </a:lnTo>
                <a:lnTo>
                  <a:pt x="273" y="46"/>
                </a:lnTo>
                <a:lnTo>
                  <a:pt x="286" y="45"/>
                </a:lnTo>
                <a:lnTo>
                  <a:pt x="290" y="56"/>
                </a:lnTo>
                <a:lnTo>
                  <a:pt x="293" y="57"/>
                </a:lnTo>
                <a:lnTo>
                  <a:pt x="289" y="63"/>
                </a:lnTo>
                <a:lnTo>
                  <a:pt x="291" y="75"/>
                </a:lnTo>
                <a:lnTo>
                  <a:pt x="284" y="79"/>
                </a:lnTo>
                <a:lnTo>
                  <a:pt x="282" y="87"/>
                </a:lnTo>
                <a:lnTo>
                  <a:pt x="274" y="101"/>
                </a:lnTo>
                <a:lnTo>
                  <a:pt x="268" y="101"/>
                </a:lnTo>
                <a:lnTo>
                  <a:pt x="266" y="106"/>
                </a:lnTo>
                <a:lnTo>
                  <a:pt x="274" y="111"/>
                </a:lnTo>
                <a:lnTo>
                  <a:pt x="270" y="123"/>
                </a:lnTo>
                <a:lnTo>
                  <a:pt x="267" y="126"/>
                </a:lnTo>
                <a:lnTo>
                  <a:pt x="267" y="146"/>
                </a:lnTo>
                <a:lnTo>
                  <a:pt x="276" y="154"/>
                </a:lnTo>
                <a:lnTo>
                  <a:pt x="267" y="164"/>
                </a:lnTo>
                <a:lnTo>
                  <a:pt x="268" y="170"/>
                </a:lnTo>
                <a:lnTo>
                  <a:pt x="275" y="170"/>
                </a:lnTo>
                <a:lnTo>
                  <a:pt x="278" y="180"/>
                </a:lnTo>
                <a:lnTo>
                  <a:pt x="291" y="183"/>
                </a:lnTo>
                <a:lnTo>
                  <a:pt x="302" y="176"/>
                </a:lnTo>
                <a:lnTo>
                  <a:pt x="314" y="176"/>
                </a:lnTo>
                <a:lnTo>
                  <a:pt x="329" y="187"/>
                </a:lnTo>
                <a:lnTo>
                  <a:pt x="324" y="206"/>
                </a:lnTo>
                <a:lnTo>
                  <a:pt x="311" y="210"/>
                </a:lnTo>
                <a:lnTo>
                  <a:pt x="309" y="221"/>
                </a:lnTo>
                <a:lnTo>
                  <a:pt x="300" y="230"/>
                </a:lnTo>
                <a:lnTo>
                  <a:pt x="299" y="242"/>
                </a:lnTo>
                <a:lnTo>
                  <a:pt x="307" y="257"/>
                </a:lnTo>
                <a:lnTo>
                  <a:pt x="326" y="272"/>
                </a:lnTo>
                <a:lnTo>
                  <a:pt x="329" y="281"/>
                </a:lnTo>
                <a:lnTo>
                  <a:pt x="334" y="291"/>
                </a:lnTo>
                <a:lnTo>
                  <a:pt x="322" y="305"/>
                </a:lnTo>
                <a:lnTo>
                  <a:pt x="319" y="312"/>
                </a:lnTo>
                <a:lnTo>
                  <a:pt x="297" y="312"/>
                </a:lnTo>
                <a:lnTo>
                  <a:pt x="285" y="319"/>
                </a:lnTo>
                <a:lnTo>
                  <a:pt x="274" y="310"/>
                </a:lnTo>
                <a:lnTo>
                  <a:pt x="281" y="300"/>
                </a:lnTo>
                <a:lnTo>
                  <a:pt x="275" y="286"/>
                </a:lnTo>
                <a:lnTo>
                  <a:pt x="261" y="278"/>
                </a:lnTo>
                <a:lnTo>
                  <a:pt x="249" y="275"/>
                </a:lnTo>
                <a:lnTo>
                  <a:pt x="247" y="268"/>
                </a:lnTo>
                <a:lnTo>
                  <a:pt x="252" y="256"/>
                </a:lnTo>
                <a:lnTo>
                  <a:pt x="243" y="249"/>
                </a:lnTo>
                <a:lnTo>
                  <a:pt x="249" y="230"/>
                </a:lnTo>
                <a:lnTo>
                  <a:pt x="239" y="226"/>
                </a:lnTo>
                <a:lnTo>
                  <a:pt x="228" y="214"/>
                </a:lnTo>
                <a:lnTo>
                  <a:pt x="219" y="215"/>
                </a:lnTo>
                <a:lnTo>
                  <a:pt x="218" y="223"/>
                </a:lnTo>
                <a:lnTo>
                  <a:pt x="209" y="214"/>
                </a:lnTo>
                <a:lnTo>
                  <a:pt x="190" y="225"/>
                </a:lnTo>
                <a:lnTo>
                  <a:pt x="174" y="225"/>
                </a:lnTo>
                <a:lnTo>
                  <a:pt x="165" y="234"/>
                </a:lnTo>
                <a:lnTo>
                  <a:pt x="142" y="245"/>
                </a:lnTo>
                <a:lnTo>
                  <a:pt x="132" y="234"/>
                </a:lnTo>
                <a:lnTo>
                  <a:pt x="123" y="240"/>
                </a:lnTo>
                <a:lnTo>
                  <a:pt x="120" y="253"/>
                </a:lnTo>
                <a:lnTo>
                  <a:pt x="125" y="258"/>
                </a:lnTo>
                <a:lnTo>
                  <a:pt x="121" y="265"/>
                </a:lnTo>
                <a:lnTo>
                  <a:pt x="121" y="275"/>
                </a:lnTo>
                <a:lnTo>
                  <a:pt x="109" y="274"/>
                </a:lnTo>
                <a:lnTo>
                  <a:pt x="103" y="268"/>
                </a:lnTo>
                <a:lnTo>
                  <a:pt x="86" y="280"/>
                </a:lnTo>
                <a:lnTo>
                  <a:pt x="78" y="278"/>
                </a:lnTo>
                <a:lnTo>
                  <a:pt x="73" y="274"/>
                </a:lnTo>
                <a:lnTo>
                  <a:pt x="59" y="276"/>
                </a:lnTo>
                <a:lnTo>
                  <a:pt x="50" y="267"/>
                </a:lnTo>
                <a:lnTo>
                  <a:pt x="42" y="270"/>
                </a:lnTo>
                <a:lnTo>
                  <a:pt x="28" y="252"/>
                </a:lnTo>
                <a:lnTo>
                  <a:pt x="23" y="237"/>
                </a:lnTo>
                <a:lnTo>
                  <a:pt x="16" y="228"/>
                </a:lnTo>
                <a:lnTo>
                  <a:pt x="3" y="220"/>
                </a:lnTo>
                <a:lnTo>
                  <a:pt x="5" y="207"/>
                </a:lnTo>
                <a:lnTo>
                  <a:pt x="0" y="195"/>
                </a:lnTo>
                <a:lnTo>
                  <a:pt x="8" y="187"/>
                </a:lnTo>
                <a:lnTo>
                  <a:pt x="21" y="180"/>
                </a:lnTo>
                <a:lnTo>
                  <a:pt x="27" y="186"/>
                </a:lnTo>
                <a:lnTo>
                  <a:pt x="29" y="198"/>
                </a:lnTo>
                <a:lnTo>
                  <a:pt x="33" y="210"/>
                </a:lnTo>
                <a:lnTo>
                  <a:pt x="42" y="217"/>
                </a:lnTo>
                <a:lnTo>
                  <a:pt x="51" y="207"/>
                </a:lnTo>
                <a:lnTo>
                  <a:pt x="51" y="203"/>
                </a:lnTo>
                <a:lnTo>
                  <a:pt x="55" y="198"/>
                </a:lnTo>
                <a:lnTo>
                  <a:pt x="59" y="202"/>
                </a:lnTo>
                <a:lnTo>
                  <a:pt x="66" y="196"/>
                </a:lnTo>
                <a:lnTo>
                  <a:pt x="84" y="199"/>
                </a:lnTo>
                <a:lnTo>
                  <a:pt x="88" y="193"/>
                </a:lnTo>
                <a:lnTo>
                  <a:pt x="97" y="193"/>
                </a:lnTo>
                <a:lnTo>
                  <a:pt x="106" y="180"/>
                </a:lnTo>
                <a:lnTo>
                  <a:pt x="117" y="175"/>
                </a:lnTo>
                <a:lnTo>
                  <a:pt x="126" y="164"/>
                </a:lnTo>
                <a:lnTo>
                  <a:pt x="122" y="159"/>
                </a:lnTo>
                <a:lnTo>
                  <a:pt x="124" y="143"/>
                </a:lnTo>
                <a:lnTo>
                  <a:pt x="119" y="130"/>
                </a:lnTo>
                <a:lnTo>
                  <a:pt x="109" y="127"/>
                </a:lnTo>
                <a:lnTo>
                  <a:pt x="106" y="107"/>
                </a:lnTo>
                <a:lnTo>
                  <a:pt x="116" y="107"/>
                </a:lnTo>
                <a:lnTo>
                  <a:pt x="129" y="95"/>
                </a:lnTo>
                <a:lnTo>
                  <a:pt x="139" y="95"/>
                </a:lnTo>
                <a:lnTo>
                  <a:pt x="167" y="83"/>
                </a:lnTo>
                <a:lnTo>
                  <a:pt x="164" y="74"/>
                </a:lnTo>
                <a:lnTo>
                  <a:pt x="166" y="68"/>
                </a:lnTo>
                <a:lnTo>
                  <a:pt x="173" y="69"/>
                </a:lnTo>
                <a:lnTo>
                  <a:pt x="178" y="66"/>
                </a:lnTo>
                <a:lnTo>
                  <a:pt x="183" y="63"/>
                </a:lnTo>
                <a:lnTo>
                  <a:pt x="185" y="54"/>
                </a:lnTo>
                <a:lnTo>
                  <a:pt x="193" y="50"/>
                </a:lnTo>
                <a:lnTo>
                  <a:pt x="181" y="28"/>
                </a:lnTo>
                <a:lnTo>
                  <a:pt x="188" y="10"/>
                </a:lnTo>
                <a:lnTo>
                  <a:pt x="199" y="11"/>
                </a:lnTo>
                <a:lnTo>
                  <a:pt x="209" y="2"/>
                </a:lnTo>
                <a:lnTo>
                  <a:pt x="223" y="0"/>
                </a:lnTo>
                <a:close/>
              </a:path>
            </a:pathLst>
          </a:custGeom>
          <a:solidFill>
            <a:srgbClr val="C8C8C8"/>
          </a:solidFill>
          <a:ln w="12700" cmpd="sng">
            <a:solidFill>
              <a:srgbClr val="969696"/>
            </a:solidFill>
            <a:round/>
          </a:ln>
          <a:effectLst/>
        </xdr:spPr>
        <xdr:txBody>
          <a:bodyPr/>
          <a:p/>
        </xdr:txBody>
      </xdr:sp>
      <xdr:sp macro="" fLocksText="0">
        <xdr:nvSpPr>
          <xdr:cNvPr id="326" name="MS1064"/>
          <xdr:cNvSpPr/>
        </xdr:nvSpPr>
        <xdr:spPr>
          <a:xfrm>
            <a:off x="1455" y="777"/>
            <a:ext cx="85" cy="130"/>
          </a:xfrm>
          <a:custGeom>
            <a:avLst/>
            <a:pathLst>
              <a:path h="285" w="185">
                <a:moveTo>
                  <a:pt x="61" y="281"/>
                </a:moveTo>
                <a:lnTo>
                  <a:pt x="61" y="275"/>
                </a:lnTo>
                <a:lnTo>
                  <a:pt x="57" y="262"/>
                </a:lnTo>
                <a:lnTo>
                  <a:pt x="57" y="253"/>
                </a:lnTo>
                <a:lnTo>
                  <a:pt x="52" y="245"/>
                </a:lnTo>
                <a:lnTo>
                  <a:pt x="53" y="230"/>
                </a:lnTo>
                <a:lnTo>
                  <a:pt x="57" y="223"/>
                </a:lnTo>
                <a:lnTo>
                  <a:pt x="53" y="217"/>
                </a:lnTo>
                <a:lnTo>
                  <a:pt x="68" y="201"/>
                </a:lnTo>
                <a:lnTo>
                  <a:pt x="53" y="195"/>
                </a:lnTo>
                <a:lnTo>
                  <a:pt x="40" y="200"/>
                </a:lnTo>
                <a:lnTo>
                  <a:pt x="30" y="215"/>
                </a:lnTo>
                <a:lnTo>
                  <a:pt x="21" y="220"/>
                </a:lnTo>
                <a:lnTo>
                  <a:pt x="16" y="213"/>
                </a:lnTo>
                <a:lnTo>
                  <a:pt x="5" y="208"/>
                </a:lnTo>
                <a:lnTo>
                  <a:pt x="6" y="169"/>
                </a:lnTo>
                <a:lnTo>
                  <a:pt x="3" y="154"/>
                </a:lnTo>
                <a:lnTo>
                  <a:pt x="8" y="145"/>
                </a:lnTo>
                <a:lnTo>
                  <a:pt x="1" y="122"/>
                </a:lnTo>
                <a:lnTo>
                  <a:pt x="13" y="111"/>
                </a:lnTo>
                <a:lnTo>
                  <a:pt x="10" y="99"/>
                </a:lnTo>
                <a:lnTo>
                  <a:pt x="3" y="90"/>
                </a:lnTo>
                <a:lnTo>
                  <a:pt x="9" y="71"/>
                </a:lnTo>
                <a:lnTo>
                  <a:pt x="9" y="47"/>
                </a:lnTo>
                <a:lnTo>
                  <a:pt x="0" y="37"/>
                </a:lnTo>
                <a:lnTo>
                  <a:pt x="4" y="31"/>
                </a:lnTo>
                <a:lnTo>
                  <a:pt x="0" y="12"/>
                </a:lnTo>
                <a:lnTo>
                  <a:pt x="12" y="0"/>
                </a:lnTo>
                <a:lnTo>
                  <a:pt x="24" y="0"/>
                </a:lnTo>
                <a:lnTo>
                  <a:pt x="30" y="0"/>
                </a:lnTo>
                <a:lnTo>
                  <a:pt x="35" y="7"/>
                </a:lnTo>
                <a:lnTo>
                  <a:pt x="34" y="17"/>
                </a:lnTo>
                <a:lnTo>
                  <a:pt x="43" y="37"/>
                </a:lnTo>
                <a:lnTo>
                  <a:pt x="51" y="46"/>
                </a:lnTo>
                <a:lnTo>
                  <a:pt x="48" y="60"/>
                </a:lnTo>
                <a:lnTo>
                  <a:pt x="57" y="62"/>
                </a:lnTo>
                <a:lnTo>
                  <a:pt x="71" y="56"/>
                </a:lnTo>
                <a:lnTo>
                  <a:pt x="82" y="45"/>
                </a:lnTo>
                <a:lnTo>
                  <a:pt x="91" y="44"/>
                </a:lnTo>
                <a:lnTo>
                  <a:pt x="88" y="54"/>
                </a:lnTo>
                <a:lnTo>
                  <a:pt x="77" y="63"/>
                </a:lnTo>
                <a:lnTo>
                  <a:pt x="81" y="67"/>
                </a:lnTo>
                <a:lnTo>
                  <a:pt x="93" y="59"/>
                </a:lnTo>
                <a:lnTo>
                  <a:pt x="98" y="60"/>
                </a:lnTo>
                <a:lnTo>
                  <a:pt x="103" y="55"/>
                </a:lnTo>
                <a:lnTo>
                  <a:pt x="105" y="45"/>
                </a:lnTo>
                <a:lnTo>
                  <a:pt x="111" y="57"/>
                </a:lnTo>
                <a:lnTo>
                  <a:pt x="122" y="62"/>
                </a:lnTo>
                <a:lnTo>
                  <a:pt x="121" y="71"/>
                </a:lnTo>
                <a:lnTo>
                  <a:pt x="115" y="81"/>
                </a:lnTo>
                <a:lnTo>
                  <a:pt x="119" y="87"/>
                </a:lnTo>
                <a:lnTo>
                  <a:pt x="128" y="92"/>
                </a:lnTo>
                <a:lnTo>
                  <a:pt x="126" y="105"/>
                </a:lnTo>
                <a:lnTo>
                  <a:pt x="133" y="106"/>
                </a:lnTo>
                <a:lnTo>
                  <a:pt x="153" y="96"/>
                </a:lnTo>
                <a:lnTo>
                  <a:pt x="157" y="101"/>
                </a:lnTo>
                <a:lnTo>
                  <a:pt x="172" y="87"/>
                </a:lnTo>
                <a:lnTo>
                  <a:pt x="180" y="94"/>
                </a:lnTo>
                <a:lnTo>
                  <a:pt x="172" y="113"/>
                </a:lnTo>
                <a:lnTo>
                  <a:pt x="185" y="135"/>
                </a:lnTo>
                <a:lnTo>
                  <a:pt x="176" y="139"/>
                </a:lnTo>
                <a:lnTo>
                  <a:pt x="174" y="148"/>
                </a:lnTo>
                <a:lnTo>
                  <a:pt x="164" y="154"/>
                </a:lnTo>
                <a:lnTo>
                  <a:pt x="157" y="153"/>
                </a:lnTo>
                <a:lnTo>
                  <a:pt x="155" y="160"/>
                </a:lnTo>
                <a:lnTo>
                  <a:pt x="158" y="168"/>
                </a:lnTo>
                <a:lnTo>
                  <a:pt x="131" y="180"/>
                </a:lnTo>
                <a:lnTo>
                  <a:pt x="120" y="179"/>
                </a:lnTo>
                <a:lnTo>
                  <a:pt x="107" y="193"/>
                </a:lnTo>
                <a:lnTo>
                  <a:pt x="97" y="192"/>
                </a:lnTo>
                <a:lnTo>
                  <a:pt x="100" y="213"/>
                </a:lnTo>
                <a:lnTo>
                  <a:pt x="111" y="215"/>
                </a:lnTo>
                <a:lnTo>
                  <a:pt x="117" y="229"/>
                </a:lnTo>
                <a:lnTo>
                  <a:pt x="113" y="245"/>
                </a:lnTo>
                <a:lnTo>
                  <a:pt x="117" y="250"/>
                </a:lnTo>
                <a:lnTo>
                  <a:pt x="107" y="262"/>
                </a:lnTo>
                <a:lnTo>
                  <a:pt x="97" y="265"/>
                </a:lnTo>
                <a:lnTo>
                  <a:pt x="88" y="279"/>
                </a:lnTo>
                <a:lnTo>
                  <a:pt x="79" y="279"/>
                </a:lnTo>
                <a:lnTo>
                  <a:pt x="75" y="285"/>
                </a:lnTo>
                <a:lnTo>
                  <a:pt x="61" y="281"/>
                </a:lnTo>
                <a:close/>
              </a:path>
            </a:pathLst>
          </a:custGeom>
          <a:solidFill>
            <a:srgbClr val="C8C8C8"/>
          </a:solidFill>
          <a:ln w="12700" cmpd="sng">
            <a:solidFill>
              <a:srgbClr val="969696"/>
            </a:solidFill>
            <a:round/>
          </a:ln>
          <a:effectLst/>
        </xdr:spPr>
        <xdr:txBody>
          <a:bodyPr/>
          <a:p/>
        </xdr:txBody>
      </xdr:sp>
      <xdr:sp macro="" fLocksText="0">
        <xdr:nvSpPr>
          <xdr:cNvPr id="327" name="MS1065"/>
          <xdr:cNvSpPr/>
        </xdr:nvSpPr>
        <xdr:spPr>
          <a:xfrm>
            <a:off x="1362" y="784"/>
            <a:ext cx="124" cy="130"/>
          </a:xfrm>
          <a:custGeom>
            <a:avLst/>
            <a:pathLst>
              <a:path h="286" w="272">
                <a:moveTo>
                  <a:pt x="186" y="0"/>
                </a:moveTo>
                <a:lnTo>
                  <a:pt x="196" y="8"/>
                </a:lnTo>
                <a:lnTo>
                  <a:pt x="207" y="7"/>
                </a:lnTo>
                <a:lnTo>
                  <a:pt x="208" y="15"/>
                </a:lnTo>
                <a:lnTo>
                  <a:pt x="204" y="22"/>
                </a:lnTo>
                <a:lnTo>
                  <a:pt x="213" y="32"/>
                </a:lnTo>
                <a:lnTo>
                  <a:pt x="213" y="57"/>
                </a:lnTo>
                <a:lnTo>
                  <a:pt x="207" y="76"/>
                </a:lnTo>
                <a:lnTo>
                  <a:pt x="214" y="85"/>
                </a:lnTo>
                <a:lnTo>
                  <a:pt x="217" y="96"/>
                </a:lnTo>
                <a:lnTo>
                  <a:pt x="205" y="108"/>
                </a:lnTo>
                <a:lnTo>
                  <a:pt x="212" y="131"/>
                </a:lnTo>
                <a:lnTo>
                  <a:pt x="207" y="139"/>
                </a:lnTo>
                <a:lnTo>
                  <a:pt x="210" y="153"/>
                </a:lnTo>
                <a:lnTo>
                  <a:pt x="209" y="194"/>
                </a:lnTo>
                <a:lnTo>
                  <a:pt x="221" y="198"/>
                </a:lnTo>
                <a:lnTo>
                  <a:pt x="224" y="204"/>
                </a:lnTo>
                <a:lnTo>
                  <a:pt x="235" y="199"/>
                </a:lnTo>
                <a:lnTo>
                  <a:pt x="244" y="185"/>
                </a:lnTo>
                <a:lnTo>
                  <a:pt x="258" y="180"/>
                </a:lnTo>
                <a:lnTo>
                  <a:pt x="272" y="187"/>
                </a:lnTo>
                <a:lnTo>
                  <a:pt x="257" y="202"/>
                </a:lnTo>
                <a:lnTo>
                  <a:pt x="261" y="208"/>
                </a:lnTo>
                <a:lnTo>
                  <a:pt x="257" y="215"/>
                </a:lnTo>
                <a:lnTo>
                  <a:pt x="256" y="231"/>
                </a:lnTo>
                <a:lnTo>
                  <a:pt x="261" y="238"/>
                </a:lnTo>
                <a:lnTo>
                  <a:pt x="261" y="247"/>
                </a:lnTo>
                <a:lnTo>
                  <a:pt x="265" y="259"/>
                </a:lnTo>
                <a:lnTo>
                  <a:pt x="265" y="267"/>
                </a:lnTo>
                <a:lnTo>
                  <a:pt x="261" y="265"/>
                </a:lnTo>
                <a:lnTo>
                  <a:pt x="254" y="272"/>
                </a:lnTo>
                <a:lnTo>
                  <a:pt x="250" y="268"/>
                </a:lnTo>
                <a:lnTo>
                  <a:pt x="246" y="273"/>
                </a:lnTo>
                <a:lnTo>
                  <a:pt x="246" y="278"/>
                </a:lnTo>
                <a:lnTo>
                  <a:pt x="237" y="286"/>
                </a:lnTo>
                <a:lnTo>
                  <a:pt x="229" y="281"/>
                </a:lnTo>
                <a:lnTo>
                  <a:pt x="224" y="266"/>
                </a:lnTo>
                <a:lnTo>
                  <a:pt x="222" y="255"/>
                </a:lnTo>
                <a:lnTo>
                  <a:pt x="216" y="250"/>
                </a:lnTo>
                <a:lnTo>
                  <a:pt x="204" y="256"/>
                </a:lnTo>
                <a:lnTo>
                  <a:pt x="195" y="264"/>
                </a:lnTo>
                <a:lnTo>
                  <a:pt x="192" y="258"/>
                </a:lnTo>
                <a:lnTo>
                  <a:pt x="193" y="233"/>
                </a:lnTo>
                <a:lnTo>
                  <a:pt x="198" y="227"/>
                </a:lnTo>
                <a:lnTo>
                  <a:pt x="194" y="202"/>
                </a:lnTo>
                <a:lnTo>
                  <a:pt x="181" y="208"/>
                </a:lnTo>
                <a:lnTo>
                  <a:pt x="176" y="216"/>
                </a:lnTo>
                <a:lnTo>
                  <a:pt x="177" y="226"/>
                </a:lnTo>
                <a:lnTo>
                  <a:pt x="173" y="231"/>
                </a:lnTo>
                <a:lnTo>
                  <a:pt x="161" y="227"/>
                </a:lnTo>
                <a:lnTo>
                  <a:pt x="153" y="215"/>
                </a:lnTo>
                <a:lnTo>
                  <a:pt x="153" y="205"/>
                </a:lnTo>
                <a:lnTo>
                  <a:pt x="149" y="204"/>
                </a:lnTo>
                <a:lnTo>
                  <a:pt x="142" y="209"/>
                </a:lnTo>
                <a:lnTo>
                  <a:pt x="131" y="206"/>
                </a:lnTo>
                <a:lnTo>
                  <a:pt x="115" y="211"/>
                </a:lnTo>
                <a:lnTo>
                  <a:pt x="108" y="203"/>
                </a:lnTo>
                <a:lnTo>
                  <a:pt x="109" y="196"/>
                </a:lnTo>
                <a:lnTo>
                  <a:pt x="105" y="194"/>
                </a:lnTo>
                <a:lnTo>
                  <a:pt x="97" y="200"/>
                </a:lnTo>
                <a:lnTo>
                  <a:pt x="89" y="200"/>
                </a:lnTo>
                <a:lnTo>
                  <a:pt x="77" y="207"/>
                </a:lnTo>
                <a:lnTo>
                  <a:pt x="53" y="208"/>
                </a:lnTo>
                <a:lnTo>
                  <a:pt x="19" y="227"/>
                </a:lnTo>
                <a:lnTo>
                  <a:pt x="4" y="228"/>
                </a:lnTo>
                <a:lnTo>
                  <a:pt x="0" y="216"/>
                </a:lnTo>
                <a:lnTo>
                  <a:pt x="8" y="204"/>
                </a:lnTo>
                <a:lnTo>
                  <a:pt x="30" y="205"/>
                </a:lnTo>
                <a:lnTo>
                  <a:pt x="41" y="194"/>
                </a:lnTo>
                <a:lnTo>
                  <a:pt x="51" y="190"/>
                </a:lnTo>
                <a:lnTo>
                  <a:pt x="57" y="180"/>
                </a:lnTo>
                <a:lnTo>
                  <a:pt x="71" y="175"/>
                </a:lnTo>
                <a:lnTo>
                  <a:pt x="77" y="175"/>
                </a:lnTo>
                <a:lnTo>
                  <a:pt x="90" y="163"/>
                </a:lnTo>
                <a:lnTo>
                  <a:pt x="123" y="152"/>
                </a:lnTo>
                <a:lnTo>
                  <a:pt x="125" y="135"/>
                </a:lnTo>
                <a:lnTo>
                  <a:pt x="118" y="131"/>
                </a:lnTo>
                <a:lnTo>
                  <a:pt x="122" y="123"/>
                </a:lnTo>
                <a:lnTo>
                  <a:pt x="138" y="116"/>
                </a:lnTo>
                <a:lnTo>
                  <a:pt x="137" y="97"/>
                </a:lnTo>
                <a:lnTo>
                  <a:pt x="128" y="90"/>
                </a:lnTo>
                <a:lnTo>
                  <a:pt x="132" y="78"/>
                </a:lnTo>
                <a:lnTo>
                  <a:pt x="146" y="69"/>
                </a:lnTo>
                <a:lnTo>
                  <a:pt x="143" y="64"/>
                </a:lnTo>
                <a:lnTo>
                  <a:pt x="155" y="35"/>
                </a:lnTo>
                <a:lnTo>
                  <a:pt x="163" y="28"/>
                </a:lnTo>
                <a:lnTo>
                  <a:pt x="171" y="28"/>
                </a:lnTo>
                <a:lnTo>
                  <a:pt x="165" y="11"/>
                </a:lnTo>
                <a:lnTo>
                  <a:pt x="174" y="5"/>
                </a:lnTo>
                <a:lnTo>
                  <a:pt x="181" y="5"/>
                </a:lnTo>
                <a:lnTo>
                  <a:pt x="186" y="0"/>
                </a:lnTo>
                <a:close/>
              </a:path>
            </a:pathLst>
          </a:custGeom>
          <a:solidFill>
            <a:srgbClr val="C8C8C8"/>
          </a:solidFill>
          <a:ln w="12700" cmpd="sng">
            <a:solidFill>
              <a:srgbClr val="969696"/>
            </a:solidFill>
            <a:round/>
          </a:ln>
          <a:effectLst/>
        </xdr:spPr>
        <xdr:txBody>
          <a:bodyPr/>
          <a:p/>
        </xdr:txBody>
      </xdr:sp>
      <xdr:sp macro="" fLocksText="0">
        <xdr:nvSpPr>
          <xdr:cNvPr id="328" name="MS1069"/>
          <xdr:cNvSpPr/>
        </xdr:nvSpPr>
        <xdr:spPr>
          <a:xfrm>
            <a:off x="1366" y="872"/>
            <a:ext cx="52" cy="110"/>
          </a:xfrm>
          <a:custGeom>
            <a:avLst/>
            <a:pathLst>
              <a:path h="239" w="113">
                <a:moveTo>
                  <a:pt x="9" y="33"/>
                </a:moveTo>
                <a:lnTo>
                  <a:pt x="16" y="45"/>
                </a:lnTo>
                <a:lnTo>
                  <a:pt x="13" y="56"/>
                </a:lnTo>
                <a:lnTo>
                  <a:pt x="15" y="67"/>
                </a:lnTo>
                <a:lnTo>
                  <a:pt x="23" y="79"/>
                </a:lnTo>
                <a:lnTo>
                  <a:pt x="17" y="81"/>
                </a:lnTo>
                <a:lnTo>
                  <a:pt x="13" y="95"/>
                </a:lnTo>
                <a:lnTo>
                  <a:pt x="18" y="104"/>
                </a:lnTo>
                <a:lnTo>
                  <a:pt x="16" y="120"/>
                </a:lnTo>
                <a:lnTo>
                  <a:pt x="6" y="125"/>
                </a:lnTo>
                <a:lnTo>
                  <a:pt x="5" y="137"/>
                </a:lnTo>
                <a:lnTo>
                  <a:pt x="10" y="142"/>
                </a:lnTo>
                <a:lnTo>
                  <a:pt x="0" y="156"/>
                </a:lnTo>
                <a:lnTo>
                  <a:pt x="13" y="182"/>
                </a:lnTo>
                <a:lnTo>
                  <a:pt x="13" y="199"/>
                </a:lnTo>
                <a:lnTo>
                  <a:pt x="20" y="212"/>
                </a:lnTo>
                <a:lnTo>
                  <a:pt x="33" y="218"/>
                </a:lnTo>
                <a:lnTo>
                  <a:pt x="51" y="239"/>
                </a:lnTo>
                <a:lnTo>
                  <a:pt x="64" y="239"/>
                </a:lnTo>
                <a:lnTo>
                  <a:pt x="68" y="226"/>
                </a:lnTo>
                <a:lnTo>
                  <a:pt x="65" y="221"/>
                </a:lnTo>
                <a:lnTo>
                  <a:pt x="68" y="211"/>
                </a:lnTo>
                <a:lnTo>
                  <a:pt x="75" y="209"/>
                </a:lnTo>
                <a:lnTo>
                  <a:pt x="80" y="195"/>
                </a:lnTo>
                <a:lnTo>
                  <a:pt x="90" y="193"/>
                </a:lnTo>
                <a:lnTo>
                  <a:pt x="95" y="165"/>
                </a:lnTo>
                <a:lnTo>
                  <a:pt x="108" y="150"/>
                </a:lnTo>
                <a:lnTo>
                  <a:pt x="105" y="140"/>
                </a:lnTo>
                <a:lnTo>
                  <a:pt x="113" y="135"/>
                </a:lnTo>
                <a:lnTo>
                  <a:pt x="112" y="114"/>
                </a:lnTo>
                <a:lnTo>
                  <a:pt x="101" y="107"/>
                </a:lnTo>
                <a:lnTo>
                  <a:pt x="106" y="91"/>
                </a:lnTo>
                <a:lnTo>
                  <a:pt x="102" y="86"/>
                </a:lnTo>
                <a:lnTo>
                  <a:pt x="101" y="70"/>
                </a:lnTo>
                <a:lnTo>
                  <a:pt x="90" y="66"/>
                </a:lnTo>
                <a:lnTo>
                  <a:pt x="86" y="51"/>
                </a:lnTo>
                <a:lnTo>
                  <a:pt x="101" y="44"/>
                </a:lnTo>
                <a:lnTo>
                  <a:pt x="101" y="25"/>
                </a:lnTo>
                <a:lnTo>
                  <a:pt x="105" y="16"/>
                </a:lnTo>
                <a:lnTo>
                  <a:pt x="99" y="9"/>
                </a:lnTo>
                <a:lnTo>
                  <a:pt x="99" y="1"/>
                </a:lnTo>
                <a:lnTo>
                  <a:pt x="95" y="0"/>
                </a:lnTo>
                <a:lnTo>
                  <a:pt x="86" y="6"/>
                </a:lnTo>
                <a:lnTo>
                  <a:pt x="78" y="5"/>
                </a:lnTo>
                <a:lnTo>
                  <a:pt x="67" y="13"/>
                </a:lnTo>
                <a:lnTo>
                  <a:pt x="44" y="14"/>
                </a:lnTo>
                <a:lnTo>
                  <a:pt x="9" y="33"/>
                </a:lnTo>
                <a:close/>
              </a:path>
            </a:pathLst>
          </a:custGeom>
          <a:solidFill>
            <a:srgbClr val="FFFFFF"/>
          </a:solidFill>
          <a:ln w="12700" cmpd="sng">
            <a:solidFill>
              <a:srgbClr val="969696"/>
            </a:solidFill>
            <a:round/>
          </a:ln>
          <a:effectLst/>
        </xdr:spPr>
        <xdr:txBody>
          <a:bodyPr/>
          <a:p/>
        </xdr:txBody>
      </xdr:sp>
      <xdr:sp macro="" fLocksText="0">
        <xdr:nvSpPr>
          <xdr:cNvPr id="329" name="MS1082"/>
          <xdr:cNvSpPr/>
        </xdr:nvSpPr>
        <xdr:spPr>
          <a:xfrm>
            <a:off x="1312" y="988"/>
            <a:ext cx="63" cy="70"/>
          </a:xfrm>
          <a:custGeom>
            <a:avLst/>
            <a:pathLst>
              <a:path h="153" w="138">
                <a:moveTo>
                  <a:pt x="29" y="52"/>
                </a:moveTo>
                <a:lnTo>
                  <a:pt x="35" y="44"/>
                </a:lnTo>
                <a:lnTo>
                  <a:pt x="35" y="32"/>
                </a:lnTo>
                <a:lnTo>
                  <a:pt x="48" y="2"/>
                </a:lnTo>
                <a:lnTo>
                  <a:pt x="63" y="2"/>
                </a:lnTo>
                <a:lnTo>
                  <a:pt x="68" y="11"/>
                </a:lnTo>
                <a:lnTo>
                  <a:pt x="85" y="11"/>
                </a:lnTo>
                <a:lnTo>
                  <a:pt x="101" y="0"/>
                </a:lnTo>
                <a:lnTo>
                  <a:pt x="107" y="3"/>
                </a:lnTo>
                <a:lnTo>
                  <a:pt x="118" y="3"/>
                </a:lnTo>
                <a:lnTo>
                  <a:pt x="119" y="9"/>
                </a:lnTo>
                <a:lnTo>
                  <a:pt x="130" y="10"/>
                </a:lnTo>
                <a:lnTo>
                  <a:pt x="134" y="16"/>
                </a:lnTo>
                <a:lnTo>
                  <a:pt x="129" y="20"/>
                </a:lnTo>
                <a:lnTo>
                  <a:pt x="138" y="40"/>
                </a:lnTo>
                <a:lnTo>
                  <a:pt x="131" y="58"/>
                </a:lnTo>
                <a:lnTo>
                  <a:pt x="121" y="56"/>
                </a:lnTo>
                <a:lnTo>
                  <a:pt x="105" y="65"/>
                </a:lnTo>
                <a:lnTo>
                  <a:pt x="101" y="80"/>
                </a:lnTo>
                <a:lnTo>
                  <a:pt x="111" y="91"/>
                </a:lnTo>
                <a:lnTo>
                  <a:pt x="111" y="101"/>
                </a:lnTo>
                <a:lnTo>
                  <a:pt x="94" y="117"/>
                </a:lnTo>
                <a:lnTo>
                  <a:pt x="83" y="110"/>
                </a:lnTo>
                <a:lnTo>
                  <a:pt x="78" y="124"/>
                </a:lnTo>
                <a:lnTo>
                  <a:pt x="76" y="137"/>
                </a:lnTo>
                <a:lnTo>
                  <a:pt x="60" y="153"/>
                </a:lnTo>
                <a:lnTo>
                  <a:pt x="52" y="149"/>
                </a:lnTo>
                <a:lnTo>
                  <a:pt x="48" y="143"/>
                </a:lnTo>
                <a:lnTo>
                  <a:pt x="52" y="133"/>
                </a:lnTo>
                <a:lnTo>
                  <a:pt x="50" y="126"/>
                </a:lnTo>
                <a:lnTo>
                  <a:pt x="38" y="127"/>
                </a:lnTo>
                <a:lnTo>
                  <a:pt x="18" y="106"/>
                </a:lnTo>
                <a:lnTo>
                  <a:pt x="0" y="104"/>
                </a:lnTo>
                <a:lnTo>
                  <a:pt x="2" y="93"/>
                </a:lnTo>
                <a:lnTo>
                  <a:pt x="10" y="83"/>
                </a:lnTo>
                <a:lnTo>
                  <a:pt x="17" y="81"/>
                </a:lnTo>
                <a:lnTo>
                  <a:pt x="22" y="69"/>
                </a:lnTo>
                <a:lnTo>
                  <a:pt x="31" y="59"/>
                </a:lnTo>
                <a:lnTo>
                  <a:pt x="29" y="52"/>
                </a:lnTo>
                <a:close/>
              </a:path>
            </a:pathLst>
          </a:custGeom>
          <a:solidFill>
            <a:srgbClr val="C8C8C8"/>
          </a:solidFill>
          <a:ln w="12700" cmpd="sng">
            <a:solidFill>
              <a:srgbClr val="969696"/>
            </a:solidFill>
            <a:round/>
          </a:ln>
          <a:effectLst/>
        </xdr:spPr>
        <xdr:txBody>
          <a:bodyPr/>
          <a:p/>
        </xdr:txBody>
      </xdr:sp>
      <xdr:sp macro="" fLocksText="0">
        <xdr:nvSpPr>
          <xdr:cNvPr id="330" name="MS1081"/>
          <xdr:cNvSpPr/>
        </xdr:nvSpPr>
        <xdr:spPr>
          <a:xfrm>
            <a:off x="1337" y="951"/>
            <a:ext cx="52" cy="44"/>
          </a:xfrm>
          <a:custGeom>
            <a:avLst/>
            <a:pathLst>
              <a:path h="97" w="114">
                <a:moveTo>
                  <a:pt x="13" y="30"/>
                </a:moveTo>
                <a:lnTo>
                  <a:pt x="20" y="30"/>
                </a:lnTo>
                <a:lnTo>
                  <a:pt x="25" y="22"/>
                </a:lnTo>
                <a:lnTo>
                  <a:pt x="50" y="31"/>
                </a:lnTo>
                <a:lnTo>
                  <a:pt x="56" y="24"/>
                </a:lnTo>
                <a:lnTo>
                  <a:pt x="63" y="20"/>
                </a:lnTo>
                <a:lnTo>
                  <a:pt x="70" y="0"/>
                </a:lnTo>
                <a:lnTo>
                  <a:pt x="76" y="10"/>
                </a:lnTo>
                <a:lnTo>
                  <a:pt x="76" y="27"/>
                </a:lnTo>
                <a:lnTo>
                  <a:pt x="84" y="42"/>
                </a:lnTo>
                <a:lnTo>
                  <a:pt x="95" y="46"/>
                </a:lnTo>
                <a:lnTo>
                  <a:pt x="114" y="68"/>
                </a:lnTo>
                <a:lnTo>
                  <a:pt x="111" y="74"/>
                </a:lnTo>
                <a:lnTo>
                  <a:pt x="106" y="73"/>
                </a:lnTo>
                <a:lnTo>
                  <a:pt x="99" y="83"/>
                </a:lnTo>
                <a:lnTo>
                  <a:pt x="96" y="91"/>
                </a:lnTo>
                <a:lnTo>
                  <a:pt x="77" y="97"/>
                </a:lnTo>
                <a:lnTo>
                  <a:pt x="74" y="92"/>
                </a:lnTo>
                <a:lnTo>
                  <a:pt x="63" y="91"/>
                </a:lnTo>
                <a:lnTo>
                  <a:pt x="62" y="84"/>
                </a:lnTo>
                <a:lnTo>
                  <a:pt x="52" y="85"/>
                </a:lnTo>
                <a:lnTo>
                  <a:pt x="45" y="82"/>
                </a:lnTo>
                <a:lnTo>
                  <a:pt x="29" y="93"/>
                </a:lnTo>
                <a:lnTo>
                  <a:pt x="11" y="93"/>
                </a:lnTo>
                <a:lnTo>
                  <a:pt x="7" y="84"/>
                </a:lnTo>
                <a:lnTo>
                  <a:pt x="1" y="84"/>
                </a:lnTo>
                <a:lnTo>
                  <a:pt x="0" y="79"/>
                </a:lnTo>
                <a:lnTo>
                  <a:pt x="8" y="67"/>
                </a:lnTo>
                <a:lnTo>
                  <a:pt x="6" y="50"/>
                </a:lnTo>
                <a:lnTo>
                  <a:pt x="13" y="30"/>
                </a:lnTo>
                <a:close/>
              </a:path>
            </a:pathLst>
          </a:custGeom>
          <a:solidFill>
            <a:srgbClr val="FFFFFF"/>
          </a:solidFill>
          <a:ln w="12700" cmpd="sng">
            <a:solidFill>
              <a:srgbClr val="969696"/>
            </a:solidFill>
            <a:round/>
          </a:ln>
          <a:effectLst/>
        </xdr:spPr>
        <xdr:txBody>
          <a:bodyPr/>
          <a:p/>
        </xdr:txBody>
      </xdr:sp>
      <xdr:sp macro="" fLocksText="0">
        <xdr:nvSpPr>
          <xdr:cNvPr id="331" name="MS1080"/>
          <xdr:cNvSpPr/>
        </xdr:nvSpPr>
        <xdr:spPr>
          <a:xfrm>
            <a:off x="1233" y="882"/>
            <a:ext cx="111" cy="130"/>
          </a:xfrm>
          <a:custGeom>
            <a:avLst/>
            <a:pathLst>
              <a:path h="284" w="241">
                <a:moveTo>
                  <a:pt x="13" y="34"/>
                </a:moveTo>
                <a:lnTo>
                  <a:pt x="29" y="24"/>
                </a:lnTo>
                <a:lnTo>
                  <a:pt x="39" y="24"/>
                </a:lnTo>
                <a:lnTo>
                  <a:pt x="43" y="19"/>
                </a:lnTo>
                <a:lnTo>
                  <a:pt x="51" y="24"/>
                </a:lnTo>
                <a:lnTo>
                  <a:pt x="59" y="15"/>
                </a:lnTo>
                <a:lnTo>
                  <a:pt x="62" y="7"/>
                </a:lnTo>
                <a:lnTo>
                  <a:pt x="75" y="0"/>
                </a:lnTo>
                <a:lnTo>
                  <a:pt x="105" y="15"/>
                </a:lnTo>
                <a:lnTo>
                  <a:pt x="124" y="16"/>
                </a:lnTo>
                <a:lnTo>
                  <a:pt x="132" y="27"/>
                </a:lnTo>
                <a:lnTo>
                  <a:pt x="129" y="32"/>
                </a:lnTo>
                <a:lnTo>
                  <a:pt x="129" y="41"/>
                </a:lnTo>
                <a:lnTo>
                  <a:pt x="143" y="52"/>
                </a:lnTo>
                <a:lnTo>
                  <a:pt x="144" y="64"/>
                </a:lnTo>
                <a:lnTo>
                  <a:pt x="186" y="79"/>
                </a:lnTo>
                <a:lnTo>
                  <a:pt x="186" y="88"/>
                </a:lnTo>
                <a:lnTo>
                  <a:pt x="202" y="104"/>
                </a:lnTo>
                <a:lnTo>
                  <a:pt x="195" y="115"/>
                </a:lnTo>
                <a:lnTo>
                  <a:pt x="199" y="119"/>
                </a:lnTo>
                <a:lnTo>
                  <a:pt x="206" y="119"/>
                </a:lnTo>
                <a:lnTo>
                  <a:pt x="212" y="130"/>
                </a:lnTo>
                <a:lnTo>
                  <a:pt x="221" y="127"/>
                </a:lnTo>
                <a:lnTo>
                  <a:pt x="225" y="133"/>
                </a:lnTo>
                <a:lnTo>
                  <a:pt x="221" y="140"/>
                </a:lnTo>
                <a:lnTo>
                  <a:pt x="224" y="151"/>
                </a:lnTo>
                <a:lnTo>
                  <a:pt x="225" y="161"/>
                </a:lnTo>
                <a:lnTo>
                  <a:pt x="231" y="165"/>
                </a:lnTo>
                <a:lnTo>
                  <a:pt x="228" y="174"/>
                </a:lnTo>
                <a:lnTo>
                  <a:pt x="241" y="181"/>
                </a:lnTo>
                <a:lnTo>
                  <a:pt x="233" y="201"/>
                </a:lnTo>
                <a:lnTo>
                  <a:pt x="236" y="218"/>
                </a:lnTo>
                <a:lnTo>
                  <a:pt x="228" y="230"/>
                </a:lnTo>
                <a:lnTo>
                  <a:pt x="228" y="235"/>
                </a:lnTo>
                <a:lnTo>
                  <a:pt x="220" y="235"/>
                </a:lnTo>
                <a:lnTo>
                  <a:pt x="206" y="265"/>
                </a:lnTo>
                <a:lnTo>
                  <a:pt x="206" y="278"/>
                </a:lnTo>
                <a:lnTo>
                  <a:pt x="200" y="284"/>
                </a:lnTo>
                <a:lnTo>
                  <a:pt x="178" y="266"/>
                </a:lnTo>
                <a:lnTo>
                  <a:pt x="170" y="272"/>
                </a:lnTo>
                <a:lnTo>
                  <a:pt x="154" y="265"/>
                </a:lnTo>
                <a:lnTo>
                  <a:pt x="172" y="247"/>
                </a:lnTo>
                <a:lnTo>
                  <a:pt x="184" y="240"/>
                </a:lnTo>
                <a:lnTo>
                  <a:pt x="201" y="233"/>
                </a:lnTo>
                <a:lnTo>
                  <a:pt x="201" y="222"/>
                </a:lnTo>
                <a:lnTo>
                  <a:pt x="197" y="224"/>
                </a:lnTo>
                <a:lnTo>
                  <a:pt x="192" y="215"/>
                </a:lnTo>
                <a:lnTo>
                  <a:pt x="189" y="215"/>
                </a:lnTo>
                <a:lnTo>
                  <a:pt x="176" y="222"/>
                </a:lnTo>
                <a:lnTo>
                  <a:pt x="176" y="232"/>
                </a:lnTo>
                <a:lnTo>
                  <a:pt x="167" y="237"/>
                </a:lnTo>
                <a:lnTo>
                  <a:pt x="160" y="233"/>
                </a:lnTo>
                <a:lnTo>
                  <a:pt x="142" y="238"/>
                </a:lnTo>
                <a:lnTo>
                  <a:pt x="126" y="268"/>
                </a:lnTo>
                <a:lnTo>
                  <a:pt x="118" y="262"/>
                </a:lnTo>
                <a:lnTo>
                  <a:pt x="109" y="261"/>
                </a:lnTo>
                <a:lnTo>
                  <a:pt x="103" y="252"/>
                </a:lnTo>
                <a:lnTo>
                  <a:pt x="88" y="254"/>
                </a:lnTo>
                <a:lnTo>
                  <a:pt x="88" y="247"/>
                </a:lnTo>
                <a:lnTo>
                  <a:pt x="77" y="238"/>
                </a:lnTo>
                <a:lnTo>
                  <a:pt x="83" y="232"/>
                </a:lnTo>
                <a:lnTo>
                  <a:pt x="69" y="227"/>
                </a:lnTo>
                <a:lnTo>
                  <a:pt x="69" y="216"/>
                </a:lnTo>
                <a:lnTo>
                  <a:pt x="55" y="203"/>
                </a:lnTo>
                <a:lnTo>
                  <a:pt x="51" y="191"/>
                </a:lnTo>
                <a:lnTo>
                  <a:pt x="20" y="181"/>
                </a:lnTo>
                <a:lnTo>
                  <a:pt x="18" y="172"/>
                </a:lnTo>
                <a:lnTo>
                  <a:pt x="9" y="169"/>
                </a:lnTo>
                <a:lnTo>
                  <a:pt x="14" y="160"/>
                </a:lnTo>
                <a:lnTo>
                  <a:pt x="0" y="138"/>
                </a:lnTo>
                <a:lnTo>
                  <a:pt x="18" y="112"/>
                </a:lnTo>
                <a:lnTo>
                  <a:pt x="18" y="100"/>
                </a:lnTo>
                <a:lnTo>
                  <a:pt x="15" y="76"/>
                </a:lnTo>
                <a:lnTo>
                  <a:pt x="21" y="71"/>
                </a:lnTo>
                <a:lnTo>
                  <a:pt x="13" y="54"/>
                </a:lnTo>
                <a:lnTo>
                  <a:pt x="13" y="34"/>
                </a:lnTo>
                <a:close/>
              </a:path>
            </a:pathLst>
          </a:custGeom>
          <a:solidFill>
            <a:srgbClr val="C8C8C8"/>
          </a:solidFill>
          <a:ln w="12700" cmpd="sng">
            <a:solidFill>
              <a:srgbClr val="969696"/>
            </a:solidFill>
            <a:round/>
          </a:ln>
          <a:effectLst/>
        </xdr:spPr>
        <xdr:txBody>
          <a:bodyPr/>
          <a:p/>
        </xdr:txBody>
      </xdr:sp>
      <xdr:sp macro="" fLocksText="0">
        <xdr:nvSpPr>
          <xdr:cNvPr id="332" name="MS1079"/>
          <xdr:cNvSpPr/>
        </xdr:nvSpPr>
        <xdr:spPr>
          <a:xfrm>
            <a:off x="1223" y="842"/>
            <a:ext cx="153" cy="124"/>
          </a:xfrm>
          <a:custGeom>
            <a:avLst/>
            <a:pathLst>
              <a:path h="270" w="335">
                <a:moveTo>
                  <a:pt x="1" y="121"/>
                </a:moveTo>
                <a:lnTo>
                  <a:pt x="0" y="115"/>
                </a:lnTo>
                <a:lnTo>
                  <a:pt x="5" y="110"/>
                </a:lnTo>
                <a:lnTo>
                  <a:pt x="2" y="106"/>
                </a:lnTo>
                <a:lnTo>
                  <a:pt x="5" y="92"/>
                </a:lnTo>
                <a:lnTo>
                  <a:pt x="29" y="92"/>
                </a:lnTo>
                <a:lnTo>
                  <a:pt x="43" y="70"/>
                </a:lnTo>
                <a:lnTo>
                  <a:pt x="63" y="62"/>
                </a:lnTo>
                <a:lnTo>
                  <a:pt x="59" y="50"/>
                </a:lnTo>
                <a:lnTo>
                  <a:pt x="64" y="36"/>
                </a:lnTo>
                <a:lnTo>
                  <a:pt x="73" y="28"/>
                </a:lnTo>
                <a:lnTo>
                  <a:pt x="88" y="33"/>
                </a:lnTo>
                <a:lnTo>
                  <a:pt x="98" y="41"/>
                </a:lnTo>
                <a:lnTo>
                  <a:pt x="106" y="35"/>
                </a:lnTo>
                <a:lnTo>
                  <a:pt x="113" y="36"/>
                </a:lnTo>
                <a:lnTo>
                  <a:pt x="117" y="47"/>
                </a:lnTo>
                <a:lnTo>
                  <a:pt x="132" y="35"/>
                </a:lnTo>
                <a:lnTo>
                  <a:pt x="145" y="33"/>
                </a:lnTo>
                <a:lnTo>
                  <a:pt x="154" y="40"/>
                </a:lnTo>
                <a:lnTo>
                  <a:pt x="170" y="37"/>
                </a:lnTo>
                <a:lnTo>
                  <a:pt x="193" y="46"/>
                </a:lnTo>
                <a:lnTo>
                  <a:pt x="205" y="38"/>
                </a:lnTo>
                <a:lnTo>
                  <a:pt x="206" y="45"/>
                </a:lnTo>
                <a:lnTo>
                  <a:pt x="217" y="44"/>
                </a:lnTo>
                <a:lnTo>
                  <a:pt x="245" y="22"/>
                </a:lnTo>
                <a:lnTo>
                  <a:pt x="240" y="15"/>
                </a:lnTo>
                <a:lnTo>
                  <a:pt x="241" y="7"/>
                </a:lnTo>
                <a:lnTo>
                  <a:pt x="247" y="4"/>
                </a:lnTo>
                <a:lnTo>
                  <a:pt x="256" y="6"/>
                </a:lnTo>
                <a:lnTo>
                  <a:pt x="262" y="0"/>
                </a:lnTo>
                <a:lnTo>
                  <a:pt x="266" y="17"/>
                </a:lnTo>
                <a:lnTo>
                  <a:pt x="282" y="10"/>
                </a:lnTo>
                <a:lnTo>
                  <a:pt x="304" y="29"/>
                </a:lnTo>
                <a:lnTo>
                  <a:pt x="293" y="51"/>
                </a:lnTo>
                <a:lnTo>
                  <a:pt x="293" y="77"/>
                </a:lnTo>
                <a:lnTo>
                  <a:pt x="303" y="87"/>
                </a:lnTo>
                <a:lnTo>
                  <a:pt x="307" y="100"/>
                </a:lnTo>
                <a:lnTo>
                  <a:pt x="322" y="99"/>
                </a:lnTo>
                <a:lnTo>
                  <a:pt x="329" y="112"/>
                </a:lnTo>
                <a:lnTo>
                  <a:pt x="326" y="122"/>
                </a:lnTo>
                <a:lnTo>
                  <a:pt x="327" y="132"/>
                </a:lnTo>
                <a:lnTo>
                  <a:pt x="335" y="145"/>
                </a:lnTo>
                <a:lnTo>
                  <a:pt x="329" y="147"/>
                </a:lnTo>
                <a:lnTo>
                  <a:pt x="325" y="161"/>
                </a:lnTo>
                <a:lnTo>
                  <a:pt x="329" y="170"/>
                </a:lnTo>
                <a:lnTo>
                  <a:pt x="328" y="186"/>
                </a:lnTo>
                <a:lnTo>
                  <a:pt x="318" y="191"/>
                </a:lnTo>
                <a:lnTo>
                  <a:pt x="317" y="202"/>
                </a:lnTo>
                <a:lnTo>
                  <a:pt x="322" y="208"/>
                </a:lnTo>
                <a:lnTo>
                  <a:pt x="311" y="223"/>
                </a:lnTo>
                <a:lnTo>
                  <a:pt x="319" y="239"/>
                </a:lnTo>
                <a:lnTo>
                  <a:pt x="312" y="259"/>
                </a:lnTo>
                <a:lnTo>
                  <a:pt x="304" y="262"/>
                </a:lnTo>
                <a:lnTo>
                  <a:pt x="298" y="270"/>
                </a:lnTo>
                <a:lnTo>
                  <a:pt x="275" y="261"/>
                </a:lnTo>
                <a:lnTo>
                  <a:pt x="268" y="269"/>
                </a:lnTo>
                <a:lnTo>
                  <a:pt x="262" y="268"/>
                </a:lnTo>
                <a:lnTo>
                  <a:pt x="249" y="261"/>
                </a:lnTo>
                <a:lnTo>
                  <a:pt x="252" y="251"/>
                </a:lnTo>
                <a:lnTo>
                  <a:pt x="247" y="248"/>
                </a:lnTo>
                <a:lnTo>
                  <a:pt x="246" y="236"/>
                </a:lnTo>
                <a:lnTo>
                  <a:pt x="244" y="227"/>
                </a:lnTo>
                <a:lnTo>
                  <a:pt x="247" y="219"/>
                </a:lnTo>
                <a:lnTo>
                  <a:pt x="243" y="214"/>
                </a:lnTo>
                <a:lnTo>
                  <a:pt x="233" y="217"/>
                </a:lnTo>
                <a:lnTo>
                  <a:pt x="228" y="205"/>
                </a:lnTo>
                <a:lnTo>
                  <a:pt x="221" y="206"/>
                </a:lnTo>
                <a:lnTo>
                  <a:pt x="218" y="202"/>
                </a:lnTo>
                <a:lnTo>
                  <a:pt x="224" y="191"/>
                </a:lnTo>
                <a:lnTo>
                  <a:pt x="208" y="175"/>
                </a:lnTo>
                <a:lnTo>
                  <a:pt x="208" y="166"/>
                </a:lnTo>
                <a:lnTo>
                  <a:pt x="166" y="151"/>
                </a:lnTo>
                <a:lnTo>
                  <a:pt x="165" y="139"/>
                </a:lnTo>
                <a:lnTo>
                  <a:pt x="151" y="129"/>
                </a:lnTo>
                <a:lnTo>
                  <a:pt x="151" y="120"/>
                </a:lnTo>
                <a:lnTo>
                  <a:pt x="154" y="113"/>
                </a:lnTo>
                <a:lnTo>
                  <a:pt x="147" y="103"/>
                </a:lnTo>
                <a:lnTo>
                  <a:pt x="128" y="102"/>
                </a:lnTo>
                <a:lnTo>
                  <a:pt x="97" y="87"/>
                </a:lnTo>
                <a:lnTo>
                  <a:pt x="83" y="93"/>
                </a:lnTo>
                <a:lnTo>
                  <a:pt x="81" y="102"/>
                </a:lnTo>
                <a:lnTo>
                  <a:pt x="73" y="111"/>
                </a:lnTo>
                <a:lnTo>
                  <a:pt x="65" y="106"/>
                </a:lnTo>
                <a:lnTo>
                  <a:pt x="61" y="111"/>
                </a:lnTo>
                <a:lnTo>
                  <a:pt x="52" y="111"/>
                </a:lnTo>
                <a:lnTo>
                  <a:pt x="34" y="121"/>
                </a:lnTo>
                <a:lnTo>
                  <a:pt x="25" y="113"/>
                </a:lnTo>
                <a:lnTo>
                  <a:pt x="12" y="116"/>
                </a:lnTo>
                <a:lnTo>
                  <a:pt x="6" y="122"/>
                </a:lnTo>
                <a:lnTo>
                  <a:pt x="1" y="121"/>
                </a:lnTo>
                <a:close/>
              </a:path>
            </a:pathLst>
          </a:custGeom>
          <a:solidFill>
            <a:srgbClr val="C8C8C8"/>
          </a:solidFill>
          <a:ln w="12700" cmpd="sng">
            <a:solidFill>
              <a:srgbClr val="969696"/>
            </a:solidFill>
            <a:round/>
          </a:ln>
          <a:effectLst/>
        </xdr:spPr>
        <xdr:txBody>
          <a:bodyPr/>
          <a:p>
            <a:pPr/>
            <a:endParaRPr lang="de-CH"/>
          </a:p>
        </xdr:txBody>
      </xdr:sp>
      <xdr:sp macro="" fLocksText="0">
        <xdr:nvSpPr>
          <xdr:cNvPr id="333" name="MS1083"/>
          <xdr:cNvSpPr/>
        </xdr:nvSpPr>
        <xdr:spPr>
          <a:xfrm>
            <a:off x="1339" y="1039"/>
            <a:ext cx="36" cy="49"/>
          </a:xfrm>
          <a:custGeom>
            <a:avLst/>
            <a:pathLst>
              <a:path h="108" w="79">
                <a:moveTo>
                  <a:pt x="0" y="42"/>
                </a:moveTo>
                <a:lnTo>
                  <a:pt x="16" y="28"/>
                </a:lnTo>
                <a:lnTo>
                  <a:pt x="18" y="15"/>
                </a:lnTo>
                <a:lnTo>
                  <a:pt x="23" y="0"/>
                </a:lnTo>
                <a:lnTo>
                  <a:pt x="35" y="7"/>
                </a:lnTo>
                <a:lnTo>
                  <a:pt x="36" y="11"/>
                </a:lnTo>
                <a:lnTo>
                  <a:pt x="45" y="13"/>
                </a:lnTo>
                <a:lnTo>
                  <a:pt x="45" y="25"/>
                </a:lnTo>
                <a:lnTo>
                  <a:pt x="48" y="36"/>
                </a:lnTo>
                <a:lnTo>
                  <a:pt x="61" y="36"/>
                </a:lnTo>
                <a:lnTo>
                  <a:pt x="76" y="47"/>
                </a:lnTo>
                <a:lnTo>
                  <a:pt x="79" y="55"/>
                </a:lnTo>
                <a:lnTo>
                  <a:pt x="64" y="74"/>
                </a:lnTo>
                <a:lnTo>
                  <a:pt x="59" y="89"/>
                </a:lnTo>
                <a:lnTo>
                  <a:pt x="50" y="108"/>
                </a:lnTo>
                <a:lnTo>
                  <a:pt x="37" y="108"/>
                </a:lnTo>
                <a:lnTo>
                  <a:pt x="38" y="95"/>
                </a:lnTo>
                <a:lnTo>
                  <a:pt x="32" y="93"/>
                </a:lnTo>
                <a:lnTo>
                  <a:pt x="25" y="101"/>
                </a:lnTo>
                <a:lnTo>
                  <a:pt x="15" y="91"/>
                </a:lnTo>
                <a:lnTo>
                  <a:pt x="0" y="98"/>
                </a:lnTo>
                <a:lnTo>
                  <a:pt x="0" y="92"/>
                </a:lnTo>
                <a:lnTo>
                  <a:pt x="13" y="75"/>
                </a:lnTo>
                <a:lnTo>
                  <a:pt x="5" y="65"/>
                </a:lnTo>
                <a:lnTo>
                  <a:pt x="0" y="42"/>
                </a:lnTo>
                <a:close/>
              </a:path>
            </a:pathLst>
          </a:custGeom>
          <a:solidFill>
            <a:srgbClr val="C8C8C8"/>
          </a:solidFill>
          <a:ln w="12700" cmpd="sng">
            <a:solidFill>
              <a:srgbClr val="969696"/>
            </a:solidFill>
            <a:round/>
          </a:ln>
          <a:effectLst/>
        </xdr:spPr>
        <xdr:txBody>
          <a:bodyPr/>
          <a:p/>
        </xdr:txBody>
      </xdr:sp>
      <xdr:sp macro="" fLocksText="0">
        <xdr:nvSpPr>
          <xdr:cNvPr id="334" name="MS1030"/>
          <xdr:cNvSpPr/>
        </xdr:nvSpPr>
        <xdr:spPr>
          <a:xfrm>
            <a:off x="1226" y="734"/>
            <a:ext cx="116" cy="140"/>
          </a:xfrm>
          <a:custGeom>
            <a:avLst/>
            <a:pathLst>
              <a:path h="307" w="255">
                <a:moveTo>
                  <a:pt x="33" y="89"/>
                </a:moveTo>
                <a:lnTo>
                  <a:pt x="31" y="79"/>
                </a:lnTo>
                <a:lnTo>
                  <a:pt x="36" y="71"/>
                </a:lnTo>
                <a:lnTo>
                  <a:pt x="29" y="58"/>
                </a:lnTo>
                <a:lnTo>
                  <a:pt x="40" y="46"/>
                </a:lnTo>
                <a:lnTo>
                  <a:pt x="49" y="47"/>
                </a:lnTo>
                <a:lnTo>
                  <a:pt x="67" y="40"/>
                </a:lnTo>
                <a:lnTo>
                  <a:pt x="72" y="31"/>
                </a:lnTo>
                <a:lnTo>
                  <a:pt x="72" y="18"/>
                </a:lnTo>
                <a:lnTo>
                  <a:pt x="76" y="6"/>
                </a:lnTo>
                <a:lnTo>
                  <a:pt x="83" y="0"/>
                </a:lnTo>
                <a:lnTo>
                  <a:pt x="88" y="3"/>
                </a:lnTo>
                <a:lnTo>
                  <a:pt x="87" y="13"/>
                </a:lnTo>
                <a:lnTo>
                  <a:pt x="80" y="38"/>
                </a:lnTo>
                <a:lnTo>
                  <a:pt x="89" y="47"/>
                </a:lnTo>
                <a:lnTo>
                  <a:pt x="90" y="63"/>
                </a:lnTo>
                <a:lnTo>
                  <a:pt x="92" y="67"/>
                </a:lnTo>
                <a:lnTo>
                  <a:pt x="100" y="58"/>
                </a:lnTo>
                <a:lnTo>
                  <a:pt x="100" y="47"/>
                </a:lnTo>
                <a:lnTo>
                  <a:pt x="96" y="40"/>
                </a:lnTo>
                <a:lnTo>
                  <a:pt x="100" y="24"/>
                </a:lnTo>
                <a:lnTo>
                  <a:pt x="123" y="29"/>
                </a:lnTo>
                <a:lnTo>
                  <a:pt x="133" y="26"/>
                </a:lnTo>
                <a:lnTo>
                  <a:pt x="138" y="36"/>
                </a:lnTo>
                <a:lnTo>
                  <a:pt x="135" y="41"/>
                </a:lnTo>
                <a:lnTo>
                  <a:pt x="143" y="46"/>
                </a:lnTo>
                <a:lnTo>
                  <a:pt x="168" y="30"/>
                </a:lnTo>
                <a:lnTo>
                  <a:pt x="178" y="37"/>
                </a:lnTo>
                <a:lnTo>
                  <a:pt x="186" y="30"/>
                </a:lnTo>
                <a:lnTo>
                  <a:pt x="197" y="35"/>
                </a:lnTo>
                <a:lnTo>
                  <a:pt x="198" y="52"/>
                </a:lnTo>
                <a:lnTo>
                  <a:pt x="205" y="46"/>
                </a:lnTo>
                <a:lnTo>
                  <a:pt x="207" y="68"/>
                </a:lnTo>
                <a:lnTo>
                  <a:pt x="245" y="44"/>
                </a:lnTo>
                <a:lnTo>
                  <a:pt x="254" y="60"/>
                </a:lnTo>
                <a:lnTo>
                  <a:pt x="255" y="72"/>
                </a:lnTo>
                <a:lnTo>
                  <a:pt x="234" y="82"/>
                </a:lnTo>
                <a:lnTo>
                  <a:pt x="216" y="95"/>
                </a:lnTo>
                <a:lnTo>
                  <a:pt x="220" y="104"/>
                </a:lnTo>
                <a:lnTo>
                  <a:pt x="218" y="115"/>
                </a:lnTo>
                <a:lnTo>
                  <a:pt x="206" y="128"/>
                </a:lnTo>
                <a:lnTo>
                  <a:pt x="198" y="127"/>
                </a:lnTo>
                <a:lnTo>
                  <a:pt x="199" y="143"/>
                </a:lnTo>
                <a:lnTo>
                  <a:pt x="192" y="150"/>
                </a:lnTo>
                <a:lnTo>
                  <a:pt x="190" y="168"/>
                </a:lnTo>
                <a:lnTo>
                  <a:pt x="177" y="173"/>
                </a:lnTo>
                <a:lnTo>
                  <a:pt x="168" y="162"/>
                </a:lnTo>
                <a:lnTo>
                  <a:pt x="159" y="171"/>
                </a:lnTo>
                <a:lnTo>
                  <a:pt x="161" y="178"/>
                </a:lnTo>
                <a:lnTo>
                  <a:pt x="144" y="193"/>
                </a:lnTo>
                <a:lnTo>
                  <a:pt x="138" y="188"/>
                </a:lnTo>
                <a:lnTo>
                  <a:pt x="128" y="198"/>
                </a:lnTo>
                <a:lnTo>
                  <a:pt x="128" y="216"/>
                </a:lnTo>
                <a:lnTo>
                  <a:pt x="119" y="224"/>
                </a:lnTo>
                <a:lnTo>
                  <a:pt x="117" y="236"/>
                </a:lnTo>
                <a:lnTo>
                  <a:pt x="125" y="245"/>
                </a:lnTo>
                <a:lnTo>
                  <a:pt x="130" y="245"/>
                </a:lnTo>
                <a:lnTo>
                  <a:pt x="129" y="258"/>
                </a:lnTo>
                <a:lnTo>
                  <a:pt x="131" y="273"/>
                </a:lnTo>
                <a:lnTo>
                  <a:pt x="126" y="273"/>
                </a:lnTo>
                <a:lnTo>
                  <a:pt x="112" y="284"/>
                </a:lnTo>
                <a:lnTo>
                  <a:pt x="108" y="273"/>
                </a:lnTo>
                <a:lnTo>
                  <a:pt x="101" y="272"/>
                </a:lnTo>
                <a:lnTo>
                  <a:pt x="93" y="278"/>
                </a:lnTo>
                <a:lnTo>
                  <a:pt x="83" y="270"/>
                </a:lnTo>
                <a:lnTo>
                  <a:pt x="69" y="265"/>
                </a:lnTo>
                <a:lnTo>
                  <a:pt x="60" y="272"/>
                </a:lnTo>
                <a:lnTo>
                  <a:pt x="54" y="288"/>
                </a:lnTo>
                <a:lnTo>
                  <a:pt x="58" y="300"/>
                </a:lnTo>
                <a:lnTo>
                  <a:pt x="37" y="307"/>
                </a:lnTo>
                <a:lnTo>
                  <a:pt x="17" y="300"/>
                </a:lnTo>
                <a:lnTo>
                  <a:pt x="11" y="281"/>
                </a:lnTo>
                <a:lnTo>
                  <a:pt x="5" y="266"/>
                </a:lnTo>
                <a:lnTo>
                  <a:pt x="12" y="241"/>
                </a:lnTo>
                <a:lnTo>
                  <a:pt x="13" y="224"/>
                </a:lnTo>
                <a:lnTo>
                  <a:pt x="6" y="224"/>
                </a:lnTo>
                <a:lnTo>
                  <a:pt x="6" y="216"/>
                </a:lnTo>
                <a:lnTo>
                  <a:pt x="0" y="210"/>
                </a:lnTo>
                <a:lnTo>
                  <a:pt x="1" y="198"/>
                </a:lnTo>
                <a:lnTo>
                  <a:pt x="23" y="202"/>
                </a:lnTo>
                <a:lnTo>
                  <a:pt x="26" y="188"/>
                </a:lnTo>
                <a:lnTo>
                  <a:pt x="20" y="165"/>
                </a:lnTo>
                <a:lnTo>
                  <a:pt x="22" y="145"/>
                </a:lnTo>
                <a:lnTo>
                  <a:pt x="37" y="147"/>
                </a:lnTo>
                <a:lnTo>
                  <a:pt x="43" y="143"/>
                </a:lnTo>
                <a:lnTo>
                  <a:pt x="37" y="130"/>
                </a:lnTo>
                <a:lnTo>
                  <a:pt x="29" y="126"/>
                </a:lnTo>
                <a:lnTo>
                  <a:pt x="39" y="126"/>
                </a:lnTo>
                <a:lnTo>
                  <a:pt x="39" y="114"/>
                </a:lnTo>
                <a:lnTo>
                  <a:pt x="39" y="103"/>
                </a:lnTo>
                <a:lnTo>
                  <a:pt x="50" y="94"/>
                </a:lnTo>
                <a:lnTo>
                  <a:pt x="40" y="88"/>
                </a:lnTo>
                <a:lnTo>
                  <a:pt x="33" y="89"/>
                </a:lnTo>
                <a:close/>
              </a:path>
            </a:pathLst>
          </a:custGeom>
          <a:solidFill>
            <a:srgbClr val="C8C8C8"/>
          </a:solidFill>
          <a:ln w="12700" cmpd="sng">
            <a:solidFill>
              <a:srgbClr val="969696"/>
            </a:solidFill>
            <a:round/>
          </a:ln>
          <a:effectLst/>
        </xdr:spPr>
        <xdr:txBody>
          <a:bodyPr/>
          <a:p/>
        </xdr:txBody>
      </xdr:sp>
      <xdr:sp macro="" fLocksText="0">
        <xdr:nvSpPr>
          <xdr:cNvPr id="335" name="MS1026"/>
          <xdr:cNvSpPr/>
        </xdr:nvSpPr>
        <xdr:spPr>
          <a:xfrm>
            <a:off x="1168" y="682"/>
            <a:ext cx="67" cy="60"/>
          </a:xfrm>
          <a:custGeom>
            <a:avLst/>
            <a:pathLst>
              <a:path h="132" w="147">
                <a:moveTo>
                  <a:pt x="37" y="5"/>
                </a:moveTo>
                <a:lnTo>
                  <a:pt x="46" y="5"/>
                </a:lnTo>
                <a:lnTo>
                  <a:pt x="50" y="0"/>
                </a:lnTo>
                <a:lnTo>
                  <a:pt x="58" y="8"/>
                </a:lnTo>
                <a:lnTo>
                  <a:pt x="58" y="12"/>
                </a:lnTo>
                <a:lnTo>
                  <a:pt x="63" y="8"/>
                </a:lnTo>
                <a:lnTo>
                  <a:pt x="72" y="15"/>
                </a:lnTo>
                <a:lnTo>
                  <a:pt x="87" y="11"/>
                </a:lnTo>
                <a:lnTo>
                  <a:pt x="95" y="22"/>
                </a:lnTo>
                <a:lnTo>
                  <a:pt x="103" y="20"/>
                </a:lnTo>
                <a:lnTo>
                  <a:pt x="107" y="11"/>
                </a:lnTo>
                <a:lnTo>
                  <a:pt x="130" y="16"/>
                </a:lnTo>
                <a:lnTo>
                  <a:pt x="130" y="25"/>
                </a:lnTo>
                <a:lnTo>
                  <a:pt x="146" y="20"/>
                </a:lnTo>
                <a:lnTo>
                  <a:pt x="147" y="32"/>
                </a:lnTo>
                <a:lnTo>
                  <a:pt x="129" y="44"/>
                </a:lnTo>
                <a:lnTo>
                  <a:pt x="120" y="64"/>
                </a:lnTo>
                <a:lnTo>
                  <a:pt x="123" y="68"/>
                </a:lnTo>
                <a:lnTo>
                  <a:pt x="106" y="87"/>
                </a:lnTo>
                <a:lnTo>
                  <a:pt x="93" y="70"/>
                </a:lnTo>
                <a:lnTo>
                  <a:pt x="85" y="70"/>
                </a:lnTo>
                <a:lnTo>
                  <a:pt x="82" y="74"/>
                </a:lnTo>
                <a:lnTo>
                  <a:pt x="99" y="87"/>
                </a:lnTo>
                <a:lnTo>
                  <a:pt x="95" y="90"/>
                </a:lnTo>
                <a:lnTo>
                  <a:pt x="98" y="102"/>
                </a:lnTo>
                <a:lnTo>
                  <a:pt x="92" y="108"/>
                </a:lnTo>
                <a:lnTo>
                  <a:pt x="86" y="99"/>
                </a:lnTo>
                <a:lnTo>
                  <a:pt x="82" y="102"/>
                </a:lnTo>
                <a:lnTo>
                  <a:pt x="84" y="111"/>
                </a:lnTo>
                <a:lnTo>
                  <a:pt x="88" y="116"/>
                </a:lnTo>
                <a:lnTo>
                  <a:pt x="83" y="124"/>
                </a:lnTo>
                <a:lnTo>
                  <a:pt x="59" y="121"/>
                </a:lnTo>
                <a:lnTo>
                  <a:pt x="48" y="128"/>
                </a:lnTo>
                <a:lnTo>
                  <a:pt x="35" y="131"/>
                </a:lnTo>
                <a:lnTo>
                  <a:pt x="28" y="125"/>
                </a:lnTo>
                <a:lnTo>
                  <a:pt x="15" y="132"/>
                </a:lnTo>
                <a:lnTo>
                  <a:pt x="9" y="127"/>
                </a:lnTo>
                <a:lnTo>
                  <a:pt x="6" y="109"/>
                </a:lnTo>
                <a:lnTo>
                  <a:pt x="0" y="101"/>
                </a:lnTo>
                <a:lnTo>
                  <a:pt x="11" y="82"/>
                </a:lnTo>
                <a:lnTo>
                  <a:pt x="3" y="77"/>
                </a:lnTo>
                <a:lnTo>
                  <a:pt x="6" y="73"/>
                </a:lnTo>
                <a:lnTo>
                  <a:pt x="15" y="79"/>
                </a:lnTo>
                <a:lnTo>
                  <a:pt x="24" y="74"/>
                </a:lnTo>
                <a:lnTo>
                  <a:pt x="23" y="68"/>
                </a:lnTo>
                <a:lnTo>
                  <a:pt x="45" y="52"/>
                </a:lnTo>
                <a:lnTo>
                  <a:pt x="50" y="25"/>
                </a:lnTo>
                <a:lnTo>
                  <a:pt x="37" y="5"/>
                </a:lnTo>
                <a:close/>
              </a:path>
            </a:pathLst>
          </a:custGeom>
          <a:solidFill>
            <a:srgbClr val="C8C8C8"/>
          </a:solidFill>
          <a:ln w="12700" cmpd="sng">
            <a:solidFill>
              <a:srgbClr val="969696"/>
            </a:solidFill>
            <a:round/>
          </a:ln>
          <a:effectLst/>
        </xdr:spPr>
        <xdr:txBody>
          <a:bodyPr/>
          <a:p/>
        </xdr:txBody>
      </xdr:sp>
      <xdr:sp macro="" fLocksText="0">
        <xdr:nvSpPr>
          <xdr:cNvPr id="336" name="MS1001"/>
          <xdr:cNvSpPr/>
        </xdr:nvSpPr>
        <xdr:spPr>
          <a:xfrm>
            <a:off x="1235" y="599"/>
            <a:ext cx="35" cy="34"/>
          </a:xfrm>
          <a:custGeom>
            <a:avLst/>
            <a:pathLst>
              <a:path h="75" w="77">
                <a:moveTo>
                  <a:pt x="18" y="0"/>
                </a:moveTo>
                <a:lnTo>
                  <a:pt x="36" y="1"/>
                </a:lnTo>
                <a:lnTo>
                  <a:pt x="45" y="1"/>
                </a:lnTo>
                <a:lnTo>
                  <a:pt x="48" y="11"/>
                </a:lnTo>
                <a:lnTo>
                  <a:pt x="55" y="7"/>
                </a:lnTo>
                <a:lnTo>
                  <a:pt x="58" y="18"/>
                </a:lnTo>
                <a:lnTo>
                  <a:pt x="65" y="18"/>
                </a:lnTo>
                <a:lnTo>
                  <a:pt x="57" y="30"/>
                </a:lnTo>
                <a:lnTo>
                  <a:pt x="69" y="44"/>
                </a:lnTo>
                <a:lnTo>
                  <a:pt x="77" y="43"/>
                </a:lnTo>
                <a:lnTo>
                  <a:pt x="77" y="52"/>
                </a:lnTo>
                <a:lnTo>
                  <a:pt x="51" y="57"/>
                </a:lnTo>
                <a:lnTo>
                  <a:pt x="45" y="52"/>
                </a:lnTo>
                <a:lnTo>
                  <a:pt x="41" y="44"/>
                </a:lnTo>
                <a:lnTo>
                  <a:pt x="37" y="46"/>
                </a:lnTo>
                <a:lnTo>
                  <a:pt x="36" y="55"/>
                </a:lnTo>
                <a:lnTo>
                  <a:pt x="42" y="67"/>
                </a:lnTo>
                <a:lnTo>
                  <a:pt x="24" y="75"/>
                </a:lnTo>
                <a:lnTo>
                  <a:pt x="21" y="68"/>
                </a:lnTo>
                <a:lnTo>
                  <a:pt x="22" y="58"/>
                </a:lnTo>
                <a:lnTo>
                  <a:pt x="11" y="49"/>
                </a:lnTo>
                <a:lnTo>
                  <a:pt x="5" y="46"/>
                </a:lnTo>
                <a:lnTo>
                  <a:pt x="6" y="38"/>
                </a:lnTo>
                <a:lnTo>
                  <a:pt x="0" y="34"/>
                </a:lnTo>
                <a:lnTo>
                  <a:pt x="7" y="23"/>
                </a:lnTo>
                <a:lnTo>
                  <a:pt x="6" y="21"/>
                </a:lnTo>
                <a:lnTo>
                  <a:pt x="10" y="18"/>
                </a:lnTo>
                <a:lnTo>
                  <a:pt x="9" y="10"/>
                </a:lnTo>
                <a:lnTo>
                  <a:pt x="18" y="0"/>
                </a:lnTo>
                <a:close/>
              </a:path>
            </a:pathLst>
          </a:custGeom>
          <a:solidFill>
            <a:srgbClr val="969696"/>
          </a:solidFill>
          <a:ln w="12700" cmpd="sng">
            <a:solidFill>
              <a:srgbClr val="969696"/>
            </a:solidFill>
            <a:round/>
          </a:ln>
          <a:effectLst/>
        </xdr:spPr>
        <xdr:txBody>
          <a:bodyPr/>
          <a:p/>
        </xdr:txBody>
      </xdr:sp>
      <xdr:sp macro="" fLocksText="0">
        <xdr:nvSpPr>
          <xdr:cNvPr id="337" name="MS1003"/>
          <xdr:cNvSpPr/>
        </xdr:nvSpPr>
        <xdr:spPr>
          <a:xfrm>
            <a:off x="1218" y="598"/>
            <a:ext cx="23" cy="35"/>
          </a:xfrm>
          <a:custGeom>
            <a:avLst/>
            <a:pathLst>
              <a:path h="75" w="51">
                <a:moveTo>
                  <a:pt x="46" y="11"/>
                </a:moveTo>
                <a:lnTo>
                  <a:pt x="37" y="9"/>
                </a:lnTo>
                <a:lnTo>
                  <a:pt x="29" y="3"/>
                </a:lnTo>
                <a:lnTo>
                  <a:pt x="16" y="0"/>
                </a:lnTo>
                <a:lnTo>
                  <a:pt x="3" y="0"/>
                </a:lnTo>
                <a:lnTo>
                  <a:pt x="9" y="8"/>
                </a:lnTo>
                <a:lnTo>
                  <a:pt x="0" y="21"/>
                </a:lnTo>
                <a:lnTo>
                  <a:pt x="11" y="27"/>
                </a:lnTo>
                <a:lnTo>
                  <a:pt x="11" y="40"/>
                </a:lnTo>
                <a:lnTo>
                  <a:pt x="17" y="53"/>
                </a:lnTo>
                <a:lnTo>
                  <a:pt x="15" y="59"/>
                </a:lnTo>
                <a:lnTo>
                  <a:pt x="21" y="66"/>
                </a:lnTo>
                <a:lnTo>
                  <a:pt x="21" y="75"/>
                </a:lnTo>
                <a:lnTo>
                  <a:pt x="38" y="69"/>
                </a:lnTo>
                <a:lnTo>
                  <a:pt x="43" y="64"/>
                </a:lnTo>
                <a:lnTo>
                  <a:pt x="38" y="58"/>
                </a:lnTo>
                <a:lnTo>
                  <a:pt x="42" y="54"/>
                </a:lnTo>
                <a:lnTo>
                  <a:pt x="45" y="57"/>
                </a:lnTo>
                <a:lnTo>
                  <a:pt x="51" y="53"/>
                </a:lnTo>
                <a:lnTo>
                  <a:pt x="42" y="47"/>
                </a:lnTo>
                <a:lnTo>
                  <a:pt x="43" y="39"/>
                </a:lnTo>
                <a:lnTo>
                  <a:pt x="38" y="35"/>
                </a:lnTo>
                <a:lnTo>
                  <a:pt x="45" y="24"/>
                </a:lnTo>
                <a:lnTo>
                  <a:pt x="47" y="18"/>
                </a:lnTo>
                <a:lnTo>
                  <a:pt x="46" y="11"/>
                </a:lnTo>
                <a:close/>
              </a:path>
            </a:pathLst>
          </a:custGeom>
          <a:solidFill>
            <a:srgbClr val="C8C8C8"/>
          </a:solidFill>
          <a:ln w="12700" cmpd="sng">
            <a:solidFill>
              <a:srgbClr val="969696"/>
            </a:solidFill>
            <a:round/>
          </a:ln>
          <a:effectLst/>
        </xdr:spPr>
        <xdr:txBody>
          <a:bodyPr/>
          <a:p/>
        </xdr:txBody>
      </xdr:sp>
      <xdr:sp macro="" fLocksText="0">
        <xdr:nvSpPr>
          <xdr:cNvPr id="338" name="MS1031"/>
          <xdr:cNvSpPr/>
        </xdr:nvSpPr>
        <xdr:spPr>
          <a:xfrm>
            <a:off x="1223" y="696"/>
            <a:ext cx="123" cy="69"/>
          </a:xfrm>
          <a:custGeom>
            <a:avLst/>
            <a:pathLst>
              <a:path h="151" w="269">
                <a:moveTo>
                  <a:pt x="28" y="0"/>
                </a:moveTo>
                <a:lnTo>
                  <a:pt x="38" y="3"/>
                </a:lnTo>
                <a:lnTo>
                  <a:pt x="37" y="11"/>
                </a:lnTo>
                <a:lnTo>
                  <a:pt x="36" y="16"/>
                </a:lnTo>
                <a:lnTo>
                  <a:pt x="43" y="22"/>
                </a:lnTo>
                <a:lnTo>
                  <a:pt x="57" y="36"/>
                </a:lnTo>
                <a:lnTo>
                  <a:pt x="64" y="29"/>
                </a:lnTo>
                <a:lnTo>
                  <a:pt x="61" y="16"/>
                </a:lnTo>
                <a:lnTo>
                  <a:pt x="78" y="14"/>
                </a:lnTo>
                <a:lnTo>
                  <a:pt x="78" y="21"/>
                </a:lnTo>
                <a:lnTo>
                  <a:pt x="103" y="11"/>
                </a:lnTo>
                <a:lnTo>
                  <a:pt x="115" y="12"/>
                </a:lnTo>
                <a:lnTo>
                  <a:pt x="118" y="7"/>
                </a:lnTo>
                <a:lnTo>
                  <a:pt x="121" y="16"/>
                </a:lnTo>
                <a:lnTo>
                  <a:pt x="128" y="25"/>
                </a:lnTo>
                <a:lnTo>
                  <a:pt x="128" y="35"/>
                </a:lnTo>
                <a:lnTo>
                  <a:pt x="135" y="36"/>
                </a:lnTo>
                <a:lnTo>
                  <a:pt x="139" y="42"/>
                </a:lnTo>
                <a:lnTo>
                  <a:pt x="136" y="49"/>
                </a:lnTo>
                <a:lnTo>
                  <a:pt x="145" y="60"/>
                </a:lnTo>
                <a:lnTo>
                  <a:pt x="154" y="58"/>
                </a:lnTo>
                <a:lnTo>
                  <a:pt x="157" y="49"/>
                </a:lnTo>
                <a:lnTo>
                  <a:pt x="177" y="72"/>
                </a:lnTo>
                <a:lnTo>
                  <a:pt x="177" y="78"/>
                </a:lnTo>
                <a:lnTo>
                  <a:pt x="207" y="70"/>
                </a:lnTo>
                <a:lnTo>
                  <a:pt x="212" y="72"/>
                </a:lnTo>
                <a:lnTo>
                  <a:pt x="219" y="56"/>
                </a:lnTo>
                <a:lnTo>
                  <a:pt x="231" y="60"/>
                </a:lnTo>
                <a:lnTo>
                  <a:pt x="249" y="79"/>
                </a:lnTo>
                <a:lnTo>
                  <a:pt x="248" y="85"/>
                </a:lnTo>
                <a:lnTo>
                  <a:pt x="255" y="96"/>
                </a:lnTo>
                <a:lnTo>
                  <a:pt x="269" y="100"/>
                </a:lnTo>
                <a:lnTo>
                  <a:pt x="260" y="113"/>
                </a:lnTo>
                <a:lnTo>
                  <a:pt x="263" y="122"/>
                </a:lnTo>
                <a:lnTo>
                  <a:pt x="251" y="129"/>
                </a:lnTo>
                <a:lnTo>
                  <a:pt x="213" y="151"/>
                </a:lnTo>
                <a:lnTo>
                  <a:pt x="211" y="129"/>
                </a:lnTo>
                <a:lnTo>
                  <a:pt x="204" y="135"/>
                </a:lnTo>
                <a:lnTo>
                  <a:pt x="203" y="118"/>
                </a:lnTo>
                <a:lnTo>
                  <a:pt x="192" y="112"/>
                </a:lnTo>
                <a:lnTo>
                  <a:pt x="183" y="120"/>
                </a:lnTo>
                <a:lnTo>
                  <a:pt x="174" y="113"/>
                </a:lnTo>
                <a:lnTo>
                  <a:pt x="149" y="129"/>
                </a:lnTo>
                <a:lnTo>
                  <a:pt x="141" y="124"/>
                </a:lnTo>
                <a:lnTo>
                  <a:pt x="144" y="119"/>
                </a:lnTo>
                <a:lnTo>
                  <a:pt x="139" y="110"/>
                </a:lnTo>
                <a:lnTo>
                  <a:pt x="129" y="112"/>
                </a:lnTo>
                <a:lnTo>
                  <a:pt x="106" y="107"/>
                </a:lnTo>
                <a:lnTo>
                  <a:pt x="101" y="90"/>
                </a:lnTo>
                <a:lnTo>
                  <a:pt x="101" y="79"/>
                </a:lnTo>
                <a:lnTo>
                  <a:pt x="94" y="78"/>
                </a:lnTo>
                <a:lnTo>
                  <a:pt x="90" y="74"/>
                </a:lnTo>
                <a:lnTo>
                  <a:pt x="79" y="77"/>
                </a:lnTo>
                <a:lnTo>
                  <a:pt x="73" y="82"/>
                </a:lnTo>
                <a:lnTo>
                  <a:pt x="65" y="85"/>
                </a:lnTo>
                <a:lnTo>
                  <a:pt x="61" y="79"/>
                </a:lnTo>
                <a:lnTo>
                  <a:pt x="42" y="81"/>
                </a:lnTo>
                <a:lnTo>
                  <a:pt x="41" y="69"/>
                </a:lnTo>
                <a:lnTo>
                  <a:pt x="26" y="58"/>
                </a:lnTo>
                <a:lnTo>
                  <a:pt x="19" y="55"/>
                </a:lnTo>
                <a:lnTo>
                  <a:pt x="9" y="57"/>
                </a:lnTo>
                <a:lnTo>
                  <a:pt x="3" y="59"/>
                </a:lnTo>
                <a:lnTo>
                  <a:pt x="6" y="52"/>
                </a:lnTo>
                <a:lnTo>
                  <a:pt x="14" y="44"/>
                </a:lnTo>
                <a:lnTo>
                  <a:pt x="19" y="33"/>
                </a:lnTo>
                <a:lnTo>
                  <a:pt x="17" y="30"/>
                </a:lnTo>
                <a:lnTo>
                  <a:pt x="1" y="37"/>
                </a:lnTo>
                <a:lnTo>
                  <a:pt x="0" y="34"/>
                </a:lnTo>
                <a:lnTo>
                  <a:pt x="9" y="13"/>
                </a:lnTo>
                <a:lnTo>
                  <a:pt x="28" y="0"/>
                </a:lnTo>
                <a:close/>
              </a:path>
            </a:pathLst>
          </a:custGeom>
          <a:solidFill>
            <a:srgbClr val="C8C8C8"/>
          </a:solidFill>
          <a:ln w="12700" cmpd="sng">
            <a:solidFill>
              <a:srgbClr val="969696"/>
            </a:solidFill>
            <a:round/>
          </a:ln>
          <a:effectLst/>
        </xdr:spPr>
        <xdr:txBody>
          <a:bodyPr/>
          <a:p/>
        </xdr:txBody>
      </xdr:sp>
      <xdr:sp macro="" fLocksText="0">
        <xdr:nvSpPr>
          <xdr:cNvPr id="339" name="MS1047"/>
          <xdr:cNvSpPr/>
        </xdr:nvSpPr>
        <xdr:spPr>
          <a:xfrm>
            <a:off x="1049" y="547"/>
            <a:ext cx="31" cy="28"/>
          </a:xfrm>
          <a:custGeom>
            <a:avLst/>
            <a:pathLst>
              <a:path h="60" w="68">
                <a:moveTo>
                  <a:pt x="0" y="29"/>
                </a:moveTo>
                <a:lnTo>
                  <a:pt x="3" y="22"/>
                </a:lnTo>
                <a:lnTo>
                  <a:pt x="13" y="21"/>
                </a:lnTo>
                <a:lnTo>
                  <a:pt x="14" y="9"/>
                </a:lnTo>
                <a:lnTo>
                  <a:pt x="29" y="19"/>
                </a:lnTo>
                <a:lnTo>
                  <a:pt x="42" y="6"/>
                </a:lnTo>
                <a:lnTo>
                  <a:pt x="53" y="10"/>
                </a:lnTo>
                <a:lnTo>
                  <a:pt x="68" y="0"/>
                </a:lnTo>
                <a:lnTo>
                  <a:pt x="56" y="14"/>
                </a:lnTo>
                <a:lnTo>
                  <a:pt x="61" y="23"/>
                </a:lnTo>
                <a:lnTo>
                  <a:pt x="40" y="32"/>
                </a:lnTo>
                <a:lnTo>
                  <a:pt x="37" y="28"/>
                </a:lnTo>
                <a:lnTo>
                  <a:pt x="29" y="32"/>
                </a:lnTo>
                <a:lnTo>
                  <a:pt x="30" y="45"/>
                </a:lnTo>
                <a:lnTo>
                  <a:pt x="24" y="48"/>
                </a:lnTo>
                <a:lnTo>
                  <a:pt x="18" y="60"/>
                </a:lnTo>
                <a:lnTo>
                  <a:pt x="13" y="50"/>
                </a:lnTo>
                <a:lnTo>
                  <a:pt x="15" y="42"/>
                </a:lnTo>
                <a:lnTo>
                  <a:pt x="2" y="42"/>
                </a:lnTo>
                <a:lnTo>
                  <a:pt x="4" y="32"/>
                </a:lnTo>
                <a:lnTo>
                  <a:pt x="0" y="29"/>
                </a:lnTo>
                <a:close/>
              </a:path>
            </a:pathLst>
          </a:custGeom>
          <a:solidFill>
            <a:srgbClr val="C8C8C8"/>
          </a:solidFill>
          <a:ln w="12700" cmpd="sng">
            <a:solidFill>
              <a:srgbClr val="969696"/>
            </a:solidFill>
            <a:round/>
          </a:ln>
          <a:effectLst/>
        </xdr:spPr>
        <xdr:txBody>
          <a:bodyPr/>
          <a:p/>
        </xdr:txBody>
      </xdr:sp>
      <xdr:sp macro="" fLocksText="0">
        <xdr:nvSpPr>
          <xdr:cNvPr id="340" name="MS1049"/>
          <xdr:cNvSpPr/>
        </xdr:nvSpPr>
        <xdr:spPr>
          <a:xfrm>
            <a:off x="1065" y="568"/>
            <a:ext cx="67" cy="61"/>
          </a:xfrm>
          <a:custGeom>
            <a:avLst/>
            <a:pathLst>
              <a:path h="135" w="147">
                <a:moveTo>
                  <a:pt x="15" y="28"/>
                </a:moveTo>
                <a:lnTo>
                  <a:pt x="17" y="4"/>
                </a:lnTo>
                <a:lnTo>
                  <a:pt x="30" y="4"/>
                </a:lnTo>
                <a:lnTo>
                  <a:pt x="37" y="0"/>
                </a:lnTo>
                <a:lnTo>
                  <a:pt x="50" y="9"/>
                </a:lnTo>
                <a:lnTo>
                  <a:pt x="71" y="12"/>
                </a:lnTo>
                <a:lnTo>
                  <a:pt x="70" y="26"/>
                </a:lnTo>
                <a:lnTo>
                  <a:pt x="77" y="29"/>
                </a:lnTo>
                <a:lnTo>
                  <a:pt x="87" y="17"/>
                </a:lnTo>
                <a:lnTo>
                  <a:pt x="91" y="1"/>
                </a:lnTo>
                <a:lnTo>
                  <a:pt x="100" y="1"/>
                </a:lnTo>
                <a:lnTo>
                  <a:pt x="109" y="13"/>
                </a:lnTo>
                <a:lnTo>
                  <a:pt x="118" y="23"/>
                </a:lnTo>
                <a:lnTo>
                  <a:pt x="124" y="37"/>
                </a:lnTo>
                <a:lnTo>
                  <a:pt x="142" y="36"/>
                </a:lnTo>
                <a:lnTo>
                  <a:pt x="139" y="52"/>
                </a:lnTo>
                <a:lnTo>
                  <a:pt x="147" y="54"/>
                </a:lnTo>
                <a:lnTo>
                  <a:pt x="142" y="65"/>
                </a:lnTo>
                <a:lnTo>
                  <a:pt x="146" y="78"/>
                </a:lnTo>
                <a:lnTo>
                  <a:pt x="137" y="83"/>
                </a:lnTo>
                <a:lnTo>
                  <a:pt x="125" y="93"/>
                </a:lnTo>
                <a:lnTo>
                  <a:pt x="115" y="87"/>
                </a:lnTo>
                <a:lnTo>
                  <a:pt x="106" y="96"/>
                </a:lnTo>
                <a:lnTo>
                  <a:pt x="109" y="103"/>
                </a:lnTo>
                <a:lnTo>
                  <a:pt x="90" y="111"/>
                </a:lnTo>
                <a:lnTo>
                  <a:pt x="85" y="119"/>
                </a:lnTo>
                <a:lnTo>
                  <a:pt x="79" y="116"/>
                </a:lnTo>
                <a:lnTo>
                  <a:pt x="72" y="124"/>
                </a:lnTo>
                <a:lnTo>
                  <a:pt x="71" y="135"/>
                </a:lnTo>
                <a:lnTo>
                  <a:pt x="52" y="130"/>
                </a:lnTo>
                <a:lnTo>
                  <a:pt x="41" y="114"/>
                </a:lnTo>
                <a:lnTo>
                  <a:pt x="32" y="110"/>
                </a:lnTo>
                <a:lnTo>
                  <a:pt x="5" y="115"/>
                </a:lnTo>
                <a:lnTo>
                  <a:pt x="1" y="104"/>
                </a:lnTo>
                <a:lnTo>
                  <a:pt x="0" y="86"/>
                </a:lnTo>
                <a:lnTo>
                  <a:pt x="14" y="86"/>
                </a:lnTo>
                <a:lnTo>
                  <a:pt x="23" y="76"/>
                </a:lnTo>
                <a:lnTo>
                  <a:pt x="23" y="63"/>
                </a:lnTo>
                <a:lnTo>
                  <a:pt x="35" y="45"/>
                </a:lnTo>
                <a:lnTo>
                  <a:pt x="30" y="39"/>
                </a:lnTo>
                <a:lnTo>
                  <a:pt x="16" y="37"/>
                </a:lnTo>
                <a:lnTo>
                  <a:pt x="15" y="28"/>
                </a:lnTo>
                <a:close/>
              </a:path>
            </a:pathLst>
          </a:custGeom>
          <a:solidFill>
            <a:srgbClr val="C8C8C8"/>
          </a:solidFill>
          <a:ln w="12700" cmpd="sng">
            <a:solidFill>
              <a:srgbClr val="969696"/>
            </a:solidFill>
            <a:round/>
          </a:ln>
          <a:effectLst/>
        </xdr:spPr>
        <xdr:txBody>
          <a:bodyPr/>
          <a:p/>
        </xdr:txBody>
      </xdr:sp>
      <xdr:sp macro="" fLocksText="0">
        <xdr:nvSpPr>
          <xdr:cNvPr id="341" name="MS1048"/>
          <xdr:cNvSpPr/>
        </xdr:nvSpPr>
        <xdr:spPr>
          <a:xfrm>
            <a:off x="1036" y="560"/>
            <a:ext cx="37" cy="36"/>
          </a:xfrm>
          <a:custGeom>
            <a:avLst/>
            <a:pathLst>
              <a:path h="79" w="81">
                <a:moveTo>
                  <a:pt x="6" y="42"/>
                </a:moveTo>
                <a:lnTo>
                  <a:pt x="17" y="44"/>
                </a:lnTo>
                <a:lnTo>
                  <a:pt x="22" y="50"/>
                </a:lnTo>
                <a:lnTo>
                  <a:pt x="17" y="59"/>
                </a:lnTo>
                <a:lnTo>
                  <a:pt x="17" y="69"/>
                </a:lnTo>
                <a:lnTo>
                  <a:pt x="27" y="69"/>
                </a:lnTo>
                <a:lnTo>
                  <a:pt x="46" y="79"/>
                </a:lnTo>
                <a:lnTo>
                  <a:pt x="51" y="66"/>
                </a:lnTo>
                <a:lnTo>
                  <a:pt x="53" y="50"/>
                </a:lnTo>
                <a:lnTo>
                  <a:pt x="70" y="57"/>
                </a:lnTo>
                <a:lnTo>
                  <a:pt x="72" y="51"/>
                </a:lnTo>
                <a:lnTo>
                  <a:pt x="71" y="46"/>
                </a:lnTo>
                <a:lnTo>
                  <a:pt x="79" y="45"/>
                </a:lnTo>
                <a:lnTo>
                  <a:pt x="81" y="20"/>
                </a:lnTo>
                <a:lnTo>
                  <a:pt x="67" y="4"/>
                </a:lnTo>
                <a:lnTo>
                  <a:pt x="66" y="0"/>
                </a:lnTo>
                <a:lnTo>
                  <a:pt x="57" y="4"/>
                </a:lnTo>
                <a:lnTo>
                  <a:pt x="58" y="16"/>
                </a:lnTo>
                <a:lnTo>
                  <a:pt x="51" y="20"/>
                </a:lnTo>
                <a:lnTo>
                  <a:pt x="45" y="32"/>
                </a:lnTo>
                <a:lnTo>
                  <a:pt x="41" y="23"/>
                </a:lnTo>
                <a:lnTo>
                  <a:pt x="43" y="13"/>
                </a:lnTo>
                <a:lnTo>
                  <a:pt x="29" y="13"/>
                </a:lnTo>
                <a:lnTo>
                  <a:pt x="32" y="4"/>
                </a:lnTo>
                <a:lnTo>
                  <a:pt x="27" y="1"/>
                </a:lnTo>
                <a:lnTo>
                  <a:pt x="13" y="11"/>
                </a:lnTo>
                <a:lnTo>
                  <a:pt x="4" y="16"/>
                </a:lnTo>
                <a:lnTo>
                  <a:pt x="0" y="24"/>
                </a:lnTo>
                <a:lnTo>
                  <a:pt x="6" y="35"/>
                </a:lnTo>
                <a:lnTo>
                  <a:pt x="6" y="42"/>
                </a:lnTo>
                <a:close/>
              </a:path>
            </a:pathLst>
          </a:custGeom>
          <a:solidFill>
            <a:srgbClr val="C8C8C8"/>
          </a:solidFill>
          <a:ln w="12700" cmpd="sng">
            <a:solidFill>
              <a:srgbClr val="969696"/>
            </a:solidFill>
            <a:round/>
          </a:ln>
          <a:effectLst/>
        </xdr:spPr>
        <xdr:txBody>
          <a:bodyPr/>
          <a:p/>
        </xdr:txBody>
      </xdr:sp>
      <xdr:sp macro="" fLocksText="0">
        <xdr:nvSpPr>
          <xdr:cNvPr id="342" name="MS1025"/>
          <xdr:cNvSpPr/>
        </xdr:nvSpPr>
        <xdr:spPr>
          <a:xfrm>
            <a:off x="1002" y="579"/>
            <a:ext cx="79" cy="57"/>
          </a:xfrm>
          <a:custGeom>
            <a:avLst/>
            <a:pathLst>
              <a:path h="124" w="172">
                <a:moveTo>
                  <a:pt x="0" y="41"/>
                </a:moveTo>
                <a:lnTo>
                  <a:pt x="23" y="46"/>
                </a:lnTo>
                <a:lnTo>
                  <a:pt x="42" y="38"/>
                </a:lnTo>
                <a:lnTo>
                  <a:pt x="45" y="29"/>
                </a:lnTo>
                <a:lnTo>
                  <a:pt x="54" y="28"/>
                </a:lnTo>
                <a:lnTo>
                  <a:pt x="56" y="18"/>
                </a:lnTo>
                <a:lnTo>
                  <a:pt x="43" y="12"/>
                </a:lnTo>
                <a:lnTo>
                  <a:pt x="47" y="1"/>
                </a:lnTo>
                <a:lnTo>
                  <a:pt x="59" y="7"/>
                </a:lnTo>
                <a:lnTo>
                  <a:pt x="66" y="16"/>
                </a:lnTo>
                <a:lnTo>
                  <a:pt x="73" y="14"/>
                </a:lnTo>
                <a:lnTo>
                  <a:pt x="79" y="0"/>
                </a:lnTo>
                <a:lnTo>
                  <a:pt x="91" y="2"/>
                </a:lnTo>
                <a:lnTo>
                  <a:pt x="95" y="8"/>
                </a:lnTo>
                <a:lnTo>
                  <a:pt x="89" y="16"/>
                </a:lnTo>
                <a:lnTo>
                  <a:pt x="89" y="27"/>
                </a:lnTo>
                <a:lnTo>
                  <a:pt x="100" y="27"/>
                </a:lnTo>
                <a:lnTo>
                  <a:pt x="120" y="37"/>
                </a:lnTo>
                <a:lnTo>
                  <a:pt x="124" y="23"/>
                </a:lnTo>
                <a:lnTo>
                  <a:pt x="126" y="8"/>
                </a:lnTo>
                <a:lnTo>
                  <a:pt x="144" y="15"/>
                </a:lnTo>
                <a:lnTo>
                  <a:pt x="145" y="9"/>
                </a:lnTo>
                <a:lnTo>
                  <a:pt x="144" y="3"/>
                </a:lnTo>
                <a:lnTo>
                  <a:pt x="153" y="3"/>
                </a:lnTo>
                <a:lnTo>
                  <a:pt x="154" y="13"/>
                </a:lnTo>
                <a:lnTo>
                  <a:pt x="167" y="14"/>
                </a:lnTo>
                <a:lnTo>
                  <a:pt x="172" y="21"/>
                </a:lnTo>
                <a:lnTo>
                  <a:pt x="160" y="38"/>
                </a:lnTo>
                <a:lnTo>
                  <a:pt x="159" y="50"/>
                </a:lnTo>
                <a:lnTo>
                  <a:pt x="150" y="61"/>
                </a:lnTo>
                <a:lnTo>
                  <a:pt x="137" y="61"/>
                </a:lnTo>
                <a:lnTo>
                  <a:pt x="138" y="79"/>
                </a:lnTo>
                <a:lnTo>
                  <a:pt x="141" y="91"/>
                </a:lnTo>
                <a:lnTo>
                  <a:pt x="140" y="97"/>
                </a:lnTo>
                <a:lnTo>
                  <a:pt x="110" y="114"/>
                </a:lnTo>
                <a:lnTo>
                  <a:pt x="112" y="119"/>
                </a:lnTo>
                <a:lnTo>
                  <a:pt x="99" y="124"/>
                </a:lnTo>
                <a:lnTo>
                  <a:pt x="88" y="123"/>
                </a:lnTo>
                <a:lnTo>
                  <a:pt x="91" y="113"/>
                </a:lnTo>
                <a:lnTo>
                  <a:pt x="99" y="105"/>
                </a:lnTo>
                <a:lnTo>
                  <a:pt x="93" y="102"/>
                </a:lnTo>
                <a:lnTo>
                  <a:pt x="95" y="94"/>
                </a:lnTo>
                <a:lnTo>
                  <a:pt x="89" y="92"/>
                </a:lnTo>
                <a:lnTo>
                  <a:pt x="88" y="86"/>
                </a:lnTo>
                <a:lnTo>
                  <a:pt x="58" y="88"/>
                </a:lnTo>
                <a:lnTo>
                  <a:pt x="50" y="82"/>
                </a:lnTo>
                <a:lnTo>
                  <a:pt x="38" y="81"/>
                </a:lnTo>
                <a:lnTo>
                  <a:pt x="37" y="72"/>
                </a:lnTo>
                <a:lnTo>
                  <a:pt x="25" y="63"/>
                </a:lnTo>
                <a:lnTo>
                  <a:pt x="21" y="56"/>
                </a:lnTo>
                <a:lnTo>
                  <a:pt x="13" y="56"/>
                </a:lnTo>
                <a:lnTo>
                  <a:pt x="2" y="42"/>
                </a:lnTo>
              </a:path>
            </a:pathLst>
          </a:custGeom>
          <a:solidFill>
            <a:srgbClr val="C8C8C8"/>
          </a:solidFill>
          <a:ln w="12700" cmpd="sng">
            <a:solidFill>
              <a:srgbClr val="969696"/>
            </a:solidFill>
            <a:round/>
          </a:ln>
          <a:effectLst/>
        </xdr:spPr>
        <xdr:txBody>
          <a:bodyPr/>
          <a:p/>
        </xdr:txBody>
      </xdr:sp>
      <xdr:sp macro="" fLocksText="0">
        <xdr:nvSpPr>
          <xdr:cNvPr id="343" name="MS1044"/>
          <xdr:cNvSpPr/>
        </xdr:nvSpPr>
        <xdr:spPr>
          <a:xfrm>
            <a:off x="1076" y="591"/>
            <a:ext cx="72" cy="64"/>
          </a:xfrm>
          <a:custGeom>
            <a:avLst/>
            <a:pathLst>
              <a:path h="140" w="156">
                <a:moveTo>
                  <a:pt x="120" y="27"/>
                </a:moveTo>
                <a:lnTo>
                  <a:pt x="116" y="14"/>
                </a:lnTo>
                <a:lnTo>
                  <a:pt x="121" y="5"/>
                </a:lnTo>
                <a:lnTo>
                  <a:pt x="127" y="0"/>
                </a:lnTo>
                <a:lnTo>
                  <a:pt x="132" y="11"/>
                </a:lnTo>
                <a:lnTo>
                  <a:pt x="136" y="23"/>
                </a:lnTo>
                <a:lnTo>
                  <a:pt x="127" y="30"/>
                </a:lnTo>
                <a:lnTo>
                  <a:pt x="145" y="39"/>
                </a:lnTo>
                <a:lnTo>
                  <a:pt x="147" y="47"/>
                </a:lnTo>
                <a:lnTo>
                  <a:pt x="154" y="46"/>
                </a:lnTo>
                <a:lnTo>
                  <a:pt x="156" y="54"/>
                </a:lnTo>
                <a:lnTo>
                  <a:pt x="152" y="67"/>
                </a:lnTo>
                <a:lnTo>
                  <a:pt x="146" y="72"/>
                </a:lnTo>
                <a:lnTo>
                  <a:pt x="143" y="84"/>
                </a:lnTo>
                <a:lnTo>
                  <a:pt x="130" y="89"/>
                </a:lnTo>
                <a:lnTo>
                  <a:pt x="118" y="97"/>
                </a:lnTo>
                <a:lnTo>
                  <a:pt x="117" y="87"/>
                </a:lnTo>
                <a:lnTo>
                  <a:pt x="107" y="86"/>
                </a:lnTo>
                <a:lnTo>
                  <a:pt x="100" y="81"/>
                </a:lnTo>
                <a:lnTo>
                  <a:pt x="95" y="89"/>
                </a:lnTo>
                <a:lnTo>
                  <a:pt x="95" y="95"/>
                </a:lnTo>
                <a:lnTo>
                  <a:pt x="90" y="102"/>
                </a:lnTo>
                <a:lnTo>
                  <a:pt x="81" y="102"/>
                </a:lnTo>
                <a:lnTo>
                  <a:pt x="72" y="124"/>
                </a:lnTo>
                <a:lnTo>
                  <a:pt x="62" y="134"/>
                </a:lnTo>
                <a:lnTo>
                  <a:pt x="52" y="130"/>
                </a:lnTo>
                <a:lnTo>
                  <a:pt x="45" y="140"/>
                </a:lnTo>
                <a:lnTo>
                  <a:pt x="38" y="130"/>
                </a:lnTo>
                <a:lnTo>
                  <a:pt x="32" y="130"/>
                </a:lnTo>
                <a:lnTo>
                  <a:pt x="29" y="137"/>
                </a:lnTo>
                <a:lnTo>
                  <a:pt x="20" y="138"/>
                </a:lnTo>
                <a:lnTo>
                  <a:pt x="0" y="113"/>
                </a:lnTo>
                <a:lnTo>
                  <a:pt x="12" y="109"/>
                </a:lnTo>
                <a:lnTo>
                  <a:pt x="28" y="93"/>
                </a:lnTo>
                <a:lnTo>
                  <a:pt x="46" y="84"/>
                </a:lnTo>
                <a:lnTo>
                  <a:pt x="47" y="74"/>
                </a:lnTo>
                <a:lnTo>
                  <a:pt x="55" y="65"/>
                </a:lnTo>
                <a:lnTo>
                  <a:pt x="61" y="68"/>
                </a:lnTo>
                <a:lnTo>
                  <a:pt x="65" y="61"/>
                </a:lnTo>
                <a:lnTo>
                  <a:pt x="84" y="52"/>
                </a:lnTo>
                <a:lnTo>
                  <a:pt x="80" y="46"/>
                </a:lnTo>
                <a:lnTo>
                  <a:pt x="90" y="36"/>
                </a:lnTo>
                <a:lnTo>
                  <a:pt x="101" y="43"/>
                </a:lnTo>
                <a:lnTo>
                  <a:pt x="111" y="34"/>
                </a:lnTo>
                <a:lnTo>
                  <a:pt x="120" y="27"/>
                </a:lnTo>
                <a:close/>
              </a:path>
            </a:pathLst>
          </a:custGeom>
          <a:solidFill>
            <a:srgbClr val="C8C8C8"/>
          </a:solidFill>
          <a:ln w="12700" cmpd="sng">
            <a:solidFill>
              <a:srgbClr val="969696"/>
            </a:solidFill>
            <a:round/>
          </a:ln>
          <a:effectLst/>
        </xdr:spPr>
        <xdr:txBody>
          <a:bodyPr/>
          <a:p/>
        </xdr:txBody>
      </xdr:sp>
      <xdr:sp macro="" fLocksText="0">
        <xdr:nvSpPr>
          <xdr:cNvPr id="344" name="MS1006"/>
          <xdr:cNvSpPr/>
        </xdr:nvSpPr>
        <xdr:spPr>
          <a:xfrm>
            <a:off x="1256" y="623"/>
            <a:ext cx="52" cy="36"/>
          </a:xfrm>
          <a:custGeom>
            <a:avLst/>
            <a:pathLst>
              <a:path h="80" w="113">
                <a:moveTo>
                  <a:pt x="0" y="6"/>
                </a:moveTo>
                <a:lnTo>
                  <a:pt x="32" y="0"/>
                </a:lnTo>
                <a:lnTo>
                  <a:pt x="37" y="6"/>
                </a:lnTo>
                <a:lnTo>
                  <a:pt x="41" y="15"/>
                </a:lnTo>
                <a:lnTo>
                  <a:pt x="48" y="19"/>
                </a:lnTo>
                <a:lnTo>
                  <a:pt x="48" y="29"/>
                </a:lnTo>
                <a:lnTo>
                  <a:pt x="66" y="23"/>
                </a:lnTo>
                <a:lnTo>
                  <a:pt x="70" y="25"/>
                </a:lnTo>
                <a:lnTo>
                  <a:pt x="67" y="29"/>
                </a:lnTo>
                <a:lnTo>
                  <a:pt x="77" y="36"/>
                </a:lnTo>
                <a:lnTo>
                  <a:pt x="85" y="45"/>
                </a:lnTo>
                <a:lnTo>
                  <a:pt x="85" y="52"/>
                </a:lnTo>
                <a:lnTo>
                  <a:pt x="88" y="56"/>
                </a:lnTo>
                <a:lnTo>
                  <a:pt x="97" y="56"/>
                </a:lnTo>
                <a:lnTo>
                  <a:pt x="106" y="59"/>
                </a:lnTo>
                <a:lnTo>
                  <a:pt x="113" y="70"/>
                </a:lnTo>
                <a:lnTo>
                  <a:pt x="110" y="75"/>
                </a:lnTo>
                <a:lnTo>
                  <a:pt x="105" y="80"/>
                </a:lnTo>
                <a:lnTo>
                  <a:pt x="84" y="80"/>
                </a:lnTo>
                <a:lnTo>
                  <a:pt x="74" y="74"/>
                </a:lnTo>
                <a:lnTo>
                  <a:pt x="69" y="70"/>
                </a:lnTo>
                <a:lnTo>
                  <a:pt x="58" y="63"/>
                </a:lnTo>
                <a:lnTo>
                  <a:pt x="35" y="55"/>
                </a:lnTo>
                <a:lnTo>
                  <a:pt x="19" y="38"/>
                </a:lnTo>
                <a:lnTo>
                  <a:pt x="12" y="26"/>
                </a:lnTo>
                <a:lnTo>
                  <a:pt x="0" y="6"/>
                </a:lnTo>
                <a:close/>
              </a:path>
            </a:pathLst>
          </a:custGeom>
          <a:solidFill>
            <a:srgbClr val="C8C8C8"/>
          </a:solidFill>
          <a:ln w="12700" cmpd="sng">
            <a:solidFill>
              <a:srgbClr val="969696"/>
            </a:solidFill>
            <a:round/>
          </a:ln>
          <a:effectLst/>
        </xdr:spPr>
        <xdr:txBody>
          <a:bodyPr/>
          <a:p/>
        </xdr:txBody>
      </xdr:sp>
      <xdr:sp macro="" fLocksText="0">
        <xdr:nvSpPr>
          <xdr:cNvPr id="345" name="MS1004"/>
          <xdr:cNvSpPr/>
        </xdr:nvSpPr>
        <xdr:spPr>
          <a:xfrm>
            <a:off x="1222" y="623"/>
            <a:ext cx="39" cy="44"/>
          </a:xfrm>
          <a:custGeom>
            <a:avLst/>
            <a:pathLst>
              <a:path h="99" w="85">
                <a:moveTo>
                  <a:pt x="0" y="45"/>
                </a:moveTo>
                <a:lnTo>
                  <a:pt x="13" y="42"/>
                </a:lnTo>
                <a:lnTo>
                  <a:pt x="19" y="36"/>
                </a:lnTo>
                <a:lnTo>
                  <a:pt x="20" y="29"/>
                </a:lnTo>
                <a:lnTo>
                  <a:pt x="27" y="17"/>
                </a:lnTo>
                <a:lnTo>
                  <a:pt x="30" y="17"/>
                </a:lnTo>
                <a:lnTo>
                  <a:pt x="35" y="12"/>
                </a:lnTo>
                <a:lnTo>
                  <a:pt x="31" y="7"/>
                </a:lnTo>
                <a:lnTo>
                  <a:pt x="34" y="2"/>
                </a:lnTo>
                <a:lnTo>
                  <a:pt x="37" y="5"/>
                </a:lnTo>
                <a:lnTo>
                  <a:pt x="43" y="0"/>
                </a:lnTo>
                <a:lnTo>
                  <a:pt x="52" y="7"/>
                </a:lnTo>
                <a:lnTo>
                  <a:pt x="50" y="17"/>
                </a:lnTo>
                <a:lnTo>
                  <a:pt x="53" y="24"/>
                </a:lnTo>
                <a:lnTo>
                  <a:pt x="53" y="29"/>
                </a:lnTo>
                <a:lnTo>
                  <a:pt x="56" y="32"/>
                </a:lnTo>
                <a:lnTo>
                  <a:pt x="54" y="56"/>
                </a:lnTo>
                <a:lnTo>
                  <a:pt x="65" y="59"/>
                </a:lnTo>
                <a:lnTo>
                  <a:pt x="70" y="68"/>
                </a:lnTo>
                <a:lnTo>
                  <a:pt x="78" y="76"/>
                </a:lnTo>
                <a:lnTo>
                  <a:pt x="85" y="90"/>
                </a:lnTo>
                <a:lnTo>
                  <a:pt x="70" y="88"/>
                </a:lnTo>
                <a:lnTo>
                  <a:pt x="58" y="91"/>
                </a:lnTo>
                <a:lnTo>
                  <a:pt x="44" y="99"/>
                </a:lnTo>
                <a:lnTo>
                  <a:pt x="28" y="91"/>
                </a:lnTo>
                <a:lnTo>
                  <a:pt x="27" y="88"/>
                </a:lnTo>
                <a:lnTo>
                  <a:pt x="17" y="88"/>
                </a:lnTo>
                <a:lnTo>
                  <a:pt x="11" y="77"/>
                </a:lnTo>
                <a:lnTo>
                  <a:pt x="7" y="66"/>
                </a:lnTo>
                <a:lnTo>
                  <a:pt x="7" y="55"/>
                </a:lnTo>
                <a:lnTo>
                  <a:pt x="0" y="45"/>
                </a:lnTo>
                <a:close/>
              </a:path>
            </a:pathLst>
          </a:custGeom>
          <a:solidFill>
            <a:srgbClr val="FFFFFF"/>
          </a:solidFill>
          <a:ln w="12700" cmpd="sng">
            <a:solidFill>
              <a:srgbClr val="969696"/>
            </a:solidFill>
            <a:round/>
          </a:ln>
          <a:effectLst/>
        </xdr:spPr>
        <xdr:txBody>
          <a:bodyPr/>
          <a:p/>
        </xdr:txBody>
      </xdr:sp>
      <xdr:sp macro="" fLocksText="0">
        <xdr:nvSpPr>
          <xdr:cNvPr id="346" name="MS1038"/>
          <xdr:cNvSpPr/>
        </xdr:nvSpPr>
        <xdr:spPr>
          <a:xfrm>
            <a:off x="1223" y="657"/>
            <a:ext cx="64" cy="48"/>
          </a:xfrm>
          <a:custGeom>
            <a:avLst/>
            <a:pathLst>
              <a:path h="106" w="140">
                <a:moveTo>
                  <a:pt x="8" y="70"/>
                </a:moveTo>
                <a:lnTo>
                  <a:pt x="8" y="52"/>
                </a:lnTo>
                <a:lnTo>
                  <a:pt x="3" y="43"/>
                </a:lnTo>
                <a:lnTo>
                  <a:pt x="3" y="37"/>
                </a:lnTo>
                <a:lnTo>
                  <a:pt x="6" y="32"/>
                </a:lnTo>
                <a:lnTo>
                  <a:pt x="2" y="15"/>
                </a:lnTo>
                <a:lnTo>
                  <a:pt x="0" y="7"/>
                </a:lnTo>
                <a:lnTo>
                  <a:pt x="8" y="0"/>
                </a:lnTo>
                <a:lnTo>
                  <a:pt x="13" y="12"/>
                </a:lnTo>
                <a:lnTo>
                  <a:pt x="23" y="11"/>
                </a:lnTo>
                <a:lnTo>
                  <a:pt x="24" y="15"/>
                </a:lnTo>
                <a:lnTo>
                  <a:pt x="40" y="23"/>
                </a:lnTo>
                <a:lnTo>
                  <a:pt x="54" y="15"/>
                </a:lnTo>
                <a:lnTo>
                  <a:pt x="66" y="12"/>
                </a:lnTo>
                <a:lnTo>
                  <a:pt x="81" y="13"/>
                </a:lnTo>
                <a:lnTo>
                  <a:pt x="93" y="23"/>
                </a:lnTo>
                <a:lnTo>
                  <a:pt x="101" y="28"/>
                </a:lnTo>
                <a:lnTo>
                  <a:pt x="106" y="40"/>
                </a:lnTo>
                <a:lnTo>
                  <a:pt x="106" y="45"/>
                </a:lnTo>
                <a:lnTo>
                  <a:pt x="122" y="46"/>
                </a:lnTo>
                <a:lnTo>
                  <a:pt x="123" y="52"/>
                </a:lnTo>
                <a:lnTo>
                  <a:pt x="136" y="49"/>
                </a:lnTo>
                <a:lnTo>
                  <a:pt x="140" y="59"/>
                </a:lnTo>
                <a:lnTo>
                  <a:pt x="132" y="66"/>
                </a:lnTo>
                <a:lnTo>
                  <a:pt x="132" y="76"/>
                </a:lnTo>
                <a:lnTo>
                  <a:pt x="116" y="93"/>
                </a:lnTo>
                <a:lnTo>
                  <a:pt x="114" y="97"/>
                </a:lnTo>
                <a:lnTo>
                  <a:pt x="102" y="96"/>
                </a:lnTo>
                <a:lnTo>
                  <a:pt x="77" y="106"/>
                </a:lnTo>
                <a:lnTo>
                  <a:pt x="77" y="100"/>
                </a:lnTo>
                <a:lnTo>
                  <a:pt x="61" y="102"/>
                </a:lnTo>
                <a:lnTo>
                  <a:pt x="48" y="84"/>
                </a:lnTo>
                <a:lnTo>
                  <a:pt x="46" y="77"/>
                </a:lnTo>
                <a:lnTo>
                  <a:pt x="52" y="60"/>
                </a:lnTo>
                <a:lnTo>
                  <a:pt x="54" y="48"/>
                </a:lnTo>
                <a:lnTo>
                  <a:pt x="37" y="39"/>
                </a:lnTo>
                <a:lnTo>
                  <a:pt x="28" y="45"/>
                </a:lnTo>
                <a:lnTo>
                  <a:pt x="30" y="53"/>
                </a:lnTo>
                <a:lnTo>
                  <a:pt x="32" y="59"/>
                </a:lnTo>
                <a:lnTo>
                  <a:pt x="29" y="67"/>
                </a:lnTo>
                <a:lnTo>
                  <a:pt x="35" y="68"/>
                </a:lnTo>
                <a:lnTo>
                  <a:pt x="34" y="73"/>
                </a:lnTo>
                <a:lnTo>
                  <a:pt x="38" y="87"/>
                </a:lnTo>
                <a:lnTo>
                  <a:pt x="26" y="85"/>
                </a:lnTo>
                <a:lnTo>
                  <a:pt x="25" y="74"/>
                </a:lnTo>
                <a:lnTo>
                  <a:pt x="8" y="79"/>
                </a:lnTo>
                <a:lnTo>
                  <a:pt x="8" y="70"/>
                </a:lnTo>
                <a:close/>
              </a:path>
            </a:pathLst>
          </a:custGeom>
          <a:solidFill>
            <a:srgbClr val="C8C8C8"/>
          </a:solidFill>
          <a:ln w="12700" cmpd="sng">
            <a:solidFill>
              <a:srgbClr val="969696"/>
            </a:solidFill>
            <a:round/>
          </a:ln>
          <a:effectLst/>
        </xdr:spPr>
        <xdr:txBody>
          <a:bodyPr/>
          <a:p/>
        </xdr:txBody>
      </xdr:sp>
      <xdr:sp macro="" fLocksText="0">
        <xdr:nvSpPr>
          <xdr:cNvPr id="347" name="MS1075"/>
          <xdr:cNvSpPr/>
        </xdr:nvSpPr>
        <xdr:spPr>
          <a:xfrm>
            <a:off x="1082" y="549"/>
            <a:ext cx="95" cy="52"/>
          </a:xfrm>
          <a:custGeom>
            <a:avLst/>
            <a:pathLst>
              <a:path h="113" w="209">
                <a:moveTo>
                  <a:pt x="0" y="41"/>
                </a:moveTo>
                <a:lnTo>
                  <a:pt x="17" y="38"/>
                </a:lnTo>
                <a:lnTo>
                  <a:pt x="23" y="32"/>
                </a:lnTo>
                <a:lnTo>
                  <a:pt x="39" y="27"/>
                </a:lnTo>
                <a:lnTo>
                  <a:pt x="47" y="8"/>
                </a:lnTo>
                <a:lnTo>
                  <a:pt x="53" y="8"/>
                </a:lnTo>
                <a:lnTo>
                  <a:pt x="58" y="13"/>
                </a:lnTo>
                <a:lnTo>
                  <a:pt x="70" y="7"/>
                </a:lnTo>
                <a:lnTo>
                  <a:pt x="80" y="7"/>
                </a:lnTo>
                <a:lnTo>
                  <a:pt x="89" y="19"/>
                </a:lnTo>
                <a:lnTo>
                  <a:pt x="88" y="30"/>
                </a:lnTo>
                <a:lnTo>
                  <a:pt x="93" y="37"/>
                </a:lnTo>
                <a:lnTo>
                  <a:pt x="106" y="36"/>
                </a:lnTo>
                <a:lnTo>
                  <a:pt x="110" y="28"/>
                </a:lnTo>
                <a:lnTo>
                  <a:pt x="131" y="29"/>
                </a:lnTo>
                <a:lnTo>
                  <a:pt x="140" y="33"/>
                </a:lnTo>
                <a:lnTo>
                  <a:pt x="160" y="23"/>
                </a:lnTo>
                <a:lnTo>
                  <a:pt x="168" y="28"/>
                </a:lnTo>
                <a:lnTo>
                  <a:pt x="175" y="22"/>
                </a:lnTo>
                <a:lnTo>
                  <a:pt x="179" y="10"/>
                </a:lnTo>
                <a:lnTo>
                  <a:pt x="189" y="10"/>
                </a:lnTo>
                <a:lnTo>
                  <a:pt x="195" y="0"/>
                </a:lnTo>
                <a:lnTo>
                  <a:pt x="202" y="3"/>
                </a:lnTo>
                <a:lnTo>
                  <a:pt x="202" y="10"/>
                </a:lnTo>
                <a:lnTo>
                  <a:pt x="209" y="23"/>
                </a:lnTo>
                <a:lnTo>
                  <a:pt x="207" y="29"/>
                </a:lnTo>
                <a:lnTo>
                  <a:pt x="201" y="29"/>
                </a:lnTo>
                <a:lnTo>
                  <a:pt x="197" y="39"/>
                </a:lnTo>
                <a:lnTo>
                  <a:pt x="201" y="47"/>
                </a:lnTo>
                <a:lnTo>
                  <a:pt x="192" y="51"/>
                </a:lnTo>
                <a:lnTo>
                  <a:pt x="185" y="49"/>
                </a:lnTo>
                <a:lnTo>
                  <a:pt x="180" y="55"/>
                </a:lnTo>
                <a:lnTo>
                  <a:pt x="188" y="60"/>
                </a:lnTo>
                <a:lnTo>
                  <a:pt x="188" y="73"/>
                </a:lnTo>
                <a:lnTo>
                  <a:pt x="178" y="82"/>
                </a:lnTo>
                <a:lnTo>
                  <a:pt x="182" y="92"/>
                </a:lnTo>
                <a:lnTo>
                  <a:pt x="170" y="95"/>
                </a:lnTo>
                <a:lnTo>
                  <a:pt x="164" y="88"/>
                </a:lnTo>
                <a:lnTo>
                  <a:pt x="148" y="88"/>
                </a:lnTo>
                <a:lnTo>
                  <a:pt x="142" y="92"/>
                </a:lnTo>
                <a:lnTo>
                  <a:pt x="145" y="107"/>
                </a:lnTo>
                <a:lnTo>
                  <a:pt x="136" y="112"/>
                </a:lnTo>
                <a:lnTo>
                  <a:pt x="123" y="113"/>
                </a:lnTo>
                <a:lnTo>
                  <a:pt x="115" y="91"/>
                </a:lnTo>
                <a:lnTo>
                  <a:pt x="110" y="96"/>
                </a:lnTo>
                <a:lnTo>
                  <a:pt x="103" y="94"/>
                </a:lnTo>
                <a:lnTo>
                  <a:pt x="105" y="76"/>
                </a:lnTo>
                <a:lnTo>
                  <a:pt x="87" y="79"/>
                </a:lnTo>
                <a:lnTo>
                  <a:pt x="81" y="64"/>
                </a:lnTo>
                <a:lnTo>
                  <a:pt x="64" y="42"/>
                </a:lnTo>
                <a:lnTo>
                  <a:pt x="55" y="42"/>
                </a:lnTo>
                <a:lnTo>
                  <a:pt x="52" y="58"/>
                </a:lnTo>
                <a:lnTo>
                  <a:pt x="41" y="70"/>
                </a:lnTo>
                <a:lnTo>
                  <a:pt x="34" y="67"/>
                </a:lnTo>
                <a:lnTo>
                  <a:pt x="35" y="53"/>
                </a:lnTo>
                <a:lnTo>
                  <a:pt x="14" y="50"/>
                </a:lnTo>
                <a:lnTo>
                  <a:pt x="0" y="41"/>
                </a:lnTo>
                <a:close/>
              </a:path>
            </a:pathLst>
          </a:custGeom>
          <a:solidFill>
            <a:srgbClr val="C8C8C8"/>
          </a:solidFill>
          <a:ln w="12700" cmpd="sng">
            <a:solidFill>
              <a:srgbClr val="969696"/>
            </a:solidFill>
            <a:round/>
          </a:ln>
          <a:effectLst/>
        </xdr:spPr>
        <xdr:txBody>
          <a:bodyPr/>
          <a:p/>
        </xdr:txBody>
      </xdr:sp>
      <xdr:sp macro="" fLocksText="0">
        <xdr:nvSpPr>
          <xdr:cNvPr id="348" name="MS1072"/>
          <xdr:cNvSpPr/>
        </xdr:nvSpPr>
        <xdr:spPr>
          <a:xfrm>
            <a:off x="1188" y="573"/>
            <a:ext cx="35" cy="36"/>
          </a:xfrm>
          <a:custGeom>
            <a:avLst/>
            <a:pathLst>
              <a:path h="77" w="74">
                <a:moveTo>
                  <a:pt x="57" y="5"/>
                </a:moveTo>
                <a:lnTo>
                  <a:pt x="49" y="5"/>
                </a:lnTo>
                <a:lnTo>
                  <a:pt x="46" y="7"/>
                </a:lnTo>
                <a:lnTo>
                  <a:pt x="32" y="7"/>
                </a:lnTo>
                <a:lnTo>
                  <a:pt x="19" y="0"/>
                </a:lnTo>
                <a:lnTo>
                  <a:pt x="2" y="0"/>
                </a:lnTo>
                <a:lnTo>
                  <a:pt x="0" y="15"/>
                </a:lnTo>
                <a:lnTo>
                  <a:pt x="3" y="22"/>
                </a:lnTo>
                <a:lnTo>
                  <a:pt x="0" y="27"/>
                </a:lnTo>
                <a:lnTo>
                  <a:pt x="0" y="38"/>
                </a:lnTo>
                <a:lnTo>
                  <a:pt x="14" y="47"/>
                </a:lnTo>
                <a:lnTo>
                  <a:pt x="8" y="53"/>
                </a:lnTo>
                <a:lnTo>
                  <a:pt x="9" y="59"/>
                </a:lnTo>
                <a:lnTo>
                  <a:pt x="14" y="56"/>
                </a:lnTo>
                <a:lnTo>
                  <a:pt x="20" y="57"/>
                </a:lnTo>
                <a:lnTo>
                  <a:pt x="26" y="63"/>
                </a:lnTo>
                <a:lnTo>
                  <a:pt x="38" y="51"/>
                </a:lnTo>
                <a:lnTo>
                  <a:pt x="58" y="77"/>
                </a:lnTo>
                <a:lnTo>
                  <a:pt x="65" y="76"/>
                </a:lnTo>
                <a:lnTo>
                  <a:pt x="74" y="63"/>
                </a:lnTo>
                <a:lnTo>
                  <a:pt x="67" y="55"/>
                </a:lnTo>
                <a:lnTo>
                  <a:pt x="70" y="42"/>
                </a:lnTo>
                <a:lnTo>
                  <a:pt x="62" y="35"/>
                </a:lnTo>
                <a:lnTo>
                  <a:pt x="64" y="25"/>
                </a:lnTo>
                <a:lnTo>
                  <a:pt x="59" y="20"/>
                </a:lnTo>
                <a:lnTo>
                  <a:pt x="57" y="5"/>
                </a:lnTo>
                <a:close/>
              </a:path>
            </a:pathLst>
          </a:custGeom>
          <a:solidFill>
            <a:srgbClr val="C8C8C8"/>
          </a:solidFill>
          <a:ln w="12700" cmpd="sng">
            <a:solidFill>
              <a:srgbClr val="969696"/>
            </a:solidFill>
            <a:round/>
          </a:ln>
          <a:effectLst/>
        </xdr:spPr>
        <xdr:txBody>
          <a:bodyPr/>
          <a:p/>
        </xdr:txBody>
      </xdr:sp>
      <xdr:sp macro="" fLocksText="0">
        <xdr:nvSpPr>
          <xdr:cNvPr id="349" name="MS1071"/>
          <xdr:cNvSpPr/>
        </xdr:nvSpPr>
        <xdr:spPr>
          <a:xfrm>
            <a:off x="1155" y="542"/>
            <a:ext cx="71" cy="65"/>
          </a:xfrm>
          <a:custGeom>
            <a:avLst/>
            <a:pathLst>
              <a:path h="140" w="156">
                <a:moveTo>
                  <a:pt x="9" y="110"/>
                </a:moveTo>
                <a:lnTo>
                  <a:pt x="5" y="117"/>
                </a:lnTo>
                <a:lnTo>
                  <a:pt x="0" y="122"/>
                </a:lnTo>
                <a:lnTo>
                  <a:pt x="0" y="127"/>
                </a:lnTo>
                <a:lnTo>
                  <a:pt x="11" y="131"/>
                </a:lnTo>
                <a:lnTo>
                  <a:pt x="16" y="140"/>
                </a:lnTo>
                <a:lnTo>
                  <a:pt x="39" y="138"/>
                </a:lnTo>
                <a:lnTo>
                  <a:pt x="43" y="119"/>
                </a:lnTo>
                <a:lnTo>
                  <a:pt x="48" y="119"/>
                </a:lnTo>
                <a:lnTo>
                  <a:pt x="55" y="130"/>
                </a:lnTo>
                <a:lnTo>
                  <a:pt x="65" y="137"/>
                </a:lnTo>
                <a:lnTo>
                  <a:pt x="82" y="128"/>
                </a:lnTo>
                <a:lnTo>
                  <a:pt x="81" y="121"/>
                </a:lnTo>
                <a:lnTo>
                  <a:pt x="87" y="114"/>
                </a:lnTo>
                <a:lnTo>
                  <a:pt x="74" y="106"/>
                </a:lnTo>
                <a:lnTo>
                  <a:pt x="73" y="94"/>
                </a:lnTo>
                <a:lnTo>
                  <a:pt x="76" y="89"/>
                </a:lnTo>
                <a:lnTo>
                  <a:pt x="74" y="82"/>
                </a:lnTo>
                <a:lnTo>
                  <a:pt x="75" y="67"/>
                </a:lnTo>
                <a:lnTo>
                  <a:pt x="93" y="68"/>
                </a:lnTo>
                <a:lnTo>
                  <a:pt x="105" y="75"/>
                </a:lnTo>
                <a:lnTo>
                  <a:pt x="119" y="75"/>
                </a:lnTo>
                <a:lnTo>
                  <a:pt x="123" y="73"/>
                </a:lnTo>
                <a:lnTo>
                  <a:pt x="132" y="73"/>
                </a:lnTo>
                <a:lnTo>
                  <a:pt x="141" y="69"/>
                </a:lnTo>
                <a:lnTo>
                  <a:pt x="141" y="62"/>
                </a:lnTo>
                <a:lnTo>
                  <a:pt x="156" y="50"/>
                </a:lnTo>
                <a:lnTo>
                  <a:pt x="156" y="35"/>
                </a:lnTo>
                <a:lnTo>
                  <a:pt x="149" y="28"/>
                </a:lnTo>
                <a:lnTo>
                  <a:pt x="138" y="35"/>
                </a:lnTo>
                <a:lnTo>
                  <a:pt x="117" y="34"/>
                </a:lnTo>
                <a:lnTo>
                  <a:pt x="103" y="21"/>
                </a:lnTo>
                <a:lnTo>
                  <a:pt x="102" y="11"/>
                </a:lnTo>
                <a:lnTo>
                  <a:pt x="97" y="7"/>
                </a:lnTo>
                <a:lnTo>
                  <a:pt x="87" y="7"/>
                </a:lnTo>
                <a:lnTo>
                  <a:pt x="81" y="3"/>
                </a:lnTo>
                <a:lnTo>
                  <a:pt x="71" y="11"/>
                </a:lnTo>
                <a:lnTo>
                  <a:pt x="65" y="1"/>
                </a:lnTo>
                <a:lnTo>
                  <a:pt x="58" y="0"/>
                </a:lnTo>
                <a:lnTo>
                  <a:pt x="41" y="18"/>
                </a:lnTo>
                <a:lnTo>
                  <a:pt x="41" y="25"/>
                </a:lnTo>
                <a:lnTo>
                  <a:pt x="48" y="39"/>
                </a:lnTo>
                <a:lnTo>
                  <a:pt x="46" y="44"/>
                </a:lnTo>
                <a:lnTo>
                  <a:pt x="40" y="44"/>
                </a:lnTo>
                <a:lnTo>
                  <a:pt x="36" y="54"/>
                </a:lnTo>
                <a:lnTo>
                  <a:pt x="40" y="62"/>
                </a:lnTo>
                <a:lnTo>
                  <a:pt x="31" y="66"/>
                </a:lnTo>
                <a:lnTo>
                  <a:pt x="24" y="63"/>
                </a:lnTo>
                <a:lnTo>
                  <a:pt x="19" y="70"/>
                </a:lnTo>
                <a:lnTo>
                  <a:pt x="27" y="75"/>
                </a:lnTo>
                <a:lnTo>
                  <a:pt x="27" y="88"/>
                </a:lnTo>
                <a:lnTo>
                  <a:pt x="17" y="96"/>
                </a:lnTo>
                <a:lnTo>
                  <a:pt x="21" y="107"/>
                </a:lnTo>
                <a:lnTo>
                  <a:pt x="9" y="110"/>
                </a:lnTo>
                <a:close/>
              </a:path>
            </a:pathLst>
          </a:custGeom>
          <a:solidFill>
            <a:srgbClr val="C8C8C8"/>
          </a:solidFill>
          <a:ln w="12700" cmpd="sng">
            <a:solidFill>
              <a:srgbClr val="969696"/>
            </a:solidFill>
            <a:round/>
          </a:ln>
          <a:effectLst/>
        </xdr:spPr>
        <xdr:txBody>
          <a:bodyPr/>
          <a:p/>
        </xdr:txBody>
      </xdr:sp>
      <xdr:sp macro="" fLocksText="0">
        <xdr:nvSpPr>
          <xdr:cNvPr id="350" name="MS1010"/>
          <xdr:cNvSpPr/>
        </xdr:nvSpPr>
        <xdr:spPr>
          <a:xfrm>
            <a:off x="1215" y="538"/>
            <a:ext cx="63" cy="57"/>
          </a:xfrm>
          <a:custGeom>
            <a:avLst/>
            <a:pathLst>
              <a:path h="125" w="138">
                <a:moveTo>
                  <a:pt x="27" y="46"/>
                </a:moveTo>
                <a:lnTo>
                  <a:pt x="47" y="43"/>
                </a:lnTo>
                <a:lnTo>
                  <a:pt x="61" y="36"/>
                </a:lnTo>
                <a:lnTo>
                  <a:pt x="56" y="30"/>
                </a:lnTo>
                <a:lnTo>
                  <a:pt x="47" y="30"/>
                </a:lnTo>
                <a:lnTo>
                  <a:pt x="42" y="23"/>
                </a:lnTo>
                <a:lnTo>
                  <a:pt x="53" y="13"/>
                </a:lnTo>
                <a:lnTo>
                  <a:pt x="67" y="10"/>
                </a:lnTo>
                <a:lnTo>
                  <a:pt x="72" y="0"/>
                </a:lnTo>
                <a:lnTo>
                  <a:pt x="83" y="2"/>
                </a:lnTo>
                <a:lnTo>
                  <a:pt x="97" y="13"/>
                </a:lnTo>
                <a:lnTo>
                  <a:pt x="91" y="22"/>
                </a:lnTo>
                <a:lnTo>
                  <a:pt x="81" y="30"/>
                </a:lnTo>
                <a:lnTo>
                  <a:pt x="78" y="36"/>
                </a:lnTo>
                <a:lnTo>
                  <a:pt x="84" y="40"/>
                </a:lnTo>
                <a:lnTo>
                  <a:pt x="88" y="54"/>
                </a:lnTo>
                <a:lnTo>
                  <a:pt x="96" y="47"/>
                </a:lnTo>
                <a:lnTo>
                  <a:pt x="109" y="56"/>
                </a:lnTo>
                <a:lnTo>
                  <a:pt x="108" y="62"/>
                </a:lnTo>
                <a:lnTo>
                  <a:pt x="115" y="66"/>
                </a:lnTo>
                <a:lnTo>
                  <a:pt x="112" y="73"/>
                </a:lnTo>
                <a:lnTo>
                  <a:pt x="119" y="77"/>
                </a:lnTo>
                <a:lnTo>
                  <a:pt x="138" y="92"/>
                </a:lnTo>
                <a:lnTo>
                  <a:pt x="133" y="100"/>
                </a:lnTo>
                <a:lnTo>
                  <a:pt x="135" y="107"/>
                </a:lnTo>
                <a:lnTo>
                  <a:pt x="127" y="107"/>
                </a:lnTo>
                <a:lnTo>
                  <a:pt x="124" y="103"/>
                </a:lnTo>
                <a:lnTo>
                  <a:pt x="114" y="103"/>
                </a:lnTo>
                <a:lnTo>
                  <a:pt x="107" y="110"/>
                </a:lnTo>
                <a:lnTo>
                  <a:pt x="99" y="102"/>
                </a:lnTo>
                <a:lnTo>
                  <a:pt x="89" y="112"/>
                </a:lnTo>
                <a:lnTo>
                  <a:pt x="75" y="112"/>
                </a:lnTo>
                <a:lnTo>
                  <a:pt x="66" y="125"/>
                </a:lnTo>
                <a:lnTo>
                  <a:pt x="54" y="114"/>
                </a:lnTo>
                <a:lnTo>
                  <a:pt x="42" y="110"/>
                </a:lnTo>
                <a:lnTo>
                  <a:pt x="30" y="110"/>
                </a:lnTo>
                <a:lnTo>
                  <a:pt x="23" y="101"/>
                </a:lnTo>
                <a:lnTo>
                  <a:pt x="6" y="102"/>
                </a:lnTo>
                <a:lnTo>
                  <a:pt x="2" y="98"/>
                </a:lnTo>
                <a:lnTo>
                  <a:pt x="0" y="83"/>
                </a:lnTo>
                <a:lnTo>
                  <a:pt x="10" y="79"/>
                </a:lnTo>
                <a:lnTo>
                  <a:pt x="11" y="71"/>
                </a:lnTo>
                <a:lnTo>
                  <a:pt x="26" y="59"/>
                </a:lnTo>
                <a:lnTo>
                  <a:pt x="27" y="46"/>
                </a:lnTo>
                <a:close/>
              </a:path>
            </a:pathLst>
          </a:custGeom>
          <a:solidFill>
            <a:srgbClr val="C8C8C8"/>
          </a:solidFill>
          <a:ln w="12700" cmpd="sng">
            <a:solidFill>
              <a:srgbClr val="969696"/>
            </a:solidFill>
            <a:round/>
          </a:ln>
          <a:effectLst/>
        </xdr:spPr>
        <xdr:txBody>
          <a:bodyPr/>
          <a:p/>
        </xdr:txBody>
      </xdr:sp>
      <xdr:sp macro="" fLocksText="0">
        <xdr:nvSpPr>
          <xdr:cNvPr id="351" name="MS1002"/>
          <xdr:cNvSpPr/>
        </xdr:nvSpPr>
        <xdr:spPr>
          <a:xfrm>
            <a:off x="1217" y="584"/>
            <a:ext cx="76" cy="52"/>
          </a:xfrm>
          <a:custGeom>
            <a:avLst/>
            <a:pathLst>
              <a:path h="114" w="165">
                <a:moveTo>
                  <a:pt x="61" y="23"/>
                </a:moveTo>
                <a:lnTo>
                  <a:pt x="69" y="10"/>
                </a:lnTo>
                <a:lnTo>
                  <a:pt x="84" y="11"/>
                </a:lnTo>
                <a:lnTo>
                  <a:pt x="93" y="1"/>
                </a:lnTo>
                <a:lnTo>
                  <a:pt x="103" y="9"/>
                </a:lnTo>
                <a:lnTo>
                  <a:pt x="109" y="2"/>
                </a:lnTo>
                <a:lnTo>
                  <a:pt x="119" y="2"/>
                </a:lnTo>
                <a:lnTo>
                  <a:pt x="122" y="5"/>
                </a:lnTo>
                <a:lnTo>
                  <a:pt x="130" y="5"/>
                </a:lnTo>
                <a:lnTo>
                  <a:pt x="140" y="17"/>
                </a:lnTo>
                <a:lnTo>
                  <a:pt x="132" y="24"/>
                </a:lnTo>
                <a:lnTo>
                  <a:pt x="133" y="41"/>
                </a:lnTo>
                <a:lnTo>
                  <a:pt x="135" y="46"/>
                </a:lnTo>
                <a:lnTo>
                  <a:pt x="147" y="49"/>
                </a:lnTo>
                <a:lnTo>
                  <a:pt x="155" y="56"/>
                </a:lnTo>
                <a:lnTo>
                  <a:pt x="165" y="56"/>
                </a:lnTo>
                <a:lnTo>
                  <a:pt x="159" y="70"/>
                </a:lnTo>
                <a:lnTo>
                  <a:pt x="151" y="64"/>
                </a:lnTo>
                <a:lnTo>
                  <a:pt x="140" y="70"/>
                </a:lnTo>
                <a:lnTo>
                  <a:pt x="136" y="67"/>
                </a:lnTo>
                <a:lnTo>
                  <a:pt x="134" y="72"/>
                </a:lnTo>
                <a:lnTo>
                  <a:pt x="131" y="74"/>
                </a:lnTo>
                <a:lnTo>
                  <a:pt x="130" y="80"/>
                </a:lnTo>
                <a:lnTo>
                  <a:pt x="137" y="84"/>
                </a:lnTo>
                <a:lnTo>
                  <a:pt x="142" y="93"/>
                </a:lnTo>
                <a:lnTo>
                  <a:pt x="151" y="109"/>
                </a:lnTo>
                <a:lnTo>
                  <a:pt x="133" y="114"/>
                </a:lnTo>
                <a:lnTo>
                  <a:pt x="132" y="103"/>
                </a:lnTo>
                <a:lnTo>
                  <a:pt x="125" y="100"/>
                </a:lnTo>
                <a:lnTo>
                  <a:pt x="121" y="90"/>
                </a:lnTo>
                <a:lnTo>
                  <a:pt x="116" y="84"/>
                </a:lnTo>
                <a:lnTo>
                  <a:pt x="116" y="74"/>
                </a:lnTo>
                <a:lnTo>
                  <a:pt x="108" y="77"/>
                </a:lnTo>
                <a:lnTo>
                  <a:pt x="96" y="63"/>
                </a:lnTo>
                <a:lnTo>
                  <a:pt x="103" y="51"/>
                </a:lnTo>
                <a:lnTo>
                  <a:pt x="98" y="51"/>
                </a:lnTo>
                <a:lnTo>
                  <a:pt x="94" y="40"/>
                </a:lnTo>
                <a:lnTo>
                  <a:pt x="87" y="44"/>
                </a:lnTo>
                <a:lnTo>
                  <a:pt x="84" y="34"/>
                </a:lnTo>
                <a:lnTo>
                  <a:pt x="58" y="34"/>
                </a:lnTo>
                <a:lnTo>
                  <a:pt x="48" y="42"/>
                </a:lnTo>
                <a:lnTo>
                  <a:pt x="38" y="41"/>
                </a:lnTo>
                <a:lnTo>
                  <a:pt x="31" y="34"/>
                </a:lnTo>
                <a:lnTo>
                  <a:pt x="18" y="32"/>
                </a:lnTo>
                <a:lnTo>
                  <a:pt x="5" y="31"/>
                </a:lnTo>
                <a:lnTo>
                  <a:pt x="7" y="19"/>
                </a:lnTo>
                <a:lnTo>
                  <a:pt x="0" y="12"/>
                </a:lnTo>
                <a:lnTo>
                  <a:pt x="2" y="1"/>
                </a:lnTo>
                <a:lnTo>
                  <a:pt x="19" y="0"/>
                </a:lnTo>
                <a:lnTo>
                  <a:pt x="25" y="9"/>
                </a:lnTo>
                <a:lnTo>
                  <a:pt x="37" y="9"/>
                </a:lnTo>
                <a:lnTo>
                  <a:pt x="50" y="13"/>
                </a:lnTo>
                <a:lnTo>
                  <a:pt x="61" y="23"/>
                </a:lnTo>
                <a:close/>
              </a:path>
            </a:pathLst>
          </a:custGeom>
          <a:solidFill>
            <a:srgbClr val="C8C8C8"/>
          </a:solidFill>
          <a:ln w="12700" cmpd="sng">
            <a:solidFill>
              <a:srgbClr val="969696"/>
            </a:solidFill>
            <a:round/>
          </a:ln>
          <a:effectLst/>
        </xdr:spPr>
        <xdr:txBody>
          <a:bodyPr/>
          <a:p/>
        </xdr:txBody>
      </xdr:sp>
      <xdr:sp macro="" fLocksText="0">
        <xdr:nvSpPr>
          <xdr:cNvPr id="352" name="MS1023"/>
          <xdr:cNvSpPr/>
        </xdr:nvSpPr>
        <xdr:spPr>
          <a:xfrm>
            <a:off x="1088" y="792"/>
            <a:ext cx="150" cy="100"/>
          </a:xfrm>
          <a:custGeom>
            <a:avLst/>
            <a:pathLst>
              <a:path h="217" w="326">
                <a:moveTo>
                  <a:pt x="0" y="74"/>
                </a:moveTo>
                <a:lnTo>
                  <a:pt x="30" y="46"/>
                </a:lnTo>
                <a:lnTo>
                  <a:pt x="32" y="39"/>
                </a:lnTo>
                <a:lnTo>
                  <a:pt x="29" y="35"/>
                </a:lnTo>
                <a:lnTo>
                  <a:pt x="36" y="26"/>
                </a:lnTo>
                <a:lnTo>
                  <a:pt x="50" y="28"/>
                </a:lnTo>
                <a:lnTo>
                  <a:pt x="52" y="18"/>
                </a:lnTo>
                <a:lnTo>
                  <a:pt x="57" y="10"/>
                </a:lnTo>
                <a:lnTo>
                  <a:pt x="76" y="9"/>
                </a:lnTo>
                <a:lnTo>
                  <a:pt x="83" y="5"/>
                </a:lnTo>
                <a:lnTo>
                  <a:pt x="96" y="0"/>
                </a:lnTo>
                <a:lnTo>
                  <a:pt x="110" y="17"/>
                </a:lnTo>
                <a:lnTo>
                  <a:pt x="131" y="7"/>
                </a:lnTo>
                <a:lnTo>
                  <a:pt x="159" y="7"/>
                </a:lnTo>
                <a:lnTo>
                  <a:pt x="188" y="31"/>
                </a:lnTo>
                <a:lnTo>
                  <a:pt x="203" y="20"/>
                </a:lnTo>
                <a:lnTo>
                  <a:pt x="213" y="18"/>
                </a:lnTo>
                <a:lnTo>
                  <a:pt x="221" y="26"/>
                </a:lnTo>
                <a:lnTo>
                  <a:pt x="229" y="19"/>
                </a:lnTo>
                <a:lnTo>
                  <a:pt x="244" y="30"/>
                </a:lnTo>
                <a:lnTo>
                  <a:pt x="271" y="12"/>
                </a:lnTo>
                <a:lnTo>
                  <a:pt x="287" y="7"/>
                </a:lnTo>
                <a:lnTo>
                  <a:pt x="297" y="14"/>
                </a:lnTo>
                <a:lnTo>
                  <a:pt x="303" y="20"/>
                </a:lnTo>
                <a:lnTo>
                  <a:pt x="313" y="12"/>
                </a:lnTo>
                <a:lnTo>
                  <a:pt x="323" y="17"/>
                </a:lnTo>
                <a:lnTo>
                  <a:pt x="321" y="36"/>
                </a:lnTo>
                <a:lnTo>
                  <a:pt x="326" y="60"/>
                </a:lnTo>
                <a:lnTo>
                  <a:pt x="323" y="74"/>
                </a:lnTo>
                <a:lnTo>
                  <a:pt x="301" y="70"/>
                </a:lnTo>
                <a:lnTo>
                  <a:pt x="300" y="82"/>
                </a:lnTo>
                <a:lnTo>
                  <a:pt x="306" y="87"/>
                </a:lnTo>
                <a:lnTo>
                  <a:pt x="306" y="96"/>
                </a:lnTo>
                <a:lnTo>
                  <a:pt x="301" y="96"/>
                </a:lnTo>
                <a:lnTo>
                  <a:pt x="291" y="113"/>
                </a:lnTo>
                <a:lnTo>
                  <a:pt x="288" y="126"/>
                </a:lnTo>
                <a:lnTo>
                  <a:pt x="284" y="145"/>
                </a:lnTo>
                <a:lnTo>
                  <a:pt x="274" y="159"/>
                </a:lnTo>
                <a:lnTo>
                  <a:pt x="263" y="160"/>
                </a:lnTo>
                <a:lnTo>
                  <a:pt x="243" y="178"/>
                </a:lnTo>
                <a:lnTo>
                  <a:pt x="200" y="186"/>
                </a:lnTo>
                <a:lnTo>
                  <a:pt x="197" y="179"/>
                </a:lnTo>
                <a:lnTo>
                  <a:pt x="182" y="178"/>
                </a:lnTo>
                <a:lnTo>
                  <a:pt x="169" y="167"/>
                </a:lnTo>
                <a:lnTo>
                  <a:pt x="147" y="165"/>
                </a:lnTo>
                <a:lnTo>
                  <a:pt x="133" y="158"/>
                </a:lnTo>
                <a:lnTo>
                  <a:pt x="120" y="159"/>
                </a:lnTo>
                <a:lnTo>
                  <a:pt x="110" y="170"/>
                </a:lnTo>
                <a:lnTo>
                  <a:pt x="104" y="170"/>
                </a:lnTo>
                <a:lnTo>
                  <a:pt x="101" y="176"/>
                </a:lnTo>
                <a:lnTo>
                  <a:pt x="106" y="185"/>
                </a:lnTo>
                <a:lnTo>
                  <a:pt x="103" y="193"/>
                </a:lnTo>
                <a:lnTo>
                  <a:pt x="92" y="195"/>
                </a:lnTo>
                <a:lnTo>
                  <a:pt x="72" y="214"/>
                </a:lnTo>
                <a:lnTo>
                  <a:pt x="44" y="217"/>
                </a:lnTo>
                <a:lnTo>
                  <a:pt x="31" y="204"/>
                </a:lnTo>
                <a:lnTo>
                  <a:pt x="40" y="191"/>
                </a:lnTo>
                <a:lnTo>
                  <a:pt x="30" y="170"/>
                </a:lnTo>
                <a:lnTo>
                  <a:pt x="39" y="160"/>
                </a:lnTo>
                <a:lnTo>
                  <a:pt x="40" y="142"/>
                </a:lnTo>
                <a:lnTo>
                  <a:pt x="23" y="124"/>
                </a:lnTo>
                <a:lnTo>
                  <a:pt x="23" y="119"/>
                </a:lnTo>
                <a:lnTo>
                  <a:pt x="16" y="116"/>
                </a:lnTo>
                <a:lnTo>
                  <a:pt x="2" y="99"/>
                </a:lnTo>
                <a:lnTo>
                  <a:pt x="2" y="95"/>
                </a:lnTo>
                <a:lnTo>
                  <a:pt x="10" y="98"/>
                </a:lnTo>
                <a:lnTo>
                  <a:pt x="17" y="93"/>
                </a:lnTo>
                <a:lnTo>
                  <a:pt x="30" y="91"/>
                </a:lnTo>
                <a:lnTo>
                  <a:pt x="32" y="94"/>
                </a:lnTo>
                <a:lnTo>
                  <a:pt x="41" y="88"/>
                </a:lnTo>
                <a:lnTo>
                  <a:pt x="29" y="78"/>
                </a:lnTo>
                <a:lnTo>
                  <a:pt x="13" y="78"/>
                </a:lnTo>
                <a:lnTo>
                  <a:pt x="9" y="82"/>
                </a:lnTo>
                <a:lnTo>
                  <a:pt x="4" y="80"/>
                </a:lnTo>
                <a:lnTo>
                  <a:pt x="0" y="74"/>
                </a:lnTo>
                <a:close/>
              </a:path>
            </a:pathLst>
          </a:custGeom>
          <a:solidFill>
            <a:srgbClr val="787878"/>
          </a:solidFill>
          <a:ln w="12700" cmpd="sng">
            <a:solidFill>
              <a:srgbClr val="969696"/>
            </a:solidFill>
            <a:round/>
          </a:ln>
          <a:effectLst/>
        </xdr:spPr>
        <xdr:txBody>
          <a:bodyPr/>
          <a:p/>
        </xdr:txBody>
      </xdr:sp>
      <xdr:sp macro="" fLocksText="0">
        <xdr:nvSpPr>
          <xdr:cNvPr id="353" name="MS1058"/>
          <xdr:cNvSpPr/>
        </xdr:nvSpPr>
        <xdr:spPr>
          <a:xfrm>
            <a:off x="1337" y="608"/>
            <a:ext cx="97" cy="76"/>
          </a:xfrm>
          <a:custGeom>
            <a:avLst/>
            <a:pathLst>
              <a:path h="167" w="211">
                <a:moveTo>
                  <a:pt x="11" y="8"/>
                </a:moveTo>
                <a:lnTo>
                  <a:pt x="22" y="15"/>
                </a:lnTo>
                <a:lnTo>
                  <a:pt x="31" y="8"/>
                </a:lnTo>
                <a:lnTo>
                  <a:pt x="38" y="13"/>
                </a:lnTo>
                <a:lnTo>
                  <a:pt x="53" y="4"/>
                </a:lnTo>
                <a:lnTo>
                  <a:pt x="59" y="7"/>
                </a:lnTo>
                <a:lnTo>
                  <a:pt x="63" y="1"/>
                </a:lnTo>
                <a:lnTo>
                  <a:pt x="79" y="13"/>
                </a:lnTo>
                <a:lnTo>
                  <a:pt x="84" y="8"/>
                </a:lnTo>
                <a:lnTo>
                  <a:pt x="83" y="5"/>
                </a:lnTo>
                <a:lnTo>
                  <a:pt x="86" y="1"/>
                </a:lnTo>
                <a:lnTo>
                  <a:pt x="90" y="5"/>
                </a:lnTo>
                <a:lnTo>
                  <a:pt x="96" y="0"/>
                </a:lnTo>
                <a:lnTo>
                  <a:pt x="98" y="7"/>
                </a:lnTo>
                <a:lnTo>
                  <a:pt x="105" y="5"/>
                </a:lnTo>
                <a:lnTo>
                  <a:pt x="110" y="10"/>
                </a:lnTo>
                <a:lnTo>
                  <a:pt x="112" y="21"/>
                </a:lnTo>
                <a:lnTo>
                  <a:pt x="113" y="32"/>
                </a:lnTo>
                <a:lnTo>
                  <a:pt x="128" y="34"/>
                </a:lnTo>
                <a:lnTo>
                  <a:pt x="131" y="41"/>
                </a:lnTo>
                <a:lnTo>
                  <a:pt x="121" y="49"/>
                </a:lnTo>
                <a:lnTo>
                  <a:pt x="127" y="67"/>
                </a:lnTo>
                <a:lnTo>
                  <a:pt x="119" y="78"/>
                </a:lnTo>
                <a:lnTo>
                  <a:pt x="132" y="87"/>
                </a:lnTo>
                <a:lnTo>
                  <a:pt x="152" y="81"/>
                </a:lnTo>
                <a:lnTo>
                  <a:pt x="161" y="90"/>
                </a:lnTo>
                <a:lnTo>
                  <a:pt x="167" y="90"/>
                </a:lnTo>
                <a:lnTo>
                  <a:pt x="173" y="98"/>
                </a:lnTo>
                <a:lnTo>
                  <a:pt x="183" y="94"/>
                </a:lnTo>
                <a:lnTo>
                  <a:pt x="201" y="106"/>
                </a:lnTo>
                <a:lnTo>
                  <a:pt x="211" y="102"/>
                </a:lnTo>
                <a:lnTo>
                  <a:pt x="205" y="112"/>
                </a:lnTo>
                <a:lnTo>
                  <a:pt x="210" y="122"/>
                </a:lnTo>
                <a:lnTo>
                  <a:pt x="195" y="136"/>
                </a:lnTo>
                <a:lnTo>
                  <a:pt x="189" y="134"/>
                </a:lnTo>
                <a:lnTo>
                  <a:pt x="178" y="144"/>
                </a:lnTo>
                <a:lnTo>
                  <a:pt x="172" y="150"/>
                </a:lnTo>
                <a:lnTo>
                  <a:pt x="173" y="162"/>
                </a:lnTo>
                <a:lnTo>
                  <a:pt x="165" y="158"/>
                </a:lnTo>
                <a:lnTo>
                  <a:pt x="135" y="162"/>
                </a:lnTo>
                <a:lnTo>
                  <a:pt x="130" y="167"/>
                </a:lnTo>
                <a:lnTo>
                  <a:pt x="126" y="165"/>
                </a:lnTo>
                <a:lnTo>
                  <a:pt x="129" y="154"/>
                </a:lnTo>
                <a:lnTo>
                  <a:pt x="136" y="146"/>
                </a:lnTo>
                <a:lnTo>
                  <a:pt x="128" y="141"/>
                </a:lnTo>
                <a:lnTo>
                  <a:pt x="121" y="142"/>
                </a:lnTo>
                <a:lnTo>
                  <a:pt x="105" y="139"/>
                </a:lnTo>
                <a:lnTo>
                  <a:pt x="88" y="144"/>
                </a:lnTo>
                <a:lnTo>
                  <a:pt x="82" y="139"/>
                </a:lnTo>
                <a:lnTo>
                  <a:pt x="73" y="121"/>
                </a:lnTo>
                <a:lnTo>
                  <a:pt x="73" y="107"/>
                </a:lnTo>
                <a:lnTo>
                  <a:pt x="45" y="87"/>
                </a:lnTo>
                <a:lnTo>
                  <a:pt x="46" y="73"/>
                </a:lnTo>
                <a:lnTo>
                  <a:pt x="37" y="70"/>
                </a:lnTo>
                <a:lnTo>
                  <a:pt x="34" y="64"/>
                </a:lnTo>
                <a:lnTo>
                  <a:pt x="25" y="61"/>
                </a:lnTo>
                <a:lnTo>
                  <a:pt x="20" y="51"/>
                </a:lnTo>
                <a:lnTo>
                  <a:pt x="14" y="45"/>
                </a:lnTo>
                <a:lnTo>
                  <a:pt x="14" y="33"/>
                </a:lnTo>
                <a:lnTo>
                  <a:pt x="6" y="26"/>
                </a:lnTo>
                <a:lnTo>
                  <a:pt x="0" y="13"/>
                </a:lnTo>
                <a:lnTo>
                  <a:pt x="8" y="6"/>
                </a:lnTo>
                <a:lnTo>
                  <a:pt x="11" y="8"/>
                </a:lnTo>
                <a:close/>
              </a:path>
            </a:pathLst>
          </a:custGeom>
          <a:solidFill>
            <a:srgbClr val="FFFFFF"/>
          </a:solidFill>
          <a:ln w="12700" cmpd="sng">
            <a:solidFill>
              <a:srgbClr val="969696"/>
            </a:solidFill>
            <a:round/>
          </a:ln>
          <a:effectLst/>
        </xdr:spPr>
        <xdr:txBody>
          <a:bodyPr/>
          <a:p/>
        </xdr:txBody>
      </xdr:sp>
      <xdr:sp macro="" fLocksText="0">
        <xdr:nvSpPr>
          <xdr:cNvPr id="354" name="MS1011"/>
          <xdr:cNvSpPr/>
        </xdr:nvSpPr>
        <xdr:spPr>
          <a:xfrm>
            <a:off x="991" y="708"/>
            <a:ext cx="71" cy="68"/>
          </a:xfrm>
          <a:custGeom>
            <a:avLst/>
            <a:pathLst>
              <a:path h="149" w="155">
                <a:moveTo>
                  <a:pt x="0" y="68"/>
                </a:moveTo>
                <a:lnTo>
                  <a:pt x="6" y="58"/>
                </a:lnTo>
                <a:lnTo>
                  <a:pt x="9" y="50"/>
                </a:lnTo>
                <a:lnTo>
                  <a:pt x="17" y="50"/>
                </a:lnTo>
                <a:lnTo>
                  <a:pt x="28" y="42"/>
                </a:lnTo>
                <a:lnTo>
                  <a:pt x="35" y="45"/>
                </a:lnTo>
                <a:lnTo>
                  <a:pt x="35" y="40"/>
                </a:lnTo>
                <a:lnTo>
                  <a:pt x="49" y="37"/>
                </a:lnTo>
                <a:lnTo>
                  <a:pt x="54" y="40"/>
                </a:lnTo>
                <a:lnTo>
                  <a:pt x="62" y="31"/>
                </a:lnTo>
                <a:lnTo>
                  <a:pt x="67" y="34"/>
                </a:lnTo>
                <a:lnTo>
                  <a:pt x="76" y="24"/>
                </a:lnTo>
                <a:lnTo>
                  <a:pt x="71" y="17"/>
                </a:lnTo>
                <a:lnTo>
                  <a:pt x="74" y="3"/>
                </a:lnTo>
                <a:lnTo>
                  <a:pt x="87" y="0"/>
                </a:lnTo>
                <a:lnTo>
                  <a:pt x="92" y="4"/>
                </a:lnTo>
                <a:lnTo>
                  <a:pt x="96" y="1"/>
                </a:lnTo>
                <a:lnTo>
                  <a:pt x="99" y="8"/>
                </a:lnTo>
                <a:lnTo>
                  <a:pt x="118" y="11"/>
                </a:lnTo>
                <a:lnTo>
                  <a:pt x="114" y="27"/>
                </a:lnTo>
                <a:lnTo>
                  <a:pt x="104" y="27"/>
                </a:lnTo>
                <a:lnTo>
                  <a:pt x="106" y="40"/>
                </a:lnTo>
                <a:lnTo>
                  <a:pt x="112" y="33"/>
                </a:lnTo>
                <a:lnTo>
                  <a:pt x="120" y="38"/>
                </a:lnTo>
                <a:lnTo>
                  <a:pt x="115" y="68"/>
                </a:lnTo>
                <a:lnTo>
                  <a:pt x="122" y="65"/>
                </a:lnTo>
                <a:lnTo>
                  <a:pt x="124" y="57"/>
                </a:lnTo>
                <a:lnTo>
                  <a:pt x="129" y="62"/>
                </a:lnTo>
                <a:lnTo>
                  <a:pt x="139" y="52"/>
                </a:lnTo>
                <a:lnTo>
                  <a:pt x="141" y="62"/>
                </a:lnTo>
                <a:lnTo>
                  <a:pt x="152" y="71"/>
                </a:lnTo>
                <a:lnTo>
                  <a:pt x="153" y="76"/>
                </a:lnTo>
                <a:lnTo>
                  <a:pt x="150" y="79"/>
                </a:lnTo>
                <a:lnTo>
                  <a:pt x="150" y="85"/>
                </a:lnTo>
                <a:lnTo>
                  <a:pt x="143" y="92"/>
                </a:lnTo>
                <a:lnTo>
                  <a:pt x="152" y="99"/>
                </a:lnTo>
                <a:lnTo>
                  <a:pt x="155" y="107"/>
                </a:lnTo>
                <a:lnTo>
                  <a:pt x="152" y="113"/>
                </a:lnTo>
                <a:lnTo>
                  <a:pt x="146" y="108"/>
                </a:lnTo>
                <a:lnTo>
                  <a:pt x="144" y="112"/>
                </a:lnTo>
                <a:lnTo>
                  <a:pt x="122" y="114"/>
                </a:lnTo>
                <a:lnTo>
                  <a:pt x="107" y="101"/>
                </a:lnTo>
                <a:lnTo>
                  <a:pt x="103" y="109"/>
                </a:lnTo>
                <a:lnTo>
                  <a:pt x="117" y="125"/>
                </a:lnTo>
                <a:lnTo>
                  <a:pt x="121" y="142"/>
                </a:lnTo>
                <a:lnTo>
                  <a:pt x="109" y="129"/>
                </a:lnTo>
                <a:lnTo>
                  <a:pt x="103" y="136"/>
                </a:lnTo>
                <a:lnTo>
                  <a:pt x="103" y="149"/>
                </a:lnTo>
                <a:lnTo>
                  <a:pt x="95" y="136"/>
                </a:lnTo>
                <a:lnTo>
                  <a:pt x="89" y="119"/>
                </a:lnTo>
                <a:lnTo>
                  <a:pt x="79" y="117"/>
                </a:lnTo>
                <a:lnTo>
                  <a:pt x="70" y="126"/>
                </a:lnTo>
                <a:lnTo>
                  <a:pt x="70" y="137"/>
                </a:lnTo>
                <a:lnTo>
                  <a:pt x="57" y="130"/>
                </a:lnTo>
                <a:lnTo>
                  <a:pt x="48" y="133"/>
                </a:lnTo>
                <a:lnTo>
                  <a:pt x="46" y="147"/>
                </a:lnTo>
                <a:lnTo>
                  <a:pt x="36" y="142"/>
                </a:lnTo>
                <a:lnTo>
                  <a:pt x="33" y="136"/>
                </a:lnTo>
                <a:lnTo>
                  <a:pt x="32" y="126"/>
                </a:lnTo>
                <a:lnTo>
                  <a:pt x="33" y="119"/>
                </a:lnTo>
                <a:lnTo>
                  <a:pt x="26" y="113"/>
                </a:lnTo>
                <a:lnTo>
                  <a:pt x="26" y="108"/>
                </a:lnTo>
                <a:lnTo>
                  <a:pt x="19" y="100"/>
                </a:lnTo>
                <a:lnTo>
                  <a:pt x="12" y="106"/>
                </a:lnTo>
                <a:lnTo>
                  <a:pt x="6" y="103"/>
                </a:lnTo>
                <a:lnTo>
                  <a:pt x="11" y="95"/>
                </a:lnTo>
                <a:lnTo>
                  <a:pt x="12" y="76"/>
                </a:lnTo>
                <a:lnTo>
                  <a:pt x="0" y="68"/>
                </a:lnTo>
                <a:close/>
              </a:path>
            </a:pathLst>
          </a:custGeom>
          <a:solidFill>
            <a:srgbClr val="505050"/>
          </a:solidFill>
          <a:ln w="12700" cmpd="sng">
            <a:solidFill>
              <a:srgbClr val="969696"/>
            </a:solidFill>
            <a:round/>
          </a:ln>
          <a:effectLst/>
        </xdr:spPr>
        <xdr:txBody>
          <a:bodyPr/>
          <a:p/>
        </xdr:txBody>
      </xdr:sp>
      <xdr:sp macro="" fLocksText="0">
        <xdr:nvSpPr>
          <xdr:cNvPr id="355" name="MS1015"/>
          <xdr:cNvSpPr/>
        </xdr:nvSpPr>
        <xdr:spPr>
          <a:xfrm>
            <a:off x="1054" y="642"/>
            <a:ext cx="65" cy="75"/>
          </a:xfrm>
          <a:custGeom>
            <a:avLst/>
            <a:pathLst>
              <a:path h="163" w="141">
                <a:moveTo>
                  <a:pt x="0" y="12"/>
                </a:moveTo>
                <a:lnTo>
                  <a:pt x="18" y="8"/>
                </a:lnTo>
                <a:lnTo>
                  <a:pt x="35" y="8"/>
                </a:lnTo>
                <a:lnTo>
                  <a:pt x="52" y="0"/>
                </a:lnTo>
                <a:lnTo>
                  <a:pt x="70" y="26"/>
                </a:lnTo>
                <a:lnTo>
                  <a:pt x="78" y="24"/>
                </a:lnTo>
                <a:lnTo>
                  <a:pt x="81" y="16"/>
                </a:lnTo>
                <a:lnTo>
                  <a:pt x="88" y="16"/>
                </a:lnTo>
                <a:lnTo>
                  <a:pt x="94" y="26"/>
                </a:lnTo>
                <a:lnTo>
                  <a:pt x="101" y="17"/>
                </a:lnTo>
                <a:lnTo>
                  <a:pt x="112" y="20"/>
                </a:lnTo>
                <a:lnTo>
                  <a:pt x="112" y="34"/>
                </a:lnTo>
                <a:lnTo>
                  <a:pt x="119" y="41"/>
                </a:lnTo>
                <a:lnTo>
                  <a:pt x="117" y="49"/>
                </a:lnTo>
                <a:lnTo>
                  <a:pt x="127" y="66"/>
                </a:lnTo>
                <a:lnTo>
                  <a:pt x="139" y="81"/>
                </a:lnTo>
                <a:lnTo>
                  <a:pt x="134" y="90"/>
                </a:lnTo>
                <a:lnTo>
                  <a:pt x="141" y="101"/>
                </a:lnTo>
                <a:lnTo>
                  <a:pt x="139" y="110"/>
                </a:lnTo>
                <a:lnTo>
                  <a:pt x="130" y="119"/>
                </a:lnTo>
                <a:lnTo>
                  <a:pt x="138" y="137"/>
                </a:lnTo>
                <a:lnTo>
                  <a:pt x="130" y="163"/>
                </a:lnTo>
                <a:lnTo>
                  <a:pt x="120" y="158"/>
                </a:lnTo>
                <a:lnTo>
                  <a:pt x="105" y="160"/>
                </a:lnTo>
                <a:lnTo>
                  <a:pt x="99" y="153"/>
                </a:lnTo>
                <a:lnTo>
                  <a:pt x="87" y="153"/>
                </a:lnTo>
                <a:lnTo>
                  <a:pt x="73" y="138"/>
                </a:lnTo>
                <a:lnTo>
                  <a:pt x="76" y="128"/>
                </a:lnTo>
                <a:lnTo>
                  <a:pt x="70" y="126"/>
                </a:lnTo>
                <a:lnTo>
                  <a:pt x="58" y="107"/>
                </a:lnTo>
                <a:lnTo>
                  <a:pt x="51" y="107"/>
                </a:lnTo>
                <a:lnTo>
                  <a:pt x="42" y="111"/>
                </a:lnTo>
                <a:lnTo>
                  <a:pt x="31" y="109"/>
                </a:lnTo>
                <a:lnTo>
                  <a:pt x="36" y="99"/>
                </a:lnTo>
                <a:lnTo>
                  <a:pt x="32" y="95"/>
                </a:lnTo>
                <a:lnTo>
                  <a:pt x="33" y="85"/>
                </a:lnTo>
                <a:lnTo>
                  <a:pt x="37" y="81"/>
                </a:lnTo>
                <a:lnTo>
                  <a:pt x="42" y="83"/>
                </a:lnTo>
                <a:lnTo>
                  <a:pt x="42" y="68"/>
                </a:lnTo>
                <a:lnTo>
                  <a:pt x="36" y="59"/>
                </a:lnTo>
                <a:lnTo>
                  <a:pt x="31" y="62"/>
                </a:lnTo>
                <a:lnTo>
                  <a:pt x="27" y="43"/>
                </a:lnTo>
                <a:lnTo>
                  <a:pt x="21" y="45"/>
                </a:lnTo>
                <a:lnTo>
                  <a:pt x="7" y="31"/>
                </a:lnTo>
                <a:lnTo>
                  <a:pt x="7" y="17"/>
                </a:lnTo>
                <a:lnTo>
                  <a:pt x="0" y="12"/>
                </a:lnTo>
                <a:close/>
              </a:path>
            </a:pathLst>
          </a:custGeom>
          <a:solidFill>
            <a:srgbClr val="B4B4B4"/>
          </a:solidFill>
          <a:ln w="12700" cmpd="sng">
            <a:solidFill>
              <a:srgbClr val="969696"/>
            </a:solidFill>
            <a:round/>
          </a:ln>
          <a:effectLst/>
        </xdr:spPr>
        <xdr:txBody>
          <a:bodyPr/>
          <a:p/>
        </xdr:txBody>
      </xdr:sp>
      <xdr:sp macro="" fLocksText="0">
        <xdr:nvSpPr>
          <xdr:cNvPr id="356" name="MS1070"/>
          <xdr:cNvSpPr/>
        </xdr:nvSpPr>
        <xdr:spPr>
          <a:xfrm>
            <a:off x="1105" y="589"/>
            <a:ext cx="89" cy="83"/>
          </a:xfrm>
          <a:custGeom>
            <a:avLst/>
            <a:pathLst>
              <a:path h="182" w="194">
                <a:moveTo>
                  <a:pt x="14" y="182"/>
                </a:moveTo>
                <a:lnTo>
                  <a:pt x="21" y="177"/>
                </a:lnTo>
                <a:lnTo>
                  <a:pt x="35" y="181"/>
                </a:lnTo>
                <a:lnTo>
                  <a:pt x="38" y="177"/>
                </a:lnTo>
                <a:lnTo>
                  <a:pt x="43" y="182"/>
                </a:lnTo>
                <a:lnTo>
                  <a:pt x="55" y="179"/>
                </a:lnTo>
                <a:lnTo>
                  <a:pt x="55" y="171"/>
                </a:lnTo>
                <a:lnTo>
                  <a:pt x="65" y="166"/>
                </a:lnTo>
                <a:lnTo>
                  <a:pt x="69" y="158"/>
                </a:lnTo>
                <a:lnTo>
                  <a:pt x="88" y="157"/>
                </a:lnTo>
                <a:lnTo>
                  <a:pt x="94" y="150"/>
                </a:lnTo>
                <a:lnTo>
                  <a:pt x="107" y="149"/>
                </a:lnTo>
                <a:lnTo>
                  <a:pt x="107" y="144"/>
                </a:lnTo>
                <a:lnTo>
                  <a:pt x="120" y="136"/>
                </a:lnTo>
                <a:lnTo>
                  <a:pt x="129" y="149"/>
                </a:lnTo>
                <a:lnTo>
                  <a:pt x="138" y="150"/>
                </a:lnTo>
                <a:lnTo>
                  <a:pt x="157" y="143"/>
                </a:lnTo>
                <a:lnTo>
                  <a:pt x="162" y="148"/>
                </a:lnTo>
                <a:lnTo>
                  <a:pt x="150" y="151"/>
                </a:lnTo>
                <a:lnTo>
                  <a:pt x="155" y="159"/>
                </a:lnTo>
                <a:lnTo>
                  <a:pt x="161" y="165"/>
                </a:lnTo>
                <a:lnTo>
                  <a:pt x="172" y="159"/>
                </a:lnTo>
                <a:lnTo>
                  <a:pt x="172" y="145"/>
                </a:lnTo>
                <a:lnTo>
                  <a:pt x="178" y="143"/>
                </a:lnTo>
                <a:lnTo>
                  <a:pt x="181" y="147"/>
                </a:lnTo>
                <a:lnTo>
                  <a:pt x="184" y="145"/>
                </a:lnTo>
                <a:lnTo>
                  <a:pt x="184" y="129"/>
                </a:lnTo>
                <a:lnTo>
                  <a:pt x="188" y="129"/>
                </a:lnTo>
                <a:lnTo>
                  <a:pt x="194" y="118"/>
                </a:lnTo>
                <a:lnTo>
                  <a:pt x="193" y="113"/>
                </a:lnTo>
                <a:lnTo>
                  <a:pt x="181" y="104"/>
                </a:lnTo>
                <a:lnTo>
                  <a:pt x="182" y="90"/>
                </a:lnTo>
                <a:lnTo>
                  <a:pt x="174" y="82"/>
                </a:lnTo>
                <a:lnTo>
                  <a:pt x="173" y="71"/>
                </a:lnTo>
                <a:lnTo>
                  <a:pt x="179" y="62"/>
                </a:lnTo>
                <a:lnTo>
                  <a:pt x="171" y="60"/>
                </a:lnTo>
                <a:lnTo>
                  <a:pt x="169" y="40"/>
                </a:lnTo>
                <a:lnTo>
                  <a:pt x="174" y="34"/>
                </a:lnTo>
                <a:lnTo>
                  <a:pt x="164" y="28"/>
                </a:lnTo>
                <a:lnTo>
                  <a:pt x="158" y="17"/>
                </a:lnTo>
                <a:lnTo>
                  <a:pt x="153" y="17"/>
                </a:lnTo>
                <a:lnTo>
                  <a:pt x="148" y="36"/>
                </a:lnTo>
                <a:lnTo>
                  <a:pt x="124" y="38"/>
                </a:lnTo>
                <a:lnTo>
                  <a:pt x="120" y="29"/>
                </a:lnTo>
                <a:lnTo>
                  <a:pt x="109" y="25"/>
                </a:lnTo>
                <a:lnTo>
                  <a:pt x="108" y="20"/>
                </a:lnTo>
                <a:lnTo>
                  <a:pt x="115" y="14"/>
                </a:lnTo>
                <a:lnTo>
                  <a:pt x="118" y="7"/>
                </a:lnTo>
                <a:lnTo>
                  <a:pt x="112" y="0"/>
                </a:lnTo>
                <a:lnTo>
                  <a:pt x="95" y="0"/>
                </a:lnTo>
                <a:lnTo>
                  <a:pt x="90" y="5"/>
                </a:lnTo>
                <a:lnTo>
                  <a:pt x="93" y="21"/>
                </a:lnTo>
                <a:lnTo>
                  <a:pt x="85" y="25"/>
                </a:lnTo>
                <a:lnTo>
                  <a:pt x="72" y="26"/>
                </a:lnTo>
                <a:lnTo>
                  <a:pt x="64" y="34"/>
                </a:lnTo>
                <a:lnTo>
                  <a:pt x="82" y="43"/>
                </a:lnTo>
                <a:lnTo>
                  <a:pt x="84" y="51"/>
                </a:lnTo>
                <a:lnTo>
                  <a:pt x="92" y="50"/>
                </a:lnTo>
                <a:lnTo>
                  <a:pt x="93" y="59"/>
                </a:lnTo>
                <a:lnTo>
                  <a:pt x="89" y="72"/>
                </a:lnTo>
                <a:lnTo>
                  <a:pt x="83" y="77"/>
                </a:lnTo>
                <a:lnTo>
                  <a:pt x="80" y="89"/>
                </a:lnTo>
                <a:lnTo>
                  <a:pt x="66" y="93"/>
                </a:lnTo>
                <a:lnTo>
                  <a:pt x="54" y="101"/>
                </a:lnTo>
                <a:lnTo>
                  <a:pt x="54" y="91"/>
                </a:lnTo>
                <a:lnTo>
                  <a:pt x="44" y="91"/>
                </a:lnTo>
                <a:lnTo>
                  <a:pt x="36" y="85"/>
                </a:lnTo>
                <a:lnTo>
                  <a:pt x="31" y="93"/>
                </a:lnTo>
                <a:lnTo>
                  <a:pt x="32" y="100"/>
                </a:lnTo>
                <a:lnTo>
                  <a:pt x="27" y="107"/>
                </a:lnTo>
                <a:lnTo>
                  <a:pt x="18" y="106"/>
                </a:lnTo>
                <a:lnTo>
                  <a:pt x="9" y="128"/>
                </a:lnTo>
                <a:lnTo>
                  <a:pt x="0" y="137"/>
                </a:lnTo>
                <a:lnTo>
                  <a:pt x="0" y="152"/>
                </a:lnTo>
                <a:lnTo>
                  <a:pt x="7" y="158"/>
                </a:lnTo>
                <a:lnTo>
                  <a:pt x="4" y="166"/>
                </a:lnTo>
                <a:lnTo>
                  <a:pt x="14" y="182"/>
                </a:lnTo>
                <a:close/>
              </a:path>
            </a:pathLst>
          </a:custGeom>
          <a:solidFill>
            <a:srgbClr val="969696"/>
          </a:solidFill>
          <a:ln w="12700" cmpd="sng">
            <a:solidFill>
              <a:srgbClr val="969696"/>
            </a:solidFill>
            <a:round/>
          </a:ln>
          <a:effectLst/>
        </xdr:spPr>
        <xdr:txBody>
          <a:bodyPr/>
          <a:p/>
        </xdr:txBody>
      </xdr:sp>
      <xdr:sp macro="" fLocksText="0">
        <xdr:nvSpPr>
          <xdr:cNvPr id="357" name="MS1018"/>
          <xdr:cNvSpPr/>
        </xdr:nvSpPr>
        <xdr:spPr>
          <a:xfrm>
            <a:off x="1029" y="736"/>
            <a:ext cx="56" cy="77"/>
          </a:xfrm>
          <a:custGeom>
            <a:avLst/>
            <a:pathLst>
              <a:path h="167" w="124">
                <a:moveTo>
                  <a:pt x="12" y="73"/>
                </a:moveTo>
                <a:lnTo>
                  <a:pt x="11" y="77"/>
                </a:lnTo>
                <a:lnTo>
                  <a:pt x="12" y="85"/>
                </a:lnTo>
                <a:lnTo>
                  <a:pt x="10" y="98"/>
                </a:lnTo>
                <a:lnTo>
                  <a:pt x="6" y="106"/>
                </a:lnTo>
                <a:lnTo>
                  <a:pt x="9" y="113"/>
                </a:lnTo>
                <a:lnTo>
                  <a:pt x="15" y="112"/>
                </a:lnTo>
                <a:lnTo>
                  <a:pt x="19" y="121"/>
                </a:lnTo>
                <a:lnTo>
                  <a:pt x="12" y="122"/>
                </a:lnTo>
                <a:lnTo>
                  <a:pt x="8" y="128"/>
                </a:lnTo>
                <a:lnTo>
                  <a:pt x="16" y="137"/>
                </a:lnTo>
                <a:lnTo>
                  <a:pt x="11" y="143"/>
                </a:lnTo>
                <a:lnTo>
                  <a:pt x="6" y="143"/>
                </a:lnTo>
                <a:lnTo>
                  <a:pt x="0" y="150"/>
                </a:lnTo>
                <a:lnTo>
                  <a:pt x="9" y="167"/>
                </a:lnTo>
                <a:lnTo>
                  <a:pt x="16" y="162"/>
                </a:lnTo>
                <a:lnTo>
                  <a:pt x="22" y="162"/>
                </a:lnTo>
                <a:lnTo>
                  <a:pt x="28" y="155"/>
                </a:lnTo>
                <a:lnTo>
                  <a:pt x="29" y="141"/>
                </a:lnTo>
                <a:lnTo>
                  <a:pt x="33" y="142"/>
                </a:lnTo>
                <a:lnTo>
                  <a:pt x="34" y="150"/>
                </a:lnTo>
                <a:lnTo>
                  <a:pt x="42" y="143"/>
                </a:lnTo>
                <a:lnTo>
                  <a:pt x="46" y="127"/>
                </a:lnTo>
                <a:lnTo>
                  <a:pt x="44" y="122"/>
                </a:lnTo>
                <a:lnTo>
                  <a:pt x="48" y="118"/>
                </a:lnTo>
                <a:lnTo>
                  <a:pt x="54" y="125"/>
                </a:lnTo>
                <a:lnTo>
                  <a:pt x="68" y="120"/>
                </a:lnTo>
                <a:lnTo>
                  <a:pt x="84" y="120"/>
                </a:lnTo>
                <a:lnTo>
                  <a:pt x="90" y="106"/>
                </a:lnTo>
                <a:lnTo>
                  <a:pt x="115" y="99"/>
                </a:lnTo>
                <a:lnTo>
                  <a:pt x="119" y="91"/>
                </a:lnTo>
                <a:lnTo>
                  <a:pt x="114" y="70"/>
                </a:lnTo>
                <a:lnTo>
                  <a:pt x="124" y="62"/>
                </a:lnTo>
                <a:lnTo>
                  <a:pt x="124" y="57"/>
                </a:lnTo>
                <a:lnTo>
                  <a:pt x="113" y="48"/>
                </a:lnTo>
                <a:lnTo>
                  <a:pt x="109" y="30"/>
                </a:lnTo>
                <a:lnTo>
                  <a:pt x="99" y="25"/>
                </a:lnTo>
                <a:lnTo>
                  <a:pt x="88" y="25"/>
                </a:lnTo>
                <a:lnTo>
                  <a:pt x="84" y="22"/>
                </a:lnTo>
                <a:lnTo>
                  <a:pt x="92" y="14"/>
                </a:lnTo>
                <a:lnTo>
                  <a:pt x="92" y="4"/>
                </a:lnTo>
                <a:lnTo>
                  <a:pt x="77" y="0"/>
                </a:lnTo>
                <a:lnTo>
                  <a:pt x="67" y="6"/>
                </a:lnTo>
                <a:lnTo>
                  <a:pt x="69" y="9"/>
                </a:lnTo>
                <a:lnTo>
                  <a:pt x="71" y="14"/>
                </a:lnTo>
                <a:lnTo>
                  <a:pt x="68" y="17"/>
                </a:lnTo>
                <a:lnTo>
                  <a:pt x="68" y="23"/>
                </a:lnTo>
                <a:lnTo>
                  <a:pt x="61" y="30"/>
                </a:lnTo>
                <a:lnTo>
                  <a:pt x="70" y="36"/>
                </a:lnTo>
                <a:lnTo>
                  <a:pt x="73" y="45"/>
                </a:lnTo>
                <a:lnTo>
                  <a:pt x="70" y="51"/>
                </a:lnTo>
                <a:lnTo>
                  <a:pt x="64" y="47"/>
                </a:lnTo>
                <a:lnTo>
                  <a:pt x="62" y="50"/>
                </a:lnTo>
                <a:lnTo>
                  <a:pt x="40" y="52"/>
                </a:lnTo>
                <a:lnTo>
                  <a:pt x="25" y="40"/>
                </a:lnTo>
                <a:lnTo>
                  <a:pt x="21" y="47"/>
                </a:lnTo>
                <a:lnTo>
                  <a:pt x="36" y="63"/>
                </a:lnTo>
                <a:lnTo>
                  <a:pt x="39" y="80"/>
                </a:lnTo>
                <a:lnTo>
                  <a:pt x="28" y="68"/>
                </a:lnTo>
                <a:lnTo>
                  <a:pt x="21" y="73"/>
                </a:lnTo>
                <a:lnTo>
                  <a:pt x="21" y="87"/>
                </a:lnTo>
                <a:lnTo>
                  <a:pt x="12" y="73"/>
                </a:lnTo>
                <a:close/>
              </a:path>
            </a:pathLst>
          </a:custGeom>
          <a:solidFill>
            <a:srgbClr val="787878"/>
          </a:solidFill>
          <a:ln w="12700" cmpd="sng">
            <a:solidFill>
              <a:srgbClr val="969696"/>
            </a:solidFill>
            <a:round/>
          </a:ln>
          <a:effectLst/>
        </xdr:spPr>
        <xdr:txBody>
          <a:bodyPr/>
          <a:p/>
        </xdr:txBody>
      </xdr:sp>
      <xdr:sp macro="" fLocksText="0">
        <xdr:nvSpPr>
          <xdr:cNvPr id="358" name="MS1022"/>
          <xdr:cNvSpPr/>
        </xdr:nvSpPr>
        <xdr:spPr>
          <a:xfrm>
            <a:off x="1035" y="839"/>
            <a:ext cx="73" cy="73"/>
          </a:xfrm>
          <a:custGeom>
            <a:avLst/>
            <a:pathLst>
              <a:path h="158" w="160">
                <a:moveTo>
                  <a:pt x="16" y="89"/>
                </a:moveTo>
                <a:lnTo>
                  <a:pt x="30" y="65"/>
                </a:lnTo>
                <a:lnTo>
                  <a:pt x="38" y="60"/>
                </a:lnTo>
                <a:lnTo>
                  <a:pt x="43" y="45"/>
                </a:lnTo>
                <a:lnTo>
                  <a:pt x="47" y="42"/>
                </a:lnTo>
                <a:lnTo>
                  <a:pt x="56" y="24"/>
                </a:lnTo>
                <a:lnTo>
                  <a:pt x="61" y="11"/>
                </a:lnTo>
                <a:lnTo>
                  <a:pt x="68" y="9"/>
                </a:lnTo>
                <a:lnTo>
                  <a:pt x="75" y="0"/>
                </a:lnTo>
                <a:lnTo>
                  <a:pt x="85" y="2"/>
                </a:lnTo>
                <a:lnTo>
                  <a:pt x="88" y="8"/>
                </a:lnTo>
                <a:lnTo>
                  <a:pt x="105" y="3"/>
                </a:lnTo>
                <a:lnTo>
                  <a:pt x="118" y="10"/>
                </a:lnTo>
                <a:lnTo>
                  <a:pt x="115" y="15"/>
                </a:lnTo>
                <a:lnTo>
                  <a:pt x="120" y="23"/>
                </a:lnTo>
                <a:lnTo>
                  <a:pt x="120" y="40"/>
                </a:lnTo>
                <a:lnTo>
                  <a:pt x="128" y="33"/>
                </a:lnTo>
                <a:lnTo>
                  <a:pt x="136" y="41"/>
                </a:lnTo>
                <a:lnTo>
                  <a:pt x="151" y="35"/>
                </a:lnTo>
                <a:lnTo>
                  <a:pt x="157" y="38"/>
                </a:lnTo>
                <a:lnTo>
                  <a:pt x="155" y="56"/>
                </a:lnTo>
                <a:lnTo>
                  <a:pt x="146" y="67"/>
                </a:lnTo>
                <a:lnTo>
                  <a:pt x="156" y="88"/>
                </a:lnTo>
                <a:lnTo>
                  <a:pt x="147" y="101"/>
                </a:lnTo>
                <a:lnTo>
                  <a:pt x="160" y="114"/>
                </a:lnTo>
                <a:lnTo>
                  <a:pt x="151" y="122"/>
                </a:lnTo>
                <a:lnTo>
                  <a:pt x="135" y="131"/>
                </a:lnTo>
                <a:lnTo>
                  <a:pt x="107" y="150"/>
                </a:lnTo>
                <a:lnTo>
                  <a:pt x="103" y="157"/>
                </a:lnTo>
                <a:lnTo>
                  <a:pt x="92" y="147"/>
                </a:lnTo>
                <a:lnTo>
                  <a:pt x="63" y="137"/>
                </a:lnTo>
                <a:lnTo>
                  <a:pt x="56" y="140"/>
                </a:lnTo>
                <a:lnTo>
                  <a:pt x="51" y="158"/>
                </a:lnTo>
                <a:lnTo>
                  <a:pt x="44" y="153"/>
                </a:lnTo>
                <a:lnTo>
                  <a:pt x="27" y="155"/>
                </a:lnTo>
                <a:lnTo>
                  <a:pt x="19" y="145"/>
                </a:lnTo>
                <a:lnTo>
                  <a:pt x="1" y="137"/>
                </a:lnTo>
                <a:lnTo>
                  <a:pt x="0" y="103"/>
                </a:lnTo>
                <a:lnTo>
                  <a:pt x="10" y="97"/>
                </a:lnTo>
                <a:lnTo>
                  <a:pt x="16" y="89"/>
                </a:lnTo>
                <a:close/>
              </a:path>
            </a:pathLst>
          </a:custGeom>
          <a:solidFill>
            <a:srgbClr val="787878"/>
          </a:solidFill>
          <a:ln w="12700" cmpd="sng">
            <a:solidFill>
              <a:srgbClr val="969696"/>
            </a:solidFill>
            <a:round/>
          </a:ln>
          <a:effectLst/>
        </xdr:spPr>
        <xdr:txBody>
          <a:bodyPr/>
          <a:p/>
        </xdr:txBody>
      </xdr:sp>
      <xdr:sp macro="" fLocksText="0">
        <xdr:nvSpPr>
          <xdr:cNvPr id="359" name="MS1019"/>
          <xdr:cNvSpPr/>
        </xdr:nvSpPr>
        <xdr:spPr>
          <a:xfrm>
            <a:off x="993" y="761"/>
            <a:ext cx="44" cy="72"/>
          </a:xfrm>
          <a:custGeom>
            <a:avLst/>
            <a:pathLst>
              <a:path h="157" w="97">
                <a:moveTo>
                  <a:pt x="39" y="151"/>
                </a:moveTo>
                <a:lnTo>
                  <a:pt x="48" y="157"/>
                </a:lnTo>
                <a:lnTo>
                  <a:pt x="55" y="149"/>
                </a:lnTo>
                <a:lnTo>
                  <a:pt x="55" y="141"/>
                </a:lnTo>
                <a:lnTo>
                  <a:pt x="64" y="133"/>
                </a:lnTo>
                <a:lnTo>
                  <a:pt x="73" y="136"/>
                </a:lnTo>
                <a:lnTo>
                  <a:pt x="80" y="130"/>
                </a:lnTo>
                <a:lnTo>
                  <a:pt x="77" y="123"/>
                </a:lnTo>
                <a:lnTo>
                  <a:pt x="86" y="111"/>
                </a:lnTo>
                <a:lnTo>
                  <a:pt x="78" y="95"/>
                </a:lnTo>
                <a:lnTo>
                  <a:pt x="83" y="88"/>
                </a:lnTo>
                <a:lnTo>
                  <a:pt x="89" y="88"/>
                </a:lnTo>
                <a:lnTo>
                  <a:pt x="94" y="82"/>
                </a:lnTo>
                <a:lnTo>
                  <a:pt x="87" y="73"/>
                </a:lnTo>
                <a:lnTo>
                  <a:pt x="90" y="67"/>
                </a:lnTo>
                <a:lnTo>
                  <a:pt x="97" y="66"/>
                </a:lnTo>
                <a:lnTo>
                  <a:pt x="93" y="57"/>
                </a:lnTo>
                <a:lnTo>
                  <a:pt x="86" y="58"/>
                </a:lnTo>
                <a:lnTo>
                  <a:pt x="83" y="51"/>
                </a:lnTo>
                <a:lnTo>
                  <a:pt x="88" y="42"/>
                </a:lnTo>
                <a:lnTo>
                  <a:pt x="90" y="28"/>
                </a:lnTo>
                <a:lnTo>
                  <a:pt x="90" y="16"/>
                </a:lnTo>
                <a:lnTo>
                  <a:pt x="85" y="2"/>
                </a:lnTo>
                <a:lnTo>
                  <a:pt x="76" y="0"/>
                </a:lnTo>
                <a:lnTo>
                  <a:pt x="66" y="9"/>
                </a:lnTo>
                <a:lnTo>
                  <a:pt x="66" y="20"/>
                </a:lnTo>
                <a:lnTo>
                  <a:pt x="53" y="13"/>
                </a:lnTo>
                <a:lnTo>
                  <a:pt x="44" y="15"/>
                </a:lnTo>
                <a:lnTo>
                  <a:pt x="42" y="30"/>
                </a:lnTo>
                <a:lnTo>
                  <a:pt x="34" y="25"/>
                </a:lnTo>
                <a:lnTo>
                  <a:pt x="25" y="36"/>
                </a:lnTo>
                <a:lnTo>
                  <a:pt x="15" y="28"/>
                </a:lnTo>
                <a:lnTo>
                  <a:pt x="6" y="34"/>
                </a:lnTo>
                <a:lnTo>
                  <a:pt x="20" y="46"/>
                </a:lnTo>
                <a:lnTo>
                  <a:pt x="14" y="51"/>
                </a:lnTo>
                <a:lnTo>
                  <a:pt x="6" y="70"/>
                </a:lnTo>
                <a:lnTo>
                  <a:pt x="7" y="80"/>
                </a:lnTo>
                <a:lnTo>
                  <a:pt x="0" y="87"/>
                </a:lnTo>
                <a:lnTo>
                  <a:pt x="7" y="93"/>
                </a:lnTo>
                <a:lnTo>
                  <a:pt x="8" y="102"/>
                </a:lnTo>
                <a:lnTo>
                  <a:pt x="5" y="110"/>
                </a:lnTo>
                <a:lnTo>
                  <a:pt x="5" y="119"/>
                </a:lnTo>
                <a:lnTo>
                  <a:pt x="8" y="125"/>
                </a:lnTo>
                <a:lnTo>
                  <a:pt x="30" y="127"/>
                </a:lnTo>
                <a:lnTo>
                  <a:pt x="26" y="135"/>
                </a:lnTo>
                <a:lnTo>
                  <a:pt x="33" y="135"/>
                </a:lnTo>
                <a:lnTo>
                  <a:pt x="42" y="143"/>
                </a:lnTo>
                <a:lnTo>
                  <a:pt x="39" y="151"/>
                </a:lnTo>
                <a:close/>
              </a:path>
            </a:pathLst>
          </a:custGeom>
          <a:solidFill>
            <a:srgbClr val="B4B4B4"/>
          </a:solidFill>
          <a:ln w="12700" cmpd="sng">
            <a:solidFill>
              <a:srgbClr val="969696"/>
            </a:solidFill>
            <a:round/>
          </a:ln>
          <a:effectLst/>
        </xdr:spPr>
        <xdr:txBody>
          <a:bodyPr/>
          <a:p/>
        </xdr:txBody>
      </xdr:sp>
      <xdr:sp macro="" fLocksText="0">
        <xdr:nvSpPr>
          <xdr:cNvPr id="360" name="MS1020"/>
          <xdr:cNvSpPr/>
        </xdr:nvSpPr>
        <xdr:spPr>
          <a:xfrm>
            <a:off x="1011" y="782"/>
            <a:ext cx="103" cy="98"/>
          </a:xfrm>
          <a:custGeom>
            <a:avLst/>
            <a:pathLst>
              <a:path h="216" w="226">
                <a:moveTo>
                  <a:pt x="1" y="123"/>
                </a:moveTo>
                <a:lnTo>
                  <a:pt x="0" y="108"/>
                </a:lnTo>
                <a:lnTo>
                  <a:pt x="9" y="112"/>
                </a:lnTo>
                <a:lnTo>
                  <a:pt x="16" y="104"/>
                </a:lnTo>
                <a:lnTo>
                  <a:pt x="16" y="97"/>
                </a:lnTo>
                <a:lnTo>
                  <a:pt x="25" y="88"/>
                </a:lnTo>
                <a:lnTo>
                  <a:pt x="34" y="92"/>
                </a:lnTo>
                <a:lnTo>
                  <a:pt x="41" y="85"/>
                </a:lnTo>
                <a:lnTo>
                  <a:pt x="38" y="78"/>
                </a:lnTo>
                <a:lnTo>
                  <a:pt x="47" y="66"/>
                </a:lnTo>
                <a:lnTo>
                  <a:pt x="55" y="62"/>
                </a:lnTo>
                <a:lnTo>
                  <a:pt x="61" y="63"/>
                </a:lnTo>
                <a:lnTo>
                  <a:pt x="67" y="55"/>
                </a:lnTo>
                <a:lnTo>
                  <a:pt x="68" y="42"/>
                </a:lnTo>
                <a:lnTo>
                  <a:pt x="72" y="43"/>
                </a:lnTo>
                <a:lnTo>
                  <a:pt x="72" y="51"/>
                </a:lnTo>
                <a:lnTo>
                  <a:pt x="81" y="44"/>
                </a:lnTo>
                <a:lnTo>
                  <a:pt x="85" y="28"/>
                </a:lnTo>
                <a:lnTo>
                  <a:pt x="83" y="23"/>
                </a:lnTo>
                <a:lnTo>
                  <a:pt x="87" y="19"/>
                </a:lnTo>
                <a:lnTo>
                  <a:pt x="93" y="27"/>
                </a:lnTo>
                <a:lnTo>
                  <a:pt x="107" y="21"/>
                </a:lnTo>
                <a:lnTo>
                  <a:pt x="123" y="21"/>
                </a:lnTo>
                <a:lnTo>
                  <a:pt x="128" y="6"/>
                </a:lnTo>
                <a:lnTo>
                  <a:pt x="155" y="0"/>
                </a:lnTo>
                <a:lnTo>
                  <a:pt x="166" y="4"/>
                </a:lnTo>
                <a:lnTo>
                  <a:pt x="177" y="13"/>
                </a:lnTo>
                <a:lnTo>
                  <a:pt x="179" y="20"/>
                </a:lnTo>
                <a:lnTo>
                  <a:pt x="187" y="24"/>
                </a:lnTo>
                <a:lnTo>
                  <a:pt x="213" y="20"/>
                </a:lnTo>
                <a:lnTo>
                  <a:pt x="226" y="34"/>
                </a:lnTo>
                <a:lnTo>
                  <a:pt x="221" y="42"/>
                </a:lnTo>
                <a:lnTo>
                  <a:pt x="219" y="53"/>
                </a:lnTo>
                <a:lnTo>
                  <a:pt x="206" y="50"/>
                </a:lnTo>
                <a:lnTo>
                  <a:pt x="198" y="59"/>
                </a:lnTo>
                <a:lnTo>
                  <a:pt x="201" y="64"/>
                </a:lnTo>
                <a:lnTo>
                  <a:pt x="199" y="70"/>
                </a:lnTo>
                <a:lnTo>
                  <a:pt x="169" y="98"/>
                </a:lnTo>
                <a:lnTo>
                  <a:pt x="168" y="92"/>
                </a:lnTo>
                <a:lnTo>
                  <a:pt x="156" y="88"/>
                </a:lnTo>
                <a:lnTo>
                  <a:pt x="144" y="81"/>
                </a:lnTo>
                <a:lnTo>
                  <a:pt x="141" y="73"/>
                </a:lnTo>
                <a:lnTo>
                  <a:pt x="134" y="72"/>
                </a:lnTo>
                <a:lnTo>
                  <a:pt x="121" y="61"/>
                </a:lnTo>
                <a:lnTo>
                  <a:pt x="117" y="76"/>
                </a:lnTo>
                <a:lnTo>
                  <a:pt x="135" y="94"/>
                </a:lnTo>
                <a:lnTo>
                  <a:pt x="140" y="94"/>
                </a:lnTo>
                <a:lnTo>
                  <a:pt x="154" y="103"/>
                </a:lnTo>
                <a:lnTo>
                  <a:pt x="152" y="111"/>
                </a:lnTo>
                <a:lnTo>
                  <a:pt x="160" y="111"/>
                </a:lnTo>
                <a:lnTo>
                  <a:pt x="172" y="119"/>
                </a:lnTo>
                <a:lnTo>
                  <a:pt x="187" y="142"/>
                </a:lnTo>
                <a:lnTo>
                  <a:pt x="193" y="142"/>
                </a:lnTo>
                <a:lnTo>
                  <a:pt x="192" y="148"/>
                </a:lnTo>
                <a:lnTo>
                  <a:pt x="205" y="162"/>
                </a:lnTo>
                <a:lnTo>
                  <a:pt x="189" y="168"/>
                </a:lnTo>
                <a:lnTo>
                  <a:pt x="180" y="159"/>
                </a:lnTo>
                <a:lnTo>
                  <a:pt x="174" y="166"/>
                </a:lnTo>
                <a:lnTo>
                  <a:pt x="172" y="148"/>
                </a:lnTo>
                <a:lnTo>
                  <a:pt x="168" y="142"/>
                </a:lnTo>
                <a:lnTo>
                  <a:pt x="172" y="137"/>
                </a:lnTo>
                <a:lnTo>
                  <a:pt x="157" y="130"/>
                </a:lnTo>
                <a:lnTo>
                  <a:pt x="140" y="135"/>
                </a:lnTo>
                <a:lnTo>
                  <a:pt x="138" y="129"/>
                </a:lnTo>
                <a:lnTo>
                  <a:pt x="128" y="127"/>
                </a:lnTo>
                <a:lnTo>
                  <a:pt x="122" y="136"/>
                </a:lnTo>
                <a:lnTo>
                  <a:pt x="115" y="138"/>
                </a:lnTo>
                <a:lnTo>
                  <a:pt x="100" y="169"/>
                </a:lnTo>
                <a:lnTo>
                  <a:pt x="95" y="172"/>
                </a:lnTo>
                <a:lnTo>
                  <a:pt x="91" y="187"/>
                </a:lnTo>
                <a:lnTo>
                  <a:pt x="82" y="192"/>
                </a:lnTo>
                <a:lnTo>
                  <a:pt x="69" y="216"/>
                </a:lnTo>
                <a:lnTo>
                  <a:pt x="50" y="204"/>
                </a:lnTo>
                <a:lnTo>
                  <a:pt x="37" y="204"/>
                </a:lnTo>
                <a:lnTo>
                  <a:pt x="29" y="193"/>
                </a:lnTo>
                <a:lnTo>
                  <a:pt x="41" y="179"/>
                </a:lnTo>
                <a:lnTo>
                  <a:pt x="28" y="162"/>
                </a:lnTo>
                <a:lnTo>
                  <a:pt x="24" y="146"/>
                </a:lnTo>
                <a:lnTo>
                  <a:pt x="24" y="134"/>
                </a:lnTo>
                <a:lnTo>
                  <a:pt x="12" y="124"/>
                </a:lnTo>
                <a:lnTo>
                  <a:pt x="1" y="123"/>
                </a:lnTo>
                <a:close/>
              </a:path>
            </a:pathLst>
          </a:custGeom>
          <a:solidFill>
            <a:srgbClr val="505050"/>
          </a:solidFill>
          <a:ln w="12700" cmpd="sng">
            <a:solidFill>
              <a:srgbClr val="969696"/>
            </a:solidFill>
            <a:round/>
          </a:ln>
          <a:effectLst/>
        </xdr:spPr>
        <xdr:txBody>
          <a:bodyPr/>
          <a:p/>
        </xdr:txBody>
      </xdr:sp>
      <xdr:sp macro="" fLocksText="0">
        <xdr:nvSpPr>
          <xdr:cNvPr id="361" name="MS1059"/>
          <xdr:cNvSpPr/>
        </xdr:nvSpPr>
        <xdr:spPr>
          <a:xfrm>
            <a:off x="1327" y="566"/>
            <a:ext cx="68" cy="49"/>
          </a:xfrm>
          <a:custGeom>
            <a:avLst/>
            <a:pathLst>
              <a:path h="108" w="148">
                <a:moveTo>
                  <a:pt x="0" y="52"/>
                </a:moveTo>
                <a:lnTo>
                  <a:pt x="5" y="47"/>
                </a:lnTo>
                <a:lnTo>
                  <a:pt x="14" y="52"/>
                </a:lnTo>
                <a:lnTo>
                  <a:pt x="16" y="42"/>
                </a:lnTo>
                <a:lnTo>
                  <a:pt x="12" y="30"/>
                </a:lnTo>
                <a:lnTo>
                  <a:pt x="19" y="25"/>
                </a:lnTo>
                <a:lnTo>
                  <a:pt x="14" y="19"/>
                </a:lnTo>
                <a:lnTo>
                  <a:pt x="17" y="15"/>
                </a:lnTo>
                <a:lnTo>
                  <a:pt x="24" y="19"/>
                </a:lnTo>
                <a:lnTo>
                  <a:pt x="33" y="16"/>
                </a:lnTo>
                <a:lnTo>
                  <a:pt x="30" y="9"/>
                </a:lnTo>
                <a:lnTo>
                  <a:pt x="37" y="4"/>
                </a:lnTo>
                <a:lnTo>
                  <a:pt x="49" y="0"/>
                </a:lnTo>
                <a:lnTo>
                  <a:pt x="52" y="16"/>
                </a:lnTo>
                <a:lnTo>
                  <a:pt x="59" y="10"/>
                </a:lnTo>
                <a:lnTo>
                  <a:pt x="78" y="10"/>
                </a:lnTo>
                <a:lnTo>
                  <a:pt x="89" y="18"/>
                </a:lnTo>
                <a:lnTo>
                  <a:pt x="95" y="14"/>
                </a:lnTo>
                <a:lnTo>
                  <a:pt x="98" y="19"/>
                </a:lnTo>
                <a:lnTo>
                  <a:pt x="102" y="18"/>
                </a:lnTo>
                <a:lnTo>
                  <a:pt x="108" y="27"/>
                </a:lnTo>
                <a:lnTo>
                  <a:pt x="122" y="21"/>
                </a:lnTo>
                <a:lnTo>
                  <a:pt x="132" y="32"/>
                </a:lnTo>
                <a:lnTo>
                  <a:pt x="142" y="34"/>
                </a:lnTo>
                <a:lnTo>
                  <a:pt x="127" y="46"/>
                </a:lnTo>
                <a:lnTo>
                  <a:pt x="130" y="57"/>
                </a:lnTo>
                <a:lnTo>
                  <a:pt x="141" y="61"/>
                </a:lnTo>
                <a:lnTo>
                  <a:pt x="148" y="56"/>
                </a:lnTo>
                <a:lnTo>
                  <a:pt x="143" y="66"/>
                </a:lnTo>
                <a:lnTo>
                  <a:pt x="146" y="74"/>
                </a:lnTo>
                <a:lnTo>
                  <a:pt x="142" y="82"/>
                </a:lnTo>
                <a:lnTo>
                  <a:pt x="130" y="72"/>
                </a:lnTo>
                <a:lnTo>
                  <a:pt x="109" y="87"/>
                </a:lnTo>
                <a:lnTo>
                  <a:pt x="116" y="94"/>
                </a:lnTo>
                <a:lnTo>
                  <a:pt x="112" y="98"/>
                </a:lnTo>
                <a:lnTo>
                  <a:pt x="108" y="93"/>
                </a:lnTo>
                <a:lnTo>
                  <a:pt x="105" y="97"/>
                </a:lnTo>
                <a:lnTo>
                  <a:pt x="106" y="101"/>
                </a:lnTo>
                <a:lnTo>
                  <a:pt x="101" y="106"/>
                </a:lnTo>
                <a:lnTo>
                  <a:pt x="85" y="94"/>
                </a:lnTo>
                <a:lnTo>
                  <a:pt x="81" y="100"/>
                </a:lnTo>
                <a:lnTo>
                  <a:pt x="74" y="97"/>
                </a:lnTo>
                <a:lnTo>
                  <a:pt x="60" y="106"/>
                </a:lnTo>
                <a:lnTo>
                  <a:pt x="53" y="101"/>
                </a:lnTo>
                <a:lnTo>
                  <a:pt x="44" y="108"/>
                </a:lnTo>
                <a:lnTo>
                  <a:pt x="30" y="99"/>
                </a:lnTo>
                <a:lnTo>
                  <a:pt x="21" y="107"/>
                </a:lnTo>
                <a:lnTo>
                  <a:pt x="19" y="99"/>
                </a:lnTo>
                <a:lnTo>
                  <a:pt x="10" y="91"/>
                </a:lnTo>
                <a:lnTo>
                  <a:pt x="1" y="91"/>
                </a:lnTo>
                <a:lnTo>
                  <a:pt x="6" y="83"/>
                </a:lnTo>
                <a:lnTo>
                  <a:pt x="6" y="73"/>
                </a:lnTo>
                <a:lnTo>
                  <a:pt x="13" y="68"/>
                </a:lnTo>
                <a:lnTo>
                  <a:pt x="3" y="65"/>
                </a:lnTo>
                <a:lnTo>
                  <a:pt x="3" y="56"/>
                </a:lnTo>
                <a:lnTo>
                  <a:pt x="0" y="52"/>
                </a:lnTo>
                <a:close/>
              </a:path>
            </a:pathLst>
          </a:custGeom>
          <a:solidFill>
            <a:srgbClr val="C8C8C8"/>
          </a:solidFill>
          <a:ln w="12700" cmpd="sng">
            <a:solidFill>
              <a:srgbClr val="969696"/>
            </a:solidFill>
            <a:round/>
          </a:ln>
          <a:effectLst/>
        </xdr:spPr>
        <xdr:txBody>
          <a:bodyPr/>
          <a:p/>
        </xdr:txBody>
      </xdr:sp>
      <xdr:sp macro="" fLocksText="0">
        <xdr:nvSpPr>
          <xdr:cNvPr id="362" name="MS1008"/>
          <xdr:cNvSpPr/>
        </xdr:nvSpPr>
        <xdr:spPr>
          <a:xfrm>
            <a:off x="1266" y="555"/>
            <a:ext cx="66" cy="55"/>
          </a:xfrm>
          <a:custGeom>
            <a:avLst/>
            <a:pathLst>
              <a:path h="120" w="145">
                <a:moveTo>
                  <a:pt x="3" y="29"/>
                </a:moveTo>
                <a:lnTo>
                  <a:pt x="6" y="26"/>
                </a:lnTo>
                <a:lnTo>
                  <a:pt x="13" y="33"/>
                </a:lnTo>
                <a:lnTo>
                  <a:pt x="21" y="23"/>
                </a:lnTo>
                <a:lnTo>
                  <a:pt x="20" y="13"/>
                </a:lnTo>
                <a:lnTo>
                  <a:pt x="24" y="9"/>
                </a:lnTo>
                <a:lnTo>
                  <a:pt x="36" y="17"/>
                </a:lnTo>
                <a:lnTo>
                  <a:pt x="46" y="0"/>
                </a:lnTo>
                <a:lnTo>
                  <a:pt x="57" y="1"/>
                </a:lnTo>
                <a:lnTo>
                  <a:pt x="64" y="3"/>
                </a:lnTo>
                <a:lnTo>
                  <a:pt x="73" y="7"/>
                </a:lnTo>
                <a:lnTo>
                  <a:pt x="87" y="8"/>
                </a:lnTo>
                <a:lnTo>
                  <a:pt x="92" y="1"/>
                </a:lnTo>
                <a:lnTo>
                  <a:pt x="103" y="1"/>
                </a:lnTo>
                <a:lnTo>
                  <a:pt x="109" y="9"/>
                </a:lnTo>
                <a:lnTo>
                  <a:pt x="101" y="14"/>
                </a:lnTo>
                <a:lnTo>
                  <a:pt x="105" y="27"/>
                </a:lnTo>
                <a:lnTo>
                  <a:pt x="131" y="32"/>
                </a:lnTo>
                <a:lnTo>
                  <a:pt x="130" y="48"/>
                </a:lnTo>
                <a:lnTo>
                  <a:pt x="125" y="68"/>
                </a:lnTo>
                <a:lnTo>
                  <a:pt x="133" y="77"/>
                </a:lnTo>
                <a:lnTo>
                  <a:pt x="136" y="80"/>
                </a:lnTo>
                <a:lnTo>
                  <a:pt x="136" y="89"/>
                </a:lnTo>
                <a:lnTo>
                  <a:pt x="145" y="92"/>
                </a:lnTo>
                <a:lnTo>
                  <a:pt x="138" y="97"/>
                </a:lnTo>
                <a:lnTo>
                  <a:pt x="139" y="106"/>
                </a:lnTo>
                <a:lnTo>
                  <a:pt x="133" y="116"/>
                </a:lnTo>
                <a:lnTo>
                  <a:pt x="123" y="109"/>
                </a:lnTo>
                <a:lnTo>
                  <a:pt x="112" y="108"/>
                </a:lnTo>
                <a:lnTo>
                  <a:pt x="118" y="101"/>
                </a:lnTo>
                <a:lnTo>
                  <a:pt x="108" y="96"/>
                </a:lnTo>
                <a:lnTo>
                  <a:pt x="106" y="89"/>
                </a:lnTo>
                <a:lnTo>
                  <a:pt x="104" y="89"/>
                </a:lnTo>
                <a:lnTo>
                  <a:pt x="99" y="95"/>
                </a:lnTo>
                <a:lnTo>
                  <a:pt x="94" y="93"/>
                </a:lnTo>
                <a:lnTo>
                  <a:pt x="76" y="111"/>
                </a:lnTo>
                <a:lnTo>
                  <a:pt x="70" y="108"/>
                </a:lnTo>
                <a:lnTo>
                  <a:pt x="67" y="114"/>
                </a:lnTo>
                <a:lnTo>
                  <a:pt x="61" y="114"/>
                </a:lnTo>
                <a:lnTo>
                  <a:pt x="57" y="120"/>
                </a:lnTo>
                <a:lnTo>
                  <a:pt x="48" y="120"/>
                </a:lnTo>
                <a:lnTo>
                  <a:pt x="41" y="113"/>
                </a:lnTo>
                <a:lnTo>
                  <a:pt x="29" y="111"/>
                </a:lnTo>
                <a:lnTo>
                  <a:pt x="26" y="106"/>
                </a:lnTo>
                <a:lnTo>
                  <a:pt x="25" y="87"/>
                </a:lnTo>
                <a:lnTo>
                  <a:pt x="33" y="81"/>
                </a:lnTo>
                <a:lnTo>
                  <a:pt x="24" y="69"/>
                </a:lnTo>
                <a:lnTo>
                  <a:pt x="21" y="63"/>
                </a:lnTo>
                <a:lnTo>
                  <a:pt x="26" y="55"/>
                </a:lnTo>
                <a:lnTo>
                  <a:pt x="6" y="40"/>
                </a:lnTo>
                <a:lnTo>
                  <a:pt x="0" y="36"/>
                </a:lnTo>
                <a:lnTo>
                  <a:pt x="3" y="29"/>
                </a:lnTo>
                <a:close/>
              </a:path>
            </a:pathLst>
          </a:custGeom>
          <a:solidFill>
            <a:srgbClr val="C8C8C8"/>
          </a:solidFill>
          <a:ln w="12700" cmpd="sng">
            <a:solidFill>
              <a:srgbClr val="969696"/>
            </a:solidFill>
            <a:round/>
          </a:ln>
          <a:effectLst/>
        </xdr:spPr>
        <xdr:txBody>
          <a:bodyPr/>
          <a:p/>
        </xdr:txBody>
      </xdr:sp>
      <xdr:sp macro="" fLocksText="0">
        <xdr:nvSpPr>
          <xdr:cNvPr id="363" name="MS1055"/>
          <xdr:cNvSpPr/>
        </xdr:nvSpPr>
        <xdr:spPr>
          <a:xfrm>
            <a:off x="1416" y="641"/>
            <a:ext cx="43" cy="66"/>
          </a:xfrm>
          <a:custGeom>
            <a:avLst/>
            <a:pathLst>
              <a:path h="145" w="93">
                <a:moveTo>
                  <a:pt x="38" y="31"/>
                </a:moveTo>
                <a:lnTo>
                  <a:pt x="41" y="25"/>
                </a:lnTo>
                <a:lnTo>
                  <a:pt x="61" y="15"/>
                </a:lnTo>
                <a:lnTo>
                  <a:pt x="74" y="0"/>
                </a:lnTo>
                <a:lnTo>
                  <a:pt x="93" y="11"/>
                </a:lnTo>
                <a:lnTo>
                  <a:pt x="90" y="24"/>
                </a:lnTo>
                <a:lnTo>
                  <a:pt x="83" y="40"/>
                </a:lnTo>
                <a:lnTo>
                  <a:pt x="76" y="58"/>
                </a:lnTo>
                <a:lnTo>
                  <a:pt x="76" y="69"/>
                </a:lnTo>
                <a:lnTo>
                  <a:pt x="79" y="82"/>
                </a:lnTo>
                <a:lnTo>
                  <a:pt x="88" y="103"/>
                </a:lnTo>
                <a:lnTo>
                  <a:pt x="92" y="122"/>
                </a:lnTo>
                <a:lnTo>
                  <a:pt x="87" y="132"/>
                </a:lnTo>
                <a:lnTo>
                  <a:pt x="70" y="144"/>
                </a:lnTo>
                <a:lnTo>
                  <a:pt x="54" y="143"/>
                </a:lnTo>
                <a:lnTo>
                  <a:pt x="51" y="145"/>
                </a:lnTo>
                <a:lnTo>
                  <a:pt x="43" y="134"/>
                </a:lnTo>
                <a:lnTo>
                  <a:pt x="38" y="136"/>
                </a:lnTo>
                <a:lnTo>
                  <a:pt x="26" y="120"/>
                </a:lnTo>
                <a:lnTo>
                  <a:pt x="31" y="116"/>
                </a:lnTo>
                <a:lnTo>
                  <a:pt x="36" y="122"/>
                </a:lnTo>
                <a:lnTo>
                  <a:pt x="43" y="115"/>
                </a:lnTo>
                <a:lnTo>
                  <a:pt x="36" y="107"/>
                </a:lnTo>
                <a:lnTo>
                  <a:pt x="28" y="99"/>
                </a:lnTo>
                <a:lnTo>
                  <a:pt x="16" y="100"/>
                </a:lnTo>
                <a:lnTo>
                  <a:pt x="12" y="91"/>
                </a:lnTo>
                <a:lnTo>
                  <a:pt x="0" y="91"/>
                </a:lnTo>
                <a:lnTo>
                  <a:pt x="0" y="79"/>
                </a:lnTo>
                <a:lnTo>
                  <a:pt x="16" y="63"/>
                </a:lnTo>
                <a:lnTo>
                  <a:pt x="23" y="65"/>
                </a:lnTo>
                <a:lnTo>
                  <a:pt x="37" y="50"/>
                </a:lnTo>
                <a:lnTo>
                  <a:pt x="33" y="41"/>
                </a:lnTo>
                <a:lnTo>
                  <a:pt x="38" y="31"/>
                </a:lnTo>
                <a:close/>
              </a:path>
            </a:pathLst>
          </a:custGeom>
          <a:solidFill>
            <a:srgbClr val="C8C8C8"/>
          </a:solidFill>
          <a:ln w="12700" cmpd="sng">
            <a:solidFill>
              <a:srgbClr val="969696"/>
            </a:solidFill>
            <a:round/>
          </a:ln>
          <a:effectLst/>
        </xdr:spPr>
        <xdr:txBody>
          <a:bodyPr/>
          <a:p/>
        </xdr:txBody>
      </xdr:sp>
      <xdr:sp macro="" fLocksText="0">
        <xdr:nvSpPr>
          <xdr:cNvPr id="364" name="MS1033"/>
          <xdr:cNvSpPr/>
        </xdr:nvSpPr>
        <xdr:spPr>
          <a:xfrm>
            <a:off x="1284" y="662"/>
            <a:ext cx="67" cy="34"/>
          </a:xfrm>
          <a:custGeom>
            <a:avLst/>
            <a:pathLst>
              <a:path h="74" w="147">
                <a:moveTo>
                  <a:pt x="4" y="38"/>
                </a:moveTo>
                <a:lnTo>
                  <a:pt x="0" y="32"/>
                </a:lnTo>
                <a:lnTo>
                  <a:pt x="0" y="25"/>
                </a:lnTo>
                <a:lnTo>
                  <a:pt x="7" y="16"/>
                </a:lnTo>
                <a:lnTo>
                  <a:pt x="15" y="13"/>
                </a:lnTo>
                <a:lnTo>
                  <a:pt x="28" y="8"/>
                </a:lnTo>
                <a:lnTo>
                  <a:pt x="38" y="10"/>
                </a:lnTo>
                <a:lnTo>
                  <a:pt x="49" y="10"/>
                </a:lnTo>
                <a:lnTo>
                  <a:pt x="68" y="19"/>
                </a:lnTo>
                <a:lnTo>
                  <a:pt x="77" y="20"/>
                </a:lnTo>
                <a:lnTo>
                  <a:pt x="84" y="10"/>
                </a:lnTo>
                <a:lnTo>
                  <a:pt x="93" y="9"/>
                </a:lnTo>
                <a:lnTo>
                  <a:pt x="97" y="12"/>
                </a:lnTo>
                <a:lnTo>
                  <a:pt x="118" y="0"/>
                </a:lnTo>
                <a:lnTo>
                  <a:pt x="133" y="2"/>
                </a:lnTo>
                <a:lnTo>
                  <a:pt x="129" y="9"/>
                </a:lnTo>
                <a:lnTo>
                  <a:pt x="125" y="14"/>
                </a:lnTo>
                <a:lnTo>
                  <a:pt x="126" y="22"/>
                </a:lnTo>
                <a:lnTo>
                  <a:pt x="130" y="27"/>
                </a:lnTo>
                <a:lnTo>
                  <a:pt x="136" y="23"/>
                </a:lnTo>
                <a:lnTo>
                  <a:pt x="147" y="30"/>
                </a:lnTo>
                <a:lnTo>
                  <a:pt x="138" y="44"/>
                </a:lnTo>
                <a:lnTo>
                  <a:pt x="130" y="55"/>
                </a:lnTo>
                <a:lnTo>
                  <a:pt x="129" y="65"/>
                </a:lnTo>
                <a:lnTo>
                  <a:pt x="131" y="70"/>
                </a:lnTo>
                <a:lnTo>
                  <a:pt x="123" y="74"/>
                </a:lnTo>
                <a:lnTo>
                  <a:pt x="116" y="59"/>
                </a:lnTo>
                <a:lnTo>
                  <a:pt x="107" y="52"/>
                </a:lnTo>
                <a:lnTo>
                  <a:pt x="101" y="54"/>
                </a:lnTo>
                <a:lnTo>
                  <a:pt x="96" y="47"/>
                </a:lnTo>
                <a:lnTo>
                  <a:pt x="86" y="47"/>
                </a:lnTo>
                <a:lnTo>
                  <a:pt x="73" y="55"/>
                </a:lnTo>
                <a:lnTo>
                  <a:pt x="73" y="62"/>
                </a:lnTo>
                <a:lnTo>
                  <a:pt x="63" y="46"/>
                </a:lnTo>
                <a:lnTo>
                  <a:pt x="51" y="31"/>
                </a:lnTo>
                <a:lnTo>
                  <a:pt x="42" y="31"/>
                </a:lnTo>
                <a:lnTo>
                  <a:pt x="37" y="29"/>
                </a:lnTo>
                <a:lnTo>
                  <a:pt x="30" y="38"/>
                </a:lnTo>
                <a:lnTo>
                  <a:pt x="22" y="38"/>
                </a:lnTo>
                <a:lnTo>
                  <a:pt x="15" y="49"/>
                </a:lnTo>
                <a:lnTo>
                  <a:pt x="9" y="48"/>
                </a:lnTo>
                <a:lnTo>
                  <a:pt x="4" y="38"/>
                </a:lnTo>
                <a:close/>
              </a:path>
            </a:pathLst>
          </a:custGeom>
          <a:solidFill>
            <a:srgbClr val="C8C8C8"/>
          </a:solidFill>
          <a:ln w="12700" cmpd="sng">
            <a:solidFill>
              <a:srgbClr val="969696"/>
            </a:solidFill>
            <a:round/>
          </a:ln>
          <a:effectLst/>
        </xdr:spPr>
        <xdr:txBody>
          <a:bodyPr/>
          <a:p/>
        </xdr:txBody>
      </xdr:sp>
      <xdr:sp macro="" fLocksText="0">
        <xdr:nvSpPr>
          <xdr:cNvPr id="365" name="MS1032"/>
          <xdr:cNvSpPr/>
        </xdr:nvSpPr>
        <xdr:spPr>
          <a:xfrm>
            <a:off x="1277" y="675"/>
            <a:ext cx="67" cy="56"/>
          </a:xfrm>
          <a:custGeom>
            <a:avLst/>
            <a:pathLst>
              <a:path h="123" w="146">
                <a:moveTo>
                  <a:pt x="22" y="19"/>
                </a:moveTo>
                <a:lnTo>
                  <a:pt x="30" y="20"/>
                </a:lnTo>
                <a:lnTo>
                  <a:pt x="36" y="9"/>
                </a:lnTo>
                <a:lnTo>
                  <a:pt x="44" y="9"/>
                </a:lnTo>
                <a:lnTo>
                  <a:pt x="51" y="0"/>
                </a:lnTo>
                <a:lnTo>
                  <a:pt x="55" y="2"/>
                </a:lnTo>
                <a:lnTo>
                  <a:pt x="66" y="2"/>
                </a:lnTo>
                <a:lnTo>
                  <a:pt x="88" y="32"/>
                </a:lnTo>
                <a:lnTo>
                  <a:pt x="88" y="26"/>
                </a:lnTo>
                <a:lnTo>
                  <a:pt x="100" y="18"/>
                </a:lnTo>
                <a:lnTo>
                  <a:pt x="111" y="17"/>
                </a:lnTo>
                <a:lnTo>
                  <a:pt x="114" y="24"/>
                </a:lnTo>
                <a:lnTo>
                  <a:pt x="122" y="23"/>
                </a:lnTo>
                <a:lnTo>
                  <a:pt x="131" y="30"/>
                </a:lnTo>
                <a:lnTo>
                  <a:pt x="137" y="45"/>
                </a:lnTo>
                <a:lnTo>
                  <a:pt x="146" y="40"/>
                </a:lnTo>
                <a:lnTo>
                  <a:pt x="146" y="48"/>
                </a:lnTo>
                <a:lnTo>
                  <a:pt x="139" y="54"/>
                </a:lnTo>
                <a:lnTo>
                  <a:pt x="139" y="59"/>
                </a:lnTo>
                <a:lnTo>
                  <a:pt x="146" y="61"/>
                </a:lnTo>
                <a:lnTo>
                  <a:pt x="141" y="72"/>
                </a:lnTo>
                <a:lnTo>
                  <a:pt x="136" y="85"/>
                </a:lnTo>
                <a:lnTo>
                  <a:pt x="123" y="94"/>
                </a:lnTo>
                <a:lnTo>
                  <a:pt x="113" y="91"/>
                </a:lnTo>
                <a:lnTo>
                  <a:pt x="111" y="105"/>
                </a:lnTo>
                <a:lnTo>
                  <a:pt x="102" y="101"/>
                </a:lnTo>
                <a:lnTo>
                  <a:pt x="94" y="117"/>
                </a:lnTo>
                <a:lnTo>
                  <a:pt x="88" y="115"/>
                </a:lnTo>
                <a:lnTo>
                  <a:pt x="58" y="123"/>
                </a:lnTo>
                <a:lnTo>
                  <a:pt x="59" y="117"/>
                </a:lnTo>
                <a:lnTo>
                  <a:pt x="39" y="94"/>
                </a:lnTo>
                <a:lnTo>
                  <a:pt x="36" y="102"/>
                </a:lnTo>
                <a:lnTo>
                  <a:pt x="26" y="105"/>
                </a:lnTo>
                <a:lnTo>
                  <a:pt x="18" y="94"/>
                </a:lnTo>
                <a:lnTo>
                  <a:pt x="21" y="86"/>
                </a:lnTo>
                <a:lnTo>
                  <a:pt x="16" y="80"/>
                </a:lnTo>
                <a:lnTo>
                  <a:pt x="10" y="80"/>
                </a:lnTo>
                <a:lnTo>
                  <a:pt x="10" y="69"/>
                </a:lnTo>
                <a:lnTo>
                  <a:pt x="3" y="61"/>
                </a:lnTo>
                <a:lnTo>
                  <a:pt x="0" y="51"/>
                </a:lnTo>
                <a:lnTo>
                  <a:pt x="16" y="35"/>
                </a:lnTo>
                <a:lnTo>
                  <a:pt x="15" y="26"/>
                </a:lnTo>
                <a:lnTo>
                  <a:pt x="22" y="19"/>
                </a:lnTo>
                <a:close/>
              </a:path>
            </a:pathLst>
          </a:custGeom>
          <a:solidFill>
            <a:srgbClr val="C8C8C8"/>
          </a:solidFill>
          <a:ln w="12700" cmpd="sng">
            <a:solidFill>
              <a:srgbClr val="969696"/>
            </a:solidFill>
            <a:round/>
          </a:ln>
          <a:effectLst/>
        </xdr:spPr>
        <xdr:txBody>
          <a:bodyPr/>
          <a:p/>
        </xdr:txBody>
      </xdr:sp>
      <xdr:sp macro="" fLocksText="0">
        <xdr:nvSpPr>
          <xdr:cNvPr id="366" name="MS1096"/>
          <xdr:cNvSpPr/>
        </xdr:nvSpPr>
        <xdr:spPr>
          <a:xfrm>
            <a:off x="1053" y="882"/>
            <a:ext cx="98" cy="180"/>
          </a:xfrm>
          <a:custGeom>
            <a:avLst/>
            <a:pathLst>
              <a:path h="393" w="213">
                <a:moveTo>
                  <a:pt x="63" y="63"/>
                </a:moveTo>
                <a:lnTo>
                  <a:pt x="68" y="56"/>
                </a:lnTo>
                <a:lnTo>
                  <a:pt x="95" y="36"/>
                </a:lnTo>
                <a:lnTo>
                  <a:pt x="110" y="29"/>
                </a:lnTo>
                <a:lnTo>
                  <a:pt x="121" y="19"/>
                </a:lnTo>
                <a:lnTo>
                  <a:pt x="149" y="17"/>
                </a:lnTo>
                <a:lnTo>
                  <a:pt x="167" y="0"/>
                </a:lnTo>
                <a:lnTo>
                  <a:pt x="166" y="10"/>
                </a:lnTo>
                <a:lnTo>
                  <a:pt x="179" y="23"/>
                </a:lnTo>
                <a:lnTo>
                  <a:pt x="172" y="31"/>
                </a:lnTo>
                <a:lnTo>
                  <a:pt x="160" y="47"/>
                </a:lnTo>
                <a:lnTo>
                  <a:pt x="146" y="57"/>
                </a:lnTo>
                <a:lnTo>
                  <a:pt x="154" y="61"/>
                </a:lnTo>
                <a:lnTo>
                  <a:pt x="157" y="87"/>
                </a:lnTo>
                <a:lnTo>
                  <a:pt x="142" y="107"/>
                </a:lnTo>
                <a:lnTo>
                  <a:pt x="145" y="123"/>
                </a:lnTo>
                <a:lnTo>
                  <a:pt x="154" y="129"/>
                </a:lnTo>
                <a:lnTo>
                  <a:pt x="153" y="137"/>
                </a:lnTo>
                <a:lnTo>
                  <a:pt x="163" y="142"/>
                </a:lnTo>
                <a:lnTo>
                  <a:pt x="163" y="151"/>
                </a:lnTo>
                <a:lnTo>
                  <a:pt x="169" y="148"/>
                </a:lnTo>
                <a:lnTo>
                  <a:pt x="175" y="163"/>
                </a:lnTo>
                <a:lnTo>
                  <a:pt x="180" y="155"/>
                </a:lnTo>
                <a:lnTo>
                  <a:pt x="187" y="163"/>
                </a:lnTo>
                <a:lnTo>
                  <a:pt x="189" y="196"/>
                </a:lnTo>
                <a:lnTo>
                  <a:pt x="195" y="206"/>
                </a:lnTo>
                <a:lnTo>
                  <a:pt x="194" y="225"/>
                </a:lnTo>
                <a:lnTo>
                  <a:pt x="200" y="228"/>
                </a:lnTo>
                <a:lnTo>
                  <a:pt x="199" y="242"/>
                </a:lnTo>
                <a:lnTo>
                  <a:pt x="204" y="259"/>
                </a:lnTo>
                <a:lnTo>
                  <a:pt x="213" y="272"/>
                </a:lnTo>
                <a:lnTo>
                  <a:pt x="207" y="291"/>
                </a:lnTo>
                <a:lnTo>
                  <a:pt x="213" y="308"/>
                </a:lnTo>
                <a:lnTo>
                  <a:pt x="201" y="314"/>
                </a:lnTo>
                <a:lnTo>
                  <a:pt x="207" y="321"/>
                </a:lnTo>
                <a:lnTo>
                  <a:pt x="197" y="329"/>
                </a:lnTo>
                <a:lnTo>
                  <a:pt x="193" y="339"/>
                </a:lnTo>
                <a:lnTo>
                  <a:pt x="155" y="337"/>
                </a:lnTo>
                <a:lnTo>
                  <a:pt x="141" y="354"/>
                </a:lnTo>
                <a:lnTo>
                  <a:pt x="140" y="370"/>
                </a:lnTo>
                <a:lnTo>
                  <a:pt x="135" y="376"/>
                </a:lnTo>
                <a:lnTo>
                  <a:pt x="141" y="386"/>
                </a:lnTo>
                <a:lnTo>
                  <a:pt x="135" y="393"/>
                </a:lnTo>
                <a:lnTo>
                  <a:pt x="114" y="386"/>
                </a:lnTo>
                <a:lnTo>
                  <a:pt x="104" y="391"/>
                </a:lnTo>
                <a:lnTo>
                  <a:pt x="88" y="377"/>
                </a:lnTo>
                <a:lnTo>
                  <a:pt x="82" y="377"/>
                </a:lnTo>
                <a:lnTo>
                  <a:pt x="73" y="387"/>
                </a:lnTo>
                <a:lnTo>
                  <a:pt x="68" y="387"/>
                </a:lnTo>
                <a:lnTo>
                  <a:pt x="62" y="380"/>
                </a:lnTo>
                <a:lnTo>
                  <a:pt x="62" y="370"/>
                </a:lnTo>
                <a:lnTo>
                  <a:pt x="55" y="365"/>
                </a:lnTo>
                <a:lnTo>
                  <a:pt x="47" y="365"/>
                </a:lnTo>
                <a:lnTo>
                  <a:pt x="40" y="352"/>
                </a:lnTo>
                <a:lnTo>
                  <a:pt x="29" y="357"/>
                </a:lnTo>
                <a:lnTo>
                  <a:pt x="8" y="356"/>
                </a:lnTo>
                <a:lnTo>
                  <a:pt x="0" y="345"/>
                </a:lnTo>
                <a:lnTo>
                  <a:pt x="12" y="334"/>
                </a:lnTo>
                <a:lnTo>
                  <a:pt x="18" y="313"/>
                </a:lnTo>
                <a:lnTo>
                  <a:pt x="26" y="317"/>
                </a:lnTo>
                <a:lnTo>
                  <a:pt x="47" y="312"/>
                </a:lnTo>
                <a:lnTo>
                  <a:pt x="66" y="272"/>
                </a:lnTo>
                <a:lnTo>
                  <a:pt x="60" y="263"/>
                </a:lnTo>
                <a:lnTo>
                  <a:pt x="66" y="257"/>
                </a:lnTo>
                <a:lnTo>
                  <a:pt x="78" y="255"/>
                </a:lnTo>
                <a:lnTo>
                  <a:pt x="72" y="244"/>
                </a:lnTo>
                <a:lnTo>
                  <a:pt x="76" y="221"/>
                </a:lnTo>
                <a:lnTo>
                  <a:pt x="73" y="217"/>
                </a:lnTo>
                <a:lnTo>
                  <a:pt x="75" y="207"/>
                </a:lnTo>
                <a:lnTo>
                  <a:pt x="83" y="202"/>
                </a:lnTo>
                <a:lnTo>
                  <a:pt x="83" y="197"/>
                </a:lnTo>
                <a:lnTo>
                  <a:pt x="86" y="190"/>
                </a:lnTo>
                <a:lnTo>
                  <a:pt x="77" y="182"/>
                </a:lnTo>
                <a:lnTo>
                  <a:pt x="80" y="171"/>
                </a:lnTo>
                <a:lnTo>
                  <a:pt x="73" y="153"/>
                </a:lnTo>
                <a:lnTo>
                  <a:pt x="80" y="150"/>
                </a:lnTo>
                <a:lnTo>
                  <a:pt x="77" y="144"/>
                </a:lnTo>
                <a:lnTo>
                  <a:pt x="77" y="122"/>
                </a:lnTo>
                <a:lnTo>
                  <a:pt x="84" y="95"/>
                </a:lnTo>
                <a:lnTo>
                  <a:pt x="68" y="93"/>
                </a:lnTo>
                <a:lnTo>
                  <a:pt x="61" y="98"/>
                </a:lnTo>
                <a:lnTo>
                  <a:pt x="57" y="89"/>
                </a:lnTo>
                <a:lnTo>
                  <a:pt x="61" y="85"/>
                </a:lnTo>
                <a:lnTo>
                  <a:pt x="53" y="76"/>
                </a:lnTo>
                <a:lnTo>
                  <a:pt x="63" y="63"/>
                </a:lnTo>
                <a:close/>
              </a:path>
            </a:pathLst>
          </a:custGeom>
          <a:solidFill>
            <a:srgbClr val="969696"/>
          </a:solidFill>
          <a:ln w="12700" cmpd="sng">
            <a:solidFill>
              <a:srgbClr val="969696"/>
            </a:solidFill>
            <a:round/>
          </a:ln>
          <a:effectLst/>
        </xdr:spPr>
        <xdr:txBody>
          <a:bodyPr/>
          <a:p/>
        </xdr:txBody>
      </xdr:sp>
      <xdr:sp macro="" fLocksText="0">
        <xdr:nvSpPr>
          <xdr:cNvPr id="367" name="MS1099"/>
          <xdr:cNvSpPr/>
        </xdr:nvSpPr>
        <xdr:spPr>
          <a:xfrm>
            <a:off x="960" y="919"/>
            <a:ext cx="101" cy="131"/>
          </a:xfrm>
          <a:custGeom>
            <a:avLst/>
            <a:pathLst>
              <a:path h="287" w="221">
                <a:moveTo>
                  <a:pt x="0" y="100"/>
                </a:moveTo>
                <a:lnTo>
                  <a:pt x="5" y="99"/>
                </a:lnTo>
                <a:lnTo>
                  <a:pt x="9" y="95"/>
                </a:lnTo>
                <a:lnTo>
                  <a:pt x="9" y="88"/>
                </a:lnTo>
                <a:lnTo>
                  <a:pt x="13" y="88"/>
                </a:lnTo>
                <a:lnTo>
                  <a:pt x="20" y="79"/>
                </a:lnTo>
                <a:lnTo>
                  <a:pt x="25" y="79"/>
                </a:lnTo>
                <a:lnTo>
                  <a:pt x="25" y="69"/>
                </a:lnTo>
                <a:lnTo>
                  <a:pt x="29" y="64"/>
                </a:lnTo>
                <a:lnTo>
                  <a:pt x="26" y="60"/>
                </a:lnTo>
                <a:lnTo>
                  <a:pt x="26" y="52"/>
                </a:lnTo>
                <a:lnTo>
                  <a:pt x="40" y="38"/>
                </a:lnTo>
                <a:lnTo>
                  <a:pt x="45" y="40"/>
                </a:lnTo>
                <a:lnTo>
                  <a:pt x="59" y="34"/>
                </a:lnTo>
                <a:lnTo>
                  <a:pt x="59" y="18"/>
                </a:lnTo>
                <a:lnTo>
                  <a:pt x="80" y="9"/>
                </a:lnTo>
                <a:lnTo>
                  <a:pt x="78" y="20"/>
                </a:lnTo>
                <a:lnTo>
                  <a:pt x="81" y="30"/>
                </a:lnTo>
                <a:lnTo>
                  <a:pt x="102" y="24"/>
                </a:lnTo>
                <a:lnTo>
                  <a:pt x="122" y="7"/>
                </a:lnTo>
                <a:lnTo>
                  <a:pt x="143" y="0"/>
                </a:lnTo>
                <a:lnTo>
                  <a:pt x="151" y="7"/>
                </a:lnTo>
                <a:lnTo>
                  <a:pt x="133" y="19"/>
                </a:lnTo>
                <a:lnTo>
                  <a:pt x="146" y="39"/>
                </a:lnTo>
                <a:lnTo>
                  <a:pt x="141" y="57"/>
                </a:lnTo>
                <a:lnTo>
                  <a:pt x="135" y="66"/>
                </a:lnTo>
                <a:lnTo>
                  <a:pt x="135" y="79"/>
                </a:lnTo>
                <a:lnTo>
                  <a:pt x="139" y="86"/>
                </a:lnTo>
                <a:lnTo>
                  <a:pt x="145" y="83"/>
                </a:lnTo>
                <a:lnTo>
                  <a:pt x="133" y="98"/>
                </a:lnTo>
                <a:lnTo>
                  <a:pt x="146" y="95"/>
                </a:lnTo>
                <a:lnTo>
                  <a:pt x="155" y="107"/>
                </a:lnTo>
                <a:lnTo>
                  <a:pt x="165" y="109"/>
                </a:lnTo>
                <a:lnTo>
                  <a:pt x="169" y="123"/>
                </a:lnTo>
                <a:lnTo>
                  <a:pt x="179" y="120"/>
                </a:lnTo>
                <a:lnTo>
                  <a:pt x="185" y="125"/>
                </a:lnTo>
                <a:lnTo>
                  <a:pt x="180" y="134"/>
                </a:lnTo>
                <a:lnTo>
                  <a:pt x="178" y="164"/>
                </a:lnTo>
                <a:lnTo>
                  <a:pt x="193" y="189"/>
                </a:lnTo>
                <a:lnTo>
                  <a:pt x="205" y="199"/>
                </a:lnTo>
                <a:lnTo>
                  <a:pt x="205" y="205"/>
                </a:lnTo>
                <a:lnTo>
                  <a:pt x="220" y="222"/>
                </a:lnTo>
                <a:lnTo>
                  <a:pt x="221" y="233"/>
                </a:lnTo>
                <a:lnTo>
                  <a:pt x="216" y="255"/>
                </a:lnTo>
                <a:lnTo>
                  <a:pt x="203" y="266"/>
                </a:lnTo>
                <a:lnTo>
                  <a:pt x="190" y="266"/>
                </a:lnTo>
                <a:lnTo>
                  <a:pt x="186" y="270"/>
                </a:lnTo>
                <a:lnTo>
                  <a:pt x="189" y="281"/>
                </a:lnTo>
                <a:lnTo>
                  <a:pt x="187" y="287"/>
                </a:lnTo>
                <a:lnTo>
                  <a:pt x="173" y="284"/>
                </a:lnTo>
                <a:lnTo>
                  <a:pt x="163" y="284"/>
                </a:lnTo>
                <a:lnTo>
                  <a:pt x="158" y="272"/>
                </a:lnTo>
                <a:lnTo>
                  <a:pt x="152" y="264"/>
                </a:lnTo>
                <a:lnTo>
                  <a:pt x="139" y="266"/>
                </a:lnTo>
                <a:lnTo>
                  <a:pt x="136" y="260"/>
                </a:lnTo>
                <a:lnTo>
                  <a:pt x="128" y="264"/>
                </a:lnTo>
                <a:lnTo>
                  <a:pt x="118" y="247"/>
                </a:lnTo>
                <a:lnTo>
                  <a:pt x="112" y="251"/>
                </a:lnTo>
                <a:lnTo>
                  <a:pt x="109" y="245"/>
                </a:lnTo>
                <a:lnTo>
                  <a:pt x="111" y="241"/>
                </a:lnTo>
                <a:lnTo>
                  <a:pt x="103" y="226"/>
                </a:lnTo>
                <a:lnTo>
                  <a:pt x="102" y="216"/>
                </a:lnTo>
                <a:lnTo>
                  <a:pt x="97" y="217"/>
                </a:lnTo>
                <a:lnTo>
                  <a:pt x="91" y="206"/>
                </a:lnTo>
                <a:lnTo>
                  <a:pt x="77" y="203"/>
                </a:lnTo>
                <a:lnTo>
                  <a:pt x="67" y="192"/>
                </a:lnTo>
                <a:lnTo>
                  <a:pt x="66" y="181"/>
                </a:lnTo>
                <a:lnTo>
                  <a:pt x="73" y="174"/>
                </a:lnTo>
                <a:lnTo>
                  <a:pt x="74" y="154"/>
                </a:lnTo>
                <a:lnTo>
                  <a:pt x="63" y="150"/>
                </a:lnTo>
                <a:lnTo>
                  <a:pt x="57" y="145"/>
                </a:lnTo>
                <a:lnTo>
                  <a:pt x="58" y="140"/>
                </a:lnTo>
                <a:lnTo>
                  <a:pt x="55" y="136"/>
                </a:lnTo>
                <a:lnTo>
                  <a:pt x="47" y="139"/>
                </a:lnTo>
                <a:lnTo>
                  <a:pt x="42" y="140"/>
                </a:lnTo>
                <a:lnTo>
                  <a:pt x="39" y="134"/>
                </a:lnTo>
                <a:lnTo>
                  <a:pt x="41" y="127"/>
                </a:lnTo>
                <a:lnTo>
                  <a:pt x="32" y="128"/>
                </a:lnTo>
                <a:lnTo>
                  <a:pt x="13" y="117"/>
                </a:lnTo>
                <a:lnTo>
                  <a:pt x="5" y="109"/>
                </a:lnTo>
                <a:lnTo>
                  <a:pt x="0" y="100"/>
                </a:lnTo>
                <a:close/>
              </a:path>
            </a:pathLst>
          </a:custGeom>
          <a:solidFill>
            <a:srgbClr val="C8C8C8"/>
          </a:solidFill>
          <a:ln w="12700" cmpd="sng">
            <a:solidFill>
              <a:srgbClr val="969696"/>
            </a:solidFill>
            <a:round/>
          </a:ln>
          <a:effectLst/>
        </xdr:spPr>
        <xdr:txBody>
          <a:bodyPr/>
          <a:p/>
        </xdr:txBody>
      </xdr:sp>
      <xdr:sp macro="" fLocksText="0">
        <xdr:nvSpPr>
          <xdr:cNvPr id="368" name="MS1094"/>
          <xdr:cNvSpPr/>
        </xdr:nvSpPr>
        <xdr:spPr>
          <a:xfrm>
            <a:off x="1130" y="835"/>
            <a:ext cx="113" cy="111"/>
          </a:xfrm>
          <a:custGeom>
            <a:avLst/>
            <a:pathLst>
              <a:path h="242" w="249">
                <a:moveTo>
                  <a:pt x="95" y="238"/>
                </a:moveTo>
                <a:lnTo>
                  <a:pt x="87" y="230"/>
                </a:lnTo>
                <a:lnTo>
                  <a:pt x="77" y="231"/>
                </a:lnTo>
                <a:lnTo>
                  <a:pt x="71" y="222"/>
                </a:lnTo>
                <a:lnTo>
                  <a:pt x="75" y="214"/>
                </a:lnTo>
                <a:lnTo>
                  <a:pt x="71" y="205"/>
                </a:lnTo>
                <a:lnTo>
                  <a:pt x="60" y="193"/>
                </a:lnTo>
                <a:lnTo>
                  <a:pt x="71" y="186"/>
                </a:lnTo>
                <a:lnTo>
                  <a:pt x="71" y="177"/>
                </a:lnTo>
                <a:lnTo>
                  <a:pt x="67" y="165"/>
                </a:lnTo>
                <a:lnTo>
                  <a:pt x="73" y="152"/>
                </a:lnTo>
                <a:lnTo>
                  <a:pt x="55" y="134"/>
                </a:lnTo>
                <a:lnTo>
                  <a:pt x="51" y="136"/>
                </a:lnTo>
                <a:lnTo>
                  <a:pt x="38" y="121"/>
                </a:lnTo>
                <a:lnTo>
                  <a:pt x="32" y="122"/>
                </a:lnTo>
                <a:lnTo>
                  <a:pt x="26" y="130"/>
                </a:lnTo>
                <a:lnTo>
                  <a:pt x="12" y="126"/>
                </a:lnTo>
                <a:lnTo>
                  <a:pt x="0" y="113"/>
                </a:lnTo>
                <a:lnTo>
                  <a:pt x="2" y="101"/>
                </a:lnTo>
                <a:lnTo>
                  <a:pt x="14" y="99"/>
                </a:lnTo>
                <a:lnTo>
                  <a:pt x="17" y="91"/>
                </a:lnTo>
                <a:lnTo>
                  <a:pt x="12" y="82"/>
                </a:lnTo>
                <a:lnTo>
                  <a:pt x="14" y="77"/>
                </a:lnTo>
                <a:lnTo>
                  <a:pt x="22" y="76"/>
                </a:lnTo>
                <a:lnTo>
                  <a:pt x="31" y="65"/>
                </a:lnTo>
                <a:lnTo>
                  <a:pt x="43" y="64"/>
                </a:lnTo>
                <a:lnTo>
                  <a:pt x="57" y="71"/>
                </a:lnTo>
                <a:lnTo>
                  <a:pt x="81" y="73"/>
                </a:lnTo>
                <a:lnTo>
                  <a:pt x="93" y="85"/>
                </a:lnTo>
                <a:lnTo>
                  <a:pt x="109" y="85"/>
                </a:lnTo>
                <a:lnTo>
                  <a:pt x="110" y="92"/>
                </a:lnTo>
                <a:lnTo>
                  <a:pt x="154" y="84"/>
                </a:lnTo>
                <a:lnTo>
                  <a:pt x="173" y="66"/>
                </a:lnTo>
                <a:lnTo>
                  <a:pt x="184" y="64"/>
                </a:lnTo>
                <a:lnTo>
                  <a:pt x="194" y="50"/>
                </a:lnTo>
                <a:lnTo>
                  <a:pt x="201" y="18"/>
                </a:lnTo>
                <a:lnTo>
                  <a:pt x="211" y="0"/>
                </a:lnTo>
                <a:lnTo>
                  <a:pt x="224" y="0"/>
                </a:lnTo>
                <a:lnTo>
                  <a:pt x="224" y="18"/>
                </a:lnTo>
                <a:lnTo>
                  <a:pt x="215" y="45"/>
                </a:lnTo>
                <a:lnTo>
                  <a:pt x="228" y="78"/>
                </a:lnTo>
                <a:lnTo>
                  <a:pt x="249" y="86"/>
                </a:lnTo>
                <a:lnTo>
                  <a:pt x="234" y="107"/>
                </a:lnTo>
                <a:lnTo>
                  <a:pt x="210" y="107"/>
                </a:lnTo>
                <a:lnTo>
                  <a:pt x="207" y="121"/>
                </a:lnTo>
                <a:lnTo>
                  <a:pt x="211" y="125"/>
                </a:lnTo>
                <a:lnTo>
                  <a:pt x="205" y="130"/>
                </a:lnTo>
                <a:lnTo>
                  <a:pt x="205" y="135"/>
                </a:lnTo>
                <a:lnTo>
                  <a:pt x="197" y="137"/>
                </a:lnTo>
                <a:lnTo>
                  <a:pt x="179" y="155"/>
                </a:lnTo>
                <a:lnTo>
                  <a:pt x="170" y="154"/>
                </a:lnTo>
                <a:lnTo>
                  <a:pt x="161" y="166"/>
                </a:lnTo>
                <a:lnTo>
                  <a:pt x="174" y="174"/>
                </a:lnTo>
                <a:lnTo>
                  <a:pt x="172" y="189"/>
                </a:lnTo>
                <a:lnTo>
                  <a:pt x="151" y="196"/>
                </a:lnTo>
                <a:lnTo>
                  <a:pt x="151" y="208"/>
                </a:lnTo>
                <a:lnTo>
                  <a:pt x="137" y="215"/>
                </a:lnTo>
                <a:lnTo>
                  <a:pt x="126" y="237"/>
                </a:lnTo>
                <a:lnTo>
                  <a:pt x="107" y="242"/>
                </a:lnTo>
                <a:lnTo>
                  <a:pt x="95" y="238"/>
                </a:lnTo>
                <a:close/>
              </a:path>
            </a:pathLst>
          </a:custGeom>
          <a:solidFill>
            <a:srgbClr val="C8C8C8"/>
          </a:solidFill>
          <a:ln w="12700" cmpd="sng">
            <a:solidFill>
              <a:srgbClr val="969696"/>
            </a:solidFill>
            <a:round/>
          </a:ln>
          <a:effectLst/>
        </xdr:spPr>
        <xdr:txBody>
          <a:bodyPr/>
          <a:p/>
        </xdr:txBody>
      </xdr:sp>
      <xdr:sp macro="" fLocksText="0">
        <xdr:nvSpPr>
          <xdr:cNvPr id="369" name="MS1095"/>
          <xdr:cNvSpPr/>
        </xdr:nvSpPr>
        <xdr:spPr>
          <a:xfrm>
            <a:off x="1119" y="890"/>
            <a:ext cx="60" cy="116"/>
          </a:xfrm>
          <a:custGeom>
            <a:avLst/>
            <a:pathLst>
              <a:path h="253" w="133">
                <a:moveTo>
                  <a:pt x="5" y="39"/>
                </a:moveTo>
                <a:lnTo>
                  <a:pt x="18" y="30"/>
                </a:lnTo>
                <a:lnTo>
                  <a:pt x="37" y="5"/>
                </a:lnTo>
                <a:lnTo>
                  <a:pt x="50" y="9"/>
                </a:lnTo>
                <a:lnTo>
                  <a:pt x="56" y="1"/>
                </a:lnTo>
                <a:lnTo>
                  <a:pt x="62" y="0"/>
                </a:lnTo>
                <a:lnTo>
                  <a:pt x="75" y="16"/>
                </a:lnTo>
                <a:lnTo>
                  <a:pt x="79" y="13"/>
                </a:lnTo>
                <a:lnTo>
                  <a:pt x="97" y="31"/>
                </a:lnTo>
                <a:lnTo>
                  <a:pt x="91" y="44"/>
                </a:lnTo>
                <a:lnTo>
                  <a:pt x="95" y="53"/>
                </a:lnTo>
                <a:lnTo>
                  <a:pt x="95" y="65"/>
                </a:lnTo>
                <a:lnTo>
                  <a:pt x="84" y="72"/>
                </a:lnTo>
                <a:lnTo>
                  <a:pt x="95" y="84"/>
                </a:lnTo>
                <a:lnTo>
                  <a:pt x="99" y="93"/>
                </a:lnTo>
                <a:lnTo>
                  <a:pt x="95" y="101"/>
                </a:lnTo>
                <a:lnTo>
                  <a:pt x="102" y="111"/>
                </a:lnTo>
                <a:lnTo>
                  <a:pt x="113" y="109"/>
                </a:lnTo>
                <a:lnTo>
                  <a:pt x="118" y="116"/>
                </a:lnTo>
                <a:lnTo>
                  <a:pt x="110" y="124"/>
                </a:lnTo>
                <a:lnTo>
                  <a:pt x="106" y="132"/>
                </a:lnTo>
                <a:lnTo>
                  <a:pt x="90" y="145"/>
                </a:lnTo>
                <a:lnTo>
                  <a:pt x="107" y="153"/>
                </a:lnTo>
                <a:lnTo>
                  <a:pt x="113" y="167"/>
                </a:lnTo>
                <a:lnTo>
                  <a:pt x="121" y="166"/>
                </a:lnTo>
                <a:lnTo>
                  <a:pt x="125" y="190"/>
                </a:lnTo>
                <a:lnTo>
                  <a:pt x="133" y="199"/>
                </a:lnTo>
                <a:lnTo>
                  <a:pt x="125" y="213"/>
                </a:lnTo>
                <a:lnTo>
                  <a:pt x="127" y="225"/>
                </a:lnTo>
                <a:lnTo>
                  <a:pt x="108" y="230"/>
                </a:lnTo>
                <a:lnTo>
                  <a:pt x="107" y="246"/>
                </a:lnTo>
                <a:lnTo>
                  <a:pt x="86" y="249"/>
                </a:lnTo>
                <a:lnTo>
                  <a:pt x="70" y="253"/>
                </a:lnTo>
                <a:lnTo>
                  <a:pt x="62" y="241"/>
                </a:lnTo>
                <a:lnTo>
                  <a:pt x="57" y="224"/>
                </a:lnTo>
                <a:lnTo>
                  <a:pt x="58" y="208"/>
                </a:lnTo>
                <a:lnTo>
                  <a:pt x="51" y="206"/>
                </a:lnTo>
                <a:lnTo>
                  <a:pt x="52" y="186"/>
                </a:lnTo>
                <a:lnTo>
                  <a:pt x="46" y="177"/>
                </a:lnTo>
                <a:lnTo>
                  <a:pt x="45" y="144"/>
                </a:lnTo>
                <a:lnTo>
                  <a:pt x="38" y="137"/>
                </a:lnTo>
                <a:lnTo>
                  <a:pt x="33" y="144"/>
                </a:lnTo>
                <a:lnTo>
                  <a:pt x="27" y="129"/>
                </a:lnTo>
                <a:lnTo>
                  <a:pt x="21" y="133"/>
                </a:lnTo>
                <a:lnTo>
                  <a:pt x="21" y="124"/>
                </a:lnTo>
                <a:lnTo>
                  <a:pt x="11" y="119"/>
                </a:lnTo>
                <a:lnTo>
                  <a:pt x="11" y="110"/>
                </a:lnTo>
                <a:lnTo>
                  <a:pt x="3" y="105"/>
                </a:lnTo>
                <a:lnTo>
                  <a:pt x="0" y="88"/>
                </a:lnTo>
                <a:lnTo>
                  <a:pt x="15" y="68"/>
                </a:lnTo>
                <a:lnTo>
                  <a:pt x="12" y="44"/>
                </a:lnTo>
                <a:lnTo>
                  <a:pt x="5" y="39"/>
                </a:lnTo>
                <a:close/>
              </a:path>
            </a:pathLst>
          </a:custGeom>
          <a:solidFill>
            <a:srgbClr val="B4B4B4"/>
          </a:solidFill>
          <a:ln w="12700" cmpd="sng">
            <a:solidFill>
              <a:srgbClr val="969696"/>
            </a:solidFill>
            <a:round/>
          </a:ln>
          <a:effectLst/>
        </xdr:spPr>
        <xdr:txBody>
          <a:bodyPr/>
          <a:p/>
        </xdr:txBody>
      </xdr:sp>
      <xdr:sp macro="" fLocksText="0">
        <xdr:nvSpPr>
          <xdr:cNvPr id="370" name="MS1052"/>
          <xdr:cNvSpPr/>
        </xdr:nvSpPr>
        <xdr:spPr>
          <a:xfrm>
            <a:off x="1413" y="610"/>
            <a:ext cx="39" cy="47"/>
          </a:xfrm>
          <a:custGeom>
            <a:avLst/>
            <a:pathLst>
              <a:path h="102" w="85">
                <a:moveTo>
                  <a:pt x="18" y="90"/>
                </a:moveTo>
                <a:lnTo>
                  <a:pt x="35" y="102"/>
                </a:lnTo>
                <a:lnTo>
                  <a:pt x="45" y="98"/>
                </a:lnTo>
                <a:lnTo>
                  <a:pt x="48" y="91"/>
                </a:lnTo>
                <a:lnTo>
                  <a:pt x="68" y="82"/>
                </a:lnTo>
                <a:lnTo>
                  <a:pt x="80" y="67"/>
                </a:lnTo>
                <a:lnTo>
                  <a:pt x="81" y="55"/>
                </a:lnTo>
                <a:lnTo>
                  <a:pt x="83" y="43"/>
                </a:lnTo>
                <a:lnTo>
                  <a:pt x="85" y="23"/>
                </a:lnTo>
                <a:lnTo>
                  <a:pt x="79" y="23"/>
                </a:lnTo>
                <a:lnTo>
                  <a:pt x="72" y="26"/>
                </a:lnTo>
                <a:lnTo>
                  <a:pt x="57" y="18"/>
                </a:lnTo>
                <a:lnTo>
                  <a:pt x="54" y="9"/>
                </a:lnTo>
                <a:lnTo>
                  <a:pt x="44" y="11"/>
                </a:lnTo>
                <a:lnTo>
                  <a:pt x="40" y="5"/>
                </a:lnTo>
                <a:lnTo>
                  <a:pt x="26" y="0"/>
                </a:lnTo>
                <a:lnTo>
                  <a:pt x="17" y="2"/>
                </a:lnTo>
                <a:lnTo>
                  <a:pt x="21" y="12"/>
                </a:lnTo>
                <a:lnTo>
                  <a:pt x="25" y="19"/>
                </a:lnTo>
                <a:lnTo>
                  <a:pt x="14" y="22"/>
                </a:lnTo>
                <a:lnTo>
                  <a:pt x="14" y="29"/>
                </a:lnTo>
                <a:lnTo>
                  <a:pt x="8" y="34"/>
                </a:lnTo>
                <a:lnTo>
                  <a:pt x="0" y="42"/>
                </a:lnTo>
                <a:lnTo>
                  <a:pt x="1" y="62"/>
                </a:lnTo>
                <a:lnTo>
                  <a:pt x="9" y="72"/>
                </a:lnTo>
                <a:lnTo>
                  <a:pt x="12" y="82"/>
                </a:lnTo>
                <a:lnTo>
                  <a:pt x="18" y="90"/>
                </a:lnTo>
                <a:close/>
              </a:path>
            </a:pathLst>
          </a:custGeom>
          <a:solidFill>
            <a:srgbClr val="FFFFFF"/>
          </a:solidFill>
          <a:ln w="12700" cmpd="sng">
            <a:solidFill>
              <a:srgbClr val="969696"/>
            </a:solidFill>
            <a:round/>
          </a:ln>
          <a:effectLst/>
        </xdr:spPr>
        <xdr:txBody>
          <a:bodyPr/>
          <a:p/>
        </xdr:txBody>
      </xdr:sp>
      <xdr:sp macro="" fLocksText="0">
        <xdr:nvSpPr>
          <xdr:cNvPr id="371" name="MS1007"/>
          <xdr:cNvSpPr/>
        </xdr:nvSpPr>
        <xdr:spPr>
          <a:xfrm>
            <a:off x="1278" y="595"/>
            <a:ext cx="67" cy="60"/>
          </a:xfrm>
          <a:custGeom>
            <a:avLst/>
            <a:pathLst>
              <a:path h="131" w="146">
                <a:moveTo>
                  <a:pt x="63" y="130"/>
                </a:moveTo>
                <a:lnTo>
                  <a:pt x="77" y="126"/>
                </a:lnTo>
                <a:lnTo>
                  <a:pt x="93" y="131"/>
                </a:lnTo>
                <a:lnTo>
                  <a:pt x="102" y="124"/>
                </a:lnTo>
                <a:lnTo>
                  <a:pt x="124" y="119"/>
                </a:lnTo>
                <a:lnTo>
                  <a:pt x="130" y="106"/>
                </a:lnTo>
                <a:lnTo>
                  <a:pt x="127" y="101"/>
                </a:lnTo>
                <a:lnTo>
                  <a:pt x="133" y="89"/>
                </a:lnTo>
                <a:lnTo>
                  <a:pt x="142" y="88"/>
                </a:lnTo>
                <a:lnTo>
                  <a:pt x="146" y="79"/>
                </a:lnTo>
                <a:lnTo>
                  <a:pt x="142" y="73"/>
                </a:lnTo>
                <a:lnTo>
                  <a:pt x="142" y="62"/>
                </a:lnTo>
                <a:lnTo>
                  <a:pt x="135" y="55"/>
                </a:lnTo>
                <a:lnTo>
                  <a:pt x="128" y="42"/>
                </a:lnTo>
                <a:lnTo>
                  <a:pt x="126" y="39"/>
                </a:lnTo>
                <a:lnTo>
                  <a:pt x="126" y="34"/>
                </a:lnTo>
                <a:lnTo>
                  <a:pt x="117" y="26"/>
                </a:lnTo>
                <a:lnTo>
                  <a:pt x="108" y="25"/>
                </a:lnTo>
                <a:lnTo>
                  <a:pt x="105" y="27"/>
                </a:lnTo>
                <a:lnTo>
                  <a:pt x="96" y="21"/>
                </a:lnTo>
                <a:lnTo>
                  <a:pt x="85" y="19"/>
                </a:lnTo>
                <a:lnTo>
                  <a:pt x="91" y="11"/>
                </a:lnTo>
                <a:lnTo>
                  <a:pt x="81" y="7"/>
                </a:lnTo>
                <a:lnTo>
                  <a:pt x="79" y="0"/>
                </a:lnTo>
                <a:lnTo>
                  <a:pt x="77" y="0"/>
                </a:lnTo>
                <a:lnTo>
                  <a:pt x="72" y="6"/>
                </a:lnTo>
                <a:lnTo>
                  <a:pt x="67" y="4"/>
                </a:lnTo>
                <a:lnTo>
                  <a:pt x="48" y="23"/>
                </a:lnTo>
                <a:lnTo>
                  <a:pt x="43" y="19"/>
                </a:lnTo>
                <a:lnTo>
                  <a:pt x="39" y="25"/>
                </a:lnTo>
                <a:lnTo>
                  <a:pt x="34" y="25"/>
                </a:lnTo>
                <a:lnTo>
                  <a:pt x="31" y="31"/>
                </a:lnTo>
                <a:lnTo>
                  <a:pt x="24" y="46"/>
                </a:lnTo>
                <a:lnTo>
                  <a:pt x="17" y="40"/>
                </a:lnTo>
                <a:lnTo>
                  <a:pt x="5" y="45"/>
                </a:lnTo>
                <a:lnTo>
                  <a:pt x="2" y="42"/>
                </a:lnTo>
                <a:lnTo>
                  <a:pt x="0" y="46"/>
                </a:lnTo>
                <a:lnTo>
                  <a:pt x="10" y="53"/>
                </a:lnTo>
                <a:lnTo>
                  <a:pt x="9" y="56"/>
                </a:lnTo>
                <a:lnTo>
                  <a:pt x="14" y="61"/>
                </a:lnTo>
                <a:lnTo>
                  <a:pt x="14" y="66"/>
                </a:lnTo>
                <a:lnTo>
                  <a:pt x="21" y="74"/>
                </a:lnTo>
                <a:lnTo>
                  <a:pt x="15" y="81"/>
                </a:lnTo>
                <a:lnTo>
                  <a:pt x="18" y="84"/>
                </a:lnTo>
                <a:lnTo>
                  <a:pt x="21" y="84"/>
                </a:lnTo>
                <a:lnTo>
                  <a:pt x="19" y="89"/>
                </a:lnTo>
                <a:lnTo>
                  <a:pt x="28" y="95"/>
                </a:lnTo>
                <a:lnTo>
                  <a:pt x="36" y="105"/>
                </a:lnTo>
                <a:lnTo>
                  <a:pt x="36" y="112"/>
                </a:lnTo>
                <a:lnTo>
                  <a:pt x="39" y="116"/>
                </a:lnTo>
                <a:lnTo>
                  <a:pt x="48" y="116"/>
                </a:lnTo>
                <a:lnTo>
                  <a:pt x="57" y="118"/>
                </a:lnTo>
                <a:lnTo>
                  <a:pt x="63" y="130"/>
                </a:lnTo>
                <a:close/>
              </a:path>
            </a:pathLst>
          </a:custGeom>
          <a:solidFill>
            <a:srgbClr val="C8C8C8"/>
          </a:solidFill>
          <a:ln w="12700" cmpd="sng">
            <a:solidFill>
              <a:srgbClr val="969696"/>
            </a:solidFill>
            <a:round/>
          </a:ln>
          <a:effectLst/>
        </xdr:spPr>
        <xdr:txBody>
          <a:bodyPr/>
          <a:p/>
        </xdr:txBody>
      </xdr:sp>
      <xdr:sp macro="" fLocksText="0">
        <xdr:nvSpPr>
          <xdr:cNvPr id="372" name="MS1005"/>
          <xdr:cNvSpPr/>
        </xdr:nvSpPr>
        <xdr:spPr>
          <a:xfrm>
            <a:off x="1246" y="629"/>
            <a:ext cx="44" cy="52"/>
          </a:xfrm>
          <a:custGeom>
            <a:avLst/>
            <a:pathLst>
              <a:path h="112" w="97">
                <a:moveTo>
                  <a:pt x="0" y="7"/>
                </a:moveTo>
                <a:lnTo>
                  <a:pt x="18" y="0"/>
                </a:lnTo>
                <a:lnTo>
                  <a:pt x="25" y="13"/>
                </a:lnTo>
                <a:lnTo>
                  <a:pt x="25" y="17"/>
                </a:lnTo>
                <a:lnTo>
                  <a:pt x="34" y="33"/>
                </a:lnTo>
                <a:lnTo>
                  <a:pt x="39" y="44"/>
                </a:lnTo>
                <a:lnTo>
                  <a:pt x="56" y="52"/>
                </a:lnTo>
                <a:lnTo>
                  <a:pt x="66" y="53"/>
                </a:lnTo>
                <a:lnTo>
                  <a:pt x="72" y="62"/>
                </a:lnTo>
                <a:lnTo>
                  <a:pt x="78" y="68"/>
                </a:lnTo>
                <a:lnTo>
                  <a:pt x="90" y="77"/>
                </a:lnTo>
                <a:lnTo>
                  <a:pt x="97" y="84"/>
                </a:lnTo>
                <a:lnTo>
                  <a:pt x="88" y="86"/>
                </a:lnTo>
                <a:lnTo>
                  <a:pt x="82" y="97"/>
                </a:lnTo>
                <a:lnTo>
                  <a:pt x="82" y="104"/>
                </a:lnTo>
                <a:lnTo>
                  <a:pt x="84" y="109"/>
                </a:lnTo>
                <a:lnTo>
                  <a:pt x="73" y="112"/>
                </a:lnTo>
                <a:lnTo>
                  <a:pt x="73" y="106"/>
                </a:lnTo>
                <a:lnTo>
                  <a:pt x="57" y="104"/>
                </a:lnTo>
                <a:lnTo>
                  <a:pt x="57" y="100"/>
                </a:lnTo>
                <a:lnTo>
                  <a:pt x="52" y="87"/>
                </a:lnTo>
                <a:lnTo>
                  <a:pt x="43" y="82"/>
                </a:lnTo>
                <a:lnTo>
                  <a:pt x="31" y="72"/>
                </a:lnTo>
                <a:lnTo>
                  <a:pt x="25" y="59"/>
                </a:lnTo>
                <a:lnTo>
                  <a:pt x="17" y="51"/>
                </a:lnTo>
                <a:lnTo>
                  <a:pt x="12" y="43"/>
                </a:lnTo>
                <a:lnTo>
                  <a:pt x="1" y="40"/>
                </a:lnTo>
                <a:lnTo>
                  <a:pt x="3" y="16"/>
                </a:lnTo>
                <a:lnTo>
                  <a:pt x="0" y="12"/>
                </a:lnTo>
                <a:lnTo>
                  <a:pt x="0" y="7"/>
                </a:lnTo>
                <a:close/>
              </a:path>
            </a:pathLst>
          </a:custGeom>
          <a:solidFill>
            <a:srgbClr val="C8C8C8"/>
          </a:solidFill>
          <a:ln w="12700" cmpd="sng">
            <a:solidFill>
              <a:srgbClr val="969696"/>
            </a:solidFill>
            <a:round/>
          </a:ln>
          <a:effectLst/>
        </xdr:spPr>
        <xdr:txBody>
          <a:bodyPr/>
          <a:p/>
        </xdr:txBody>
      </xdr:sp>
      <xdr:sp macro="" fLocksText="0">
        <xdr:nvSpPr>
          <xdr:cNvPr id="373" name="MS1029"/>
          <xdr:cNvSpPr/>
        </xdr:nvSpPr>
        <xdr:spPr>
          <a:xfrm>
            <a:off x="1112" y="720"/>
            <a:ext cx="64" cy="80"/>
          </a:xfrm>
          <a:custGeom>
            <a:avLst/>
            <a:pathLst>
              <a:path h="175" w="140">
                <a:moveTo>
                  <a:pt x="43" y="22"/>
                </a:moveTo>
                <a:lnTo>
                  <a:pt x="42" y="11"/>
                </a:lnTo>
                <a:lnTo>
                  <a:pt x="50" y="5"/>
                </a:lnTo>
                <a:lnTo>
                  <a:pt x="60" y="5"/>
                </a:lnTo>
                <a:lnTo>
                  <a:pt x="68" y="7"/>
                </a:lnTo>
                <a:lnTo>
                  <a:pt x="79" y="0"/>
                </a:lnTo>
                <a:lnTo>
                  <a:pt x="94" y="7"/>
                </a:lnTo>
                <a:lnTo>
                  <a:pt x="105" y="3"/>
                </a:lnTo>
                <a:lnTo>
                  <a:pt x="119" y="5"/>
                </a:lnTo>
                <a:lnTo>
                  <a:pt x="116" y="19"/>
                </a:lnTo>
                <a:lnTo>
                  <a:pt x="122" y="17"/>
                </a:lnTo>
                <a:lnTo>
                  <a:pt x="128" y="25"/>
                </a:lnTo>
                <a:lnTo>
                  <a:pt x="131" y="42"/>
                </a:lnTo>
                <a:lnTo>
                  <a:pt x="137" y="48"/>
                </a:lnTo>
                <a:lnTo>
                  <a:pt x="133" y="52"/>
                </a:lnTo>
                <a:lnTo>
                  <a:pt x="133" y="58"/>
                </a:lnTo>
                <a:lnTo>
                  <a:pt x="140" y="64"/>
                </a:lnTo>
                <a:lnTo>
                  <a:pt x="126" y="77"/>
                </a:lnTo>
                <a:lnTo>
                  <a:pt x="115" y="98"/>
                </a:lnTo>
                <a:lnTo>
                  <a:pt x="113" y="86"/>
                </a:lnTo>
                <a:lnTo>
                  <a:pt x="108" y="83"/>
                </a:lnTo>
                <a:lnTo>
                  <a:pt x="98" y="94"/>
                </a:lnTo>
                <a:lnTo>
                  <a:pt x="97" y="111"/>
                </a:lnTo>
                <a:lnTo>
                  <a:pt x="92" y="125"/>
                </a:lnTo>
                <a:lnTo>
                  <a:pt x="85" y="131"/>
                </a:lnTo>
                <a:lnTo>
                  <a:pt x="87" y="139"/>
                </a:lnTo>
                <a:lnTo>
                  <a:pt x="96" y="151"/>
                </a:lnTo>
                <a:lnTo>
                  <a:pt x="88" y="165"/>
                </a:lnTo>
                <a:lnTo>
                  <a:pt x="78" y="165"/>
                </a:lnTo>
                <a:lnTo>
                  <a:pt x="57" y="175"/>
                </a:lnTo>
                <a:lnTo>
                  <a:pt x="43" y="158"/>
                </a:lnTo>
                <a:lnTo>
                  <a:pt x="30" y="144"/>
                </a:lnTo>
                <a:lnTo>
                  <a:pt x="9" y="134"/>
                </a:lnTo>
                <a:lnTo>
                  <a:pt x="5" y="127"/>
                </a:lnTo>
                <a:lnTo>
                  <a:pt x="5" y="115"/>
                </a:lnTo>
                <a:lnTo>
                  <a:pt x="0" y="109"/>
                </a:lnTo>
                <a:lnTo>
                  <a:pt x="0" y="101"/>
                </a:lnTo>
                <a:lnTo>
                  <a:pt x="6" y="98"/>
                </a:lnTo>
                <a:lnTo>
                  <a:pt x="11" y="87"/>
                </a:lnTo>
                <a:lnTo>
                  <a:pt x="5" y="80"/>
                </a:lnTo>
                <a:lnTo>
                  <a:pt x="7" y="75"/>
                </a:lnTo>
                <a:lnTo>
                  <a:pt x="16" y="69"/>
                </a:lnTo>
                <a:lnTo>
                  <a:pt x="27" y="70"/>
                </a:lnTo>
                <a:lnTo>
                  <a:pt x="34" y="58"/>
                </a:lnTo>
                <a:lnTo>
                  <a:pt x="34" y="52"/>
                </a:lnTo>
                <a:lnTo>
                  <a:pt x="38" y="45"/>
                </a:lnTo>
                <a:lnTo>
                  <a:pt x="40" y="39"/>
                </a:lnTo>
                <a:lnTo>
                  <a:pt x="45" y="37"/>
                </a:lnTo>
                <a:lnTo>
                  <a:pt x="41" y="30"/>
                </a:lnTo>
                <a:lnTo>
                  <a:pt x="43" y="22"/>
                </a:lnTo>
                <a:close/>
              </a:path>
            </a:pathLst>
          </a:custGeom>
          <a:solidFill>
            <a:srgbClr val="C8C8C8"/>
          </a:solidFill>
          <a:ln w="12700" cmpd="sng">
            <a:solidFill>
              <a:srgbClr val="969696"/>
            </a:solidFill>
            <a:round/>
          </a:ln>
          <a:effectLst/>
        </xdr:spPr>
        <xdr:txBody>
          <a:bodyPr/>
          <a:p/>
        </xdr:txBody>
      </xdr:sp>
      <xdr:sp macro="" fLocksText="0">
        <xdr:nvSpPr>
          <xdr:cNvPr id="374" name="MS1035"/>
          <xdr:cNvSpPr/>
        </xdr:nvSpPr>
        <xdr:spPr>
          <a:xfrm>
            <a:off x="1202" y="729"/>
            <a:ext cx="59" cy="72"/>
          </a:xfrm>
          <a:custGeom>
            <a:avLst/>
            <a:pathLst>
              <a:path h="159" w="127">
                <a:moveTo>
                  <a:pt x="0" y="50"/>
                </a:moveTo>
                <a:lnTo>
                  <a:pt x="4" y="37"/>
                </a:lnTo>
                <a:lnTo>
                  <a:pt x="14" y="31"/>
                </a:lnTo>
                <a:lnTo>
                  <a:pt x="22" y="25"/>
                </a:lnTo>
                <a:lnTo>
                  <a:pt x="21" y="18"/>
                </a:lnTo>
                <a:lnTo>
                  <a:pt x="26" y="16"/>
                </a:lnTo>
                <a:lnTo>
                  <a:pt x="37" y="1"/>
                </a:lnTo>
                <a:lnTo>
                  <a:pt x="73" y="0"/>
                </a:lnTo>
                <a:lnTo>
                  <a:pt x="75" y="3"/>
                </a:lnTo>
                <a:lnTo>
                  <a:pt x="66" y="10"/>
                </a:lnTo>
                <a:lnTo>
                  <a:pt x="61" y="10"/>
                </a:lnTo>
                <a:lnTo>
                  <a:pt x="58" y="14"/>
                </a:lnTo>
                <a:lnTo>
                  <a:pt x="64" y="19"/>
                </a:lnTo>
                <a:lnTo>
                  <a:pt x="69" y="22"/>
                </a:lnTo>
                <a:lnTo>
                  <a:pt x="82" y="22"/>
                </a:lnTo>
                <a:lnTo>
                  <a:pt x="86" y="27"/>
                </a:lnTo>
                <a:lnTo>
                  <a:pt x="95" y="30"/>
                </a:lnTo>
                <a:lnTo>
                  <a:pt x="120" y="21"/>
                </a:lnTo>
                <a:lnTo>
                  <a:pt x="127" y="17"/>
                </a:lnTo>
                <a:lnTo>
                  <a:pt x="123" y="29"/>
                </a:lnTo>
                <a:lnTo>
                  <a:pt x="123" y="41"/>
                </a:lnTo>
                <a:lnTo>
                  <a:pt x="117" y="52"/>
                </a:lnTo>
                <a:lnTo>
                  <a:pt x="100" y="58"/>
                </a:lnTo>
                <a:lnTo>
                  <a:pt x="90" y="56"/>
                </a:lnTo>
                <a:lnTo>
                  <a:pt x="80" y="69"/>
                </a:lnTo>
                <a:lnTo>
                  <a:pt x="87" y="82"/>
                </a:lnTo>
                <a:lnTo>
                  <a:pt x="82" y="89"/>
                </a:lnTo>
                <a:lnTo>
                  <a:pt x="84" y="100"/>
                </a:lnTo>
                <a:lnTo>
                  <a:pt x="91" y="99"/>
                </a:lnTo>
                <a:lnTo>
                  <a:pt x="101" y="105"/>
                </a:lnTo>
                <a:lnTo>
                  <a:pt x="90" y="113"/>
                </a:lnTo>
                <a:lnTo>
                  <a:pt x="90" y="136"/>
                </a:lnTo>
                <a:lnTo>
                  <a:pt x="80" y="137"/>
                </a:lnTo>
                <a:lnTo>
                  <a:pt x="87" y="141"/>
                </a:lnTo>
                <a:lnTo>
                  <a:pt x="93" y="154"/>
                </a:lnTo>
                <a:lnTo>
                  <a:pt x="88" y="158"/>
                </a:lnTo>
                <a:lnTo>
                  <a:pt x="74" y="155"/>
                </a:lnTo>
                <a:lnTo>
                  <a:pt x="62" y="151"/>
                </a:lnTo>
                <a:lnTo>
                  <a:pt x="53" y="159"/>
                </a:lnTo>
                <a:lnTo>
                  <a:pt x="45" y="150"/>
                </a:lnTo>
                <a:lnTo>
                  <a:pt x="36" y="145"/>
                </a:lnTo>
                <a:lnTo>
                  <a:pt x="27" y="140"/>
                </a:lnTo>
                <a:lnTo>
                  <a:pt x="15" y="124"/>
                </a:lnTo>
                <a:lnTo>
                  <a:pt x="21" y="118"/>
                </a:lnTo>
                <a:lnTo>
                  <a:pt x="17" y="106"/>
                </a:lnTo>
                <a:lnTo>
                  <a:pt x="22" y="97"/>
                </a:lnTo>
                <a:lnTo>
                  <a:pt x="18" y="85"/>
                </a:lnTo>
                <a:lnTo>
                  <a:pt x="21" y="77"/>
                </a:lnTo>
                <a:lnTo>
                  <a:pt x="24" y="61"/>
                </a:lnTo>
                <a:lnTo>
                  <a:pt x="22" y="50"/>
                </a:lnTo>
                <a:lnTo>
                  <a:pt x="7" y="56"/>
                </a:lnTo>
                <a:lnTo>
                  <a:pt x="0" y="50"/>
                </a:lnTo>
                <a:close/>
              </a:path>
            </a:pathLst>
          </a:custGeom>
          <a:solidFill>
            <a:srgbClr val="C8C8C8"/>
          </a:solidFill>
          <a:ln w="12700" cmpd="sng">
            <a:solidFill>
              <a:srgbClr val="969696"/>
            </a:solidFill>
            <a:round/>
          </a:ln>
          <a:effectLst/>
        </xdr:spPr>
        <xdr:txBody>
          <a:bodyPr/>
          <a:p/>
        </xdr:txBody>
      </xdr:sp>
      <xdr:sp macro="" fLocksText="0">
        <xdr:nvSpPr>
          <xdr:cNvPr id="375" name="MS1034"/>
          <xdr:cNvSpPr/>
        </xdr:nvSpPr>
        <xdr:spPr>
          <a:xfrm>
            <a:off x="1151" y="737"/>
            <a:ext cx="68" cy="70"/>
          </a:xfrm>
          <a:custGeom>
            <a:avLst/>
            <a:pathLst>
              <a:path h="152" w="148">
                <a:moveTo>
                  <a:pt x="65" y="4"/>
                </a:moveTo>
                <a:lnTo>
                  <a:pt x="73" y="10"/>
                </a:lnTo>
                <a:lnTo>
                  <a:pt x="84" y="7"/>
                </a:lnTo>
                <a:lnTo>
                  <a:pt x="97" y="0"/>
                </a:lnTo>
                <a:lnTo>
                  <a:pt x="120" y="2"/>
                </a:lnTo>
                <a:lnTo>
                  <a:pt x="121" y="7"/>
                </a:lnTo>
                <a:lnTo>
                  <a:pt x="115" y="8"/>
                </a:lnTo>
                <a:lnTo>
                  <a:pt x="107" y="15"/>
                </a:lnTo>
                <a:lnTo>
                  <a:pt x="119" y="23"/>
                </a:lnTo>
                <a:lnTo>
                  <a:pt x="112" y="31"/>
                </a:lnTo>
                <a:lnTo>
                  <a:pt x="119" y="38"/>
                </a:lnTo>
                <a:lnTo>
                  <a:pt x="134" y="32"/>
                </a:lnTo>
                <a:lnTo>
                  <a:pt x="136" y="44"/>
                </a:lnTo>
                <a:lnTo>
                  <a:pt x="133" y="59"/>
                </a:lnTo>
                <a:lnTo>
                  <a:pt x="130" y="67"/>
                </a:lnTo>
                <a:lnTo>
                  <a:pt x="134" y="79"/>
                </a:lnTo>
                <a:lnTo>
                  <a:pt x="129" y="88"/>
                </a:lnTo>
                <a:lnTo>
                  <a:pt x="133" y="100"/>
                </a:lnTo>
                <a:lnTo>
                  <a:pt x="127" y="105"/>
                </a:lnTo>
                <a:lnTo>
                  <a:pt x="139" y="123"/>
                </a:lnTo>
                <a:lnTo>
                  <a:pt x="148" y="128"/>
                </a:lnTo>
                <a:lnTo>
                  <a:pt x="134" y="133"/>
                </a:lnTo>
                <a:lnTo>
                  <a:pt x="106" y="151"/>
                </a:lnTo>
                <a:lnTo>
                  <a:pt x="92" y="140"/>
                </a:lnTo>
                <a:lnTo>
                  <a:pt x="83" y="147"/>
                </a:lnTo>
                <a:lnTo>
                  <a:pt x="76" y="139"/>
                </a:lnTo>
                <a:lnTo>
                  <a:pt x="65" y="141"/>
                </a:lnTo>
                <a:lnTo>
                  <a:pt x="51" y="152"/>
                </a:lnTo>
                <a:lnTo>
                  <a:pt x="23" y="128"/>
                </a:lnTo>
                <a:lnTo>
                  <a:pt x="3" y="128"/>
                </a:lnTo>
                <a:lnTo>
                  <a:pt x="11" y="114"/>
                </a:lnTo>
                <a:lnTo>
                  <a:pt x="2" y="102"/>
                </a:lnTo>
                <a:lnTo>
                  <a:pt x="0" y="94"/>
                </a:lnTo>
                <a:lnTo>
                  <a:pt x="7" y="88"/>
                </a:lnTo>
                <a:lnTo>
                  <a:pt x="12" y="75"/>
                </a:lnTo>
                <a:lnTo>
                  <a:pt x="13" y="56"/>
                </a:lnTo>
                <a:lnTo>
                  <a:pt x="22" y="46"/>
                </a:lnTo>
                <a:lnTo>
                  <a:pt x="28" y="49"/>
                </a:lnTo>
                <a:lnTo>
                  <a:pt x="30" y="60"/>
                </a:lnTo>
                <a:lnTo>
                  <a:pt x="41" y="41"/>
                </a:lnTo>
                <a:lnTo>
                  <a:pt x="55" y="27"/>
                </a:lnTo>
                <a:lnTo>
                  <a:pt x="48" y="21"/>
                </a:lnTo>
                <a:lnTo>
                  <a:pt x="49" y="14"/>
                </a:lnTo>
                <a:lnTo>
                  <a:pt x="65" y="4"/>
                </a:lnTo>
                <a:close/>
              </a:path>
            </a:pathLst>
          </a:custGeom>
          <a:solidFill>
            <a:srgbClr val="C8C8C8"/>
          </a:solidFill>
          <a:ln w="12700" cmpd="sng">
            <a:solidFill>
              <a:srgbClr val="969696"/>
            </a:solidFill>
            <a:round/>
          </a:ln>
          <a:effectLst/>
        </xdr:spPr>
        <xdr:txBody>
          <a:bodyPr/>
          <a:p/>
        </xdr:txBody>
      </xdr:sp>
      <xdr:sp macro="" fLocksText="0">
        <xdr:nvSpPr>
          <xdr:cNvPr id="376" name="MS1017"/>
          <xdr:cNvSpPr/>
        </xdr:nvSpPr>
        <xdr:spPr>
          <a:xfrm>
            <a:off x="1067" y="729"/>
            <a:ext cx="65" cy="68"/>
          </a:xfrm>
          <a:custGeom>
            <a:avLst/>
            <a:pathLst>
              <a:path h="148" w="142">
                <a:moveTo>
                  <a:pt x="115" y="0"/>
                </a:moveTo>
                <a:lnTo>
                  <a:pt x="141" y="1"/>
                </a:lnTo>
                <a:lnTo>
                  <a:pt x="139" y="11"/>
                </a:lnTo>
                <a:lnTo>
                  <a:pt x="142" y="17"/>
                </a:lnTo>
                <a:lnTo>
                  <a:pt x="138" y="19"/>
                </a:lnTo>
                <a:lnTo>
                  <a:pt x="136" y="26"/>
                </a:lnTo>
                <a:lnTo>
                  <a:pt x="132" y="31"/>
                </a:lnTo>
                <a:lnTo>
                  <a:pt x="132" y="38"/>
                </a:lnTo>
                <a:lnTo>
                  <a:pt x="125" y="50"/>
                </a:lnTo>
                <a:lnTo>
                  <a:pt x="114" y="49"/>
                </a:lnTo>
                <a:lnTo>
                  <a:pt x="106" y="54"/>
                </a:lnTo>
                <a:lnTo>
                  <a:pt x="102" y="61"/>
                </a:lnTo>
                <a:lnTo>
                  <a:pt x="110" y="67"/>
                </a:lnTo>
                <a:lnTo>
                  <a:pt x="105" y="78"/>
                </a:lnTo>
                <a:lnTo>
                  <a:pt x="98" y="81"/>
                </a:lnTo>
                <a:lnTo>
                  <a:pt x="98" y="90"/>
                </a:lnTo>
                <a:lnTo>
                  <a:pt x="103" y="95"/>
                </a:lnTo>
                <a:lnTo>
                  <a:pt x="103" y="106"/>
                </a:lnTo>
                <a:lnTo>
                  <a:pt x="108" y="116"/>
                </a:lnTo>
                <a:lnTo>
                  <a:pt x="128" y="124"/>
                </a:lnTo>
                <a:lnTo>
                  <a:pt x="141" y="138"/>
                </a:lnTo>
                <a:lnTo>
                  <a:pt x="128" y="143"/>
                </a:lnTo>
                <a:lnTo>
                  <a:pt x="122" y="147"/>
                </a:lnTo>
                <a:lnTo>
                  <a:pt x="102" y="148"/>
                </a:lnTo>
                <a:lnTo>
                  <a:pt x="89" y="133"/>
                </a:lnTo>
                <a:lnTo>
                  <a:pt x="65" y="138"/>
                </a:lnTo>
                <a:lnTo>
                  <a:pt x="56" y="133"/>
                </a:lnTo>
                <a:lnTo>
                  <a:pt x="54" y="127"/>
                </a:lnTo>
                <a:lnTo>
                  <a:pt x="42" y="117"/>
                </a:lnTo>
                <a:lnTo>
                  <a:pt x="31" y="114"/>
                </a:lnTo>
                <a:lnTo>
                  <a:pt x="35" y="106"/>
                </a:lnTo>
                <a:lnTo>
                  <a:pt x="30" y="85"/>
                </a:lnTo>
                <a:lnTo>
                  <a:pt x="40" y="77"/>
                </a:lnTo>
                <a:lnTo>
                  <a:pt x="40" y="72"/>
                </a:lnTo>
                <a:lnTo>
                  <a:pt x="29" y="63"/>
                </a:lnTo>
                <a:lnTo>
                  <a:pt x="25" y="44"/>
                </a:lnTo>
                <a:lnTo>
                  <a:pt x="15" y="40"/>
                </a:lnTo>
                <a:lnTo>
                  <a:pt x="5" y="40"/>
                </a:lnTo>
                <a:lnTo>
                  <a:pt x="0" y="37"/>
                </a:lnTo>
                <a:lnTo>
                  <a:pt x="8" y="29"/>
                </a:lnTo>
                <a:lnTo>
                  <a:pt x="18" y="24"/>
                </a:lnTo>
                <a:lnTo>
                  <a:pt x="22" y="18"/>
                </a:lnTo>
                <a:lnTo>
                  <a:pt x="19" y="13"/>
                </a:lnTo>
                <a:lnTo>
                  <a:pt x="32" y="8"/>
                </a:lnTo>
                <a:lnTo>
                  <a:pt x="49" y="16"/>
                </a:lnTo>
                <a:lnTo>
                  <a:pt x="53" y="12"/>
                </a:lnTo>
                <a:lnTo>
                  <a:pt x="71" y="10"/>
                </a:lnTo>
                <a:lnTo>
                  <a:pt x="82" y="3"/>
                </a:lnTo>
                <a:lnTo>
                  <a:pt x="103" y="7"/>
                </a:lnTo>
                <a:lnTo>
                  <a:pt x="115" y="0"/>
                </a:lnTo>
                <a:close/>
              </a:path>
            </a:pathLst>
          </a:custGeom>
          <a:solidFill>
            <a:srgbClr val="B4B4B4"/>
          </a:solidFill>
          <a:ln w="12700" cmpd="sng">
            <a:solidFill>
              <a:srgbClr val="969696"/>
            </a:solidFill>
            <a:round/>
          </a:ln>
          <a:effectLst/>
        </xdr:spPr>
        <xdr:txBody>
          <a:bodyPr/>
          <a:p/>
        </xdr:txBody>
      </xdr:sp>
      <xdr:sp macro="" fLocksText="0">
        <xdr:nvSpPr>
          <xdr:cNvPr id="377" name="MS1028"/>
          <xdr:cNvSpPr/>
        </xdr:nvSpPr>
        <xdr:spPr>
          <a:xfrm>
            <a:off x="1112" y="661"/>
            <a:ext cx="71" cy="69"/>
          </a:xfrm>
          <a:custGeom>
            <a:avLst/>
            <a:pathLst>
              <a:path h="151" w="155">
                <a:moveTo>
                  <a:pt x="0" y="25"/>
                </a:moveTo>
                <a:lnTo>
                  <a:pt x="7" y="20"/>
                </a:lnTo>
                <a:lnTo>
                  <a:pt x="22" y="24"/>
                </a:lnTo>
                <a:lnTo>
                  <a:pt x="24" y="19"/>
                </a:lnTo>
                <a:lnTo>
                  <a:pt x="29" y="25"/>
                </a:lnTo>
                <a:lnTo>
                  <a:pt x="41" y="22"/>
                </a:lnTo>
                <a:lnTo>
                  <a:pt x="41" y="14"/>
                </a:lnTo>
                <a:lnTo>
                  <a:pt x="51" y="9"/>
                </a:lnTo>
                <a:lnTo>
                  <a:pt x="55" y="1"/>
                </a:lnTo>
                <a:lnTo>
                  <a:pt x="76" y="0"/>
                </a:lnTo>
                <a:lnTo>
                  <a:pt x="91" y="14"/>
                </a:lnTo>
                <a:lnTo>
                  <a:pt x="87" y="28"/>
                </a:lnTo>
                <a:lnTo>
                  <a:pt x="82" y="29"/>
                </a:lnTo>
                <a:lnTo>
                  <a:pt x="82" y="37"/>
                </a:lnTo>
                <a:lnTo>
                  <a:pt x="89" y="38"/>
                </a:lnTo>
                <a:lnTo>
                  <a:pt x="92" y="44"/>
                </a:lnTo>
                <a:lnTo>
                  <a:pt x="93" y="51"/>
                </a:lnTo>
                <a:lnTo>
                  <a:pt x="97" y="50"/>
                </a:lnTo>
                <a:lnTo>
                  <a:pt x="109" y="62"/>
                </a:lnTo>
                <a:lnTo>
                  <a:pt x="122" y="76"/>
                </a:lnTo>
                <a:lnTo>
                  <a:pt x="125" y="80"/>
                </a:lnTo>
                <a:lnTo>
                  <a:pt x="132" y="80"/>
                </a:lnTo>
                <a:lnTo>
                  <a:pt x="138" y="82"/>
                </a:lnTo>
                <a:lnTo>
                  <a:pt x="147" y="93"/>
                </a:lnTo>
                <a:lnTo>
                  <a:pt x="146" y="99"/>
                </a:lnTo>
                <a:lnTo>
                  <a:pt x="155" y="103"/>
                </a:lnTo>
                <a:lnTo>
                  <a:pt x="155" y="108"/>
                </a:lnTo>
                <a:lnTo>
                  <a:pt x="147" y="113"/>
                </a:lnTo>
                <a:lnTo>
                  <a:pt x="147" y="120"/>
                </a:lnTo>
                <a:lnTo>
                  <a:pt x="138" y="125"/>
                </a:lnTo>
                <a:lnTo>
                  <a:pt x="129" y="120"/>
                </a:lnTo>
                <a:lnTo>
                  <a:pt x="126" y="123"/>
                </a:lnTo>
                <a:lnTo>
                  <a:pt x="134" y="128"/>
                </a:lnTo>
                <a:lnTo>
                  <a:pt x="123" y="147"/>
                </a:lnTo>
                <a:lnTo>
                  <a:pt x="117" y="149"/>
                </a:lnTo>
                <a:lnTo>
                  <a:pt x="120" y="135"/>
                </a:lnTo>
                <a:lnTo>
                  <a:pt x="106" y="133"/>
                </a:lnTo>
                <a:lnTo>
                  <a:pt x="95" y="137"/>
                </a:lnTo>
                <a:lnTo>
                  <a:pt x="80" y="129"/>
                </a:lnTo>
                <a:lnTo>
                  <a:pt x="69" y="137"/>
                </a:lnTo>
                <a:lnTo>
                  <a:pt x="61" y="135"/>
                </a:lnTo>
                <a:lnTo>
                  <a:pt x="51" y="134"/>
                </a:lnTo>
                <a:lnTo>
                  <a:pt x="43" y="140"/>
                </a:lnTo>
                <a:lnTo>
                  <a:pt x="43" y="151"/>
                </a:lnTo>
                <a:lnTo>
                  <a:pt x="18" y="150"/>
                </a:lnTo>
                <a:lnTo>
                  <a:pt x="22" y="142"/>
                </a:lnTo>
                <a:lnTo>
                  <a:pt x="4" y="121"/>
                </a:lnTo>
                <a:lnTo>
                  <a:pt x="12" y="97"/>
                </a:lnTo>
                <a:lnTo>
                  <a:pt x="4" y="78"/>
                </a:lnTo>
                <a:lnTo>
                  <a:pt x="13" y="70"/>
                </a:lnTo>
                <a:lnTo>
                  <a:pt x="15" y="60"/>
                </a:lnTo>
                <a:lnTo>
                  <a:pt x="8" y="51"/>
                </a:lnTo>
                <a:lnTo>
                  <a:pt x="13" y="41"/>
                </a:lnTo>
                <a:lnTo>
                  <a:pt x="0" y="25"/>
                </a:lnTo>
                <a:close/>
              </a:path>
            </a:pathLst>
          </a:custGeom>
          <a:solidFill>
            <a:srgbClr val="C8C8C8"/>
          </a:solidFill>
          <a:ln w="12700" cmpd="sng">
            <a:solidFill>
              <a:srgbClr val="969696"/>
            </a:solidFill>
            <a:round/>
          </a:ln>
          <a:effectLst/>
        </xdr:spPr>
        <xdr:txBody>
          <a:bodyPr/>
          <a:p/>
        </xdr:txBody>
      </xdr:sp>
      <xdr:sp macro="" fLocksText="0">
        <xdr:nvSpPr>
          <xdr:cNvPr id="378" name="MS1045"/>
          <xdr:cNvSpPr/>
        </xdr:nvSpPr>
        <xdr:spPr>
          <a:xfrm>
            <a:off x="1020" y="618"/>
            <a:ext cx="77" cy="40"/>
          </a:xfrm>
          <a:custGeom>
            <a:avLst/>
            <a:pathLst>
              <a:path h="87" w="168">
                <a:moveTo>
                  <a:pt x="6" y="87"/>
                </a:moveTo>
                <a:lnTo>
                  <a:pt x="14" y="82"/>
                </a:lnTo>
                <a:lnTo>
                  <a:pt x="29" y="80"/>
                </a:lnTo>
                <a:lnTo>
                  <a:pt x="43" y="81"/>
                </a:lnTo>
                <a:lnTo>
                  <a:pt x="54" y="68"/>
                </a:lnTo>
                <a:lnTo>
                  <a:pt x="74" y="66"/>
                </a:lnTo>
                <a:lnTo>
                  <a:pt x="92" y="61"/>
                </a:lnTo>
                <a:lnTo>
                  <a:pt x="110" y="61"/>
                </a:lnTo>
                <a:lnTo>
                  <a:pt x="127" y="53"/>
                </a:lnTo>
                <a:lnTo>
                  <a:pt x="134" y="49"/>
                </a:lnTo>
                <a:lnTo>
                  <a:pt x="151" y="33"/>
                </a:lnTo>
                <a:lnTo>
                  <a:pt x="168" y="25"/>
                </a:lnTo>
                <a:lnTo>
                  <a:pt x="150" y="21"/>
                </a:lnTo>
                <a:lnTo>
                  <a:pt x="139" y="4"/>
                </a:lnTo>
                <a:lnTo>
                  <a:pt x="130" y="0"/>
                </a:lnTo>
                <a:lnTo>
                  <a:pt x="102" y="5"/>
                </a:lnTo>
                <a:lnTo>
                  <a:pt x="101" y="13"/>
                </a:lnTo>
                <a:lnTo>
                  <a:pt x="71" y="29"/>
                </a:lnTo>
                <a:lnTo>
                  <a:pt x="73" y="34"/>
                </a:lnTo>
                <a:lnTo>
                  <a:pt x="59" y="39"/>
                </a:lnTo>
                <a:lnTo>
                  <a:pt x="55" y="52"/>
                </a:lnTo>
                <a:lnTo>
                  <a:pt x="36" y="57"/>
                </a:lnTo>
                <a:lnTo>
                  <a:pt x="21" y="74"/>
                </a:lnTo>
                <a:lnTo>
                  <a:pt x="10" y="74"/>
                </a:lnTo>
                <a:lnTo>
                  <a:pt x="0" y="80"/>
                </a:lnTo>
                <a:lnTo>
                  <a:pt x="3" y="87"/>
                </a:lnTo>
                <a:lnTo>
                  <a:pt x="6" y="87"/>
                </a:lnTo>
                <a:close/>
              </a:path>
            </a:pathLst>
          </a:custGeom>
          <a:solidFill>
            <a:srgbClr val="C8C8C8"/>
          </a:solidFill>
          <a:ln w="12700" cmpd="sng">
            <a:solidFill>
              <a:srgbClr val="969696"/>
            </a:solidFill>
            <a:round/>
          </a:ln>
          <a:effectLst/>
        </xdr:spPr>
        <xdr:txBody>
          <a:bodyPr/>
          <a:p/>
        </xdr:txBody>
      </xdr:sp>
      <xdr:sp macro="" fLocksText="0">
        <xdr:nvSpPr>
          <xdr:cNvPr id="379" name="MS1098"/>
          <xdr:cNvSpPr/>
        </xdr:nvSpPr>
        <xdr:spPr>
          <a:xfrm>
            <a:off x="1021" y="918"/>
            <a:ext cx="63" cy="109"/>
          </a:xfrm>
          <a:custGeom>
            <a:avLst/>
            <a:pathLst>
              <a:path h="239" w="138">
                <a:moveTo>
                  <a:pt x="60" y="0"/>
                </a:moveTo>
                <a:lnTo>
                  <a:pt x="65" y="1"/>
                </a:lnTo>
                <a:lnTo>
                  <a:pt x="67" y="5"/>
                </a:lnTo>
                <a:lnTo>
                  <a:pt x="73" y="4"/>
                </a:lnTo>
                <a:lnTo>
                  <a:pt x="65" y="15"/>
                </a:lnTo>
                <a:lnTo>
                  <a:pt x="64" y="24"/>
                </a:lnTo>
                <a:lnTo>
                  <a:pt x="70" y="25"/>
                </a:lnTo>
                <a:lnTo>
                  <a:pt x="70" y="32"/>
                </a:lnTo>
                <a:lnTo>
                  <a:pt x="61" y="45"/>
                </a:lnTo>
                <a:lnTo>
                  <a:pt x="64" y="64"/>
                </a:lnTo>
                <a:lnTo>
                  <a:pt x="73" y="66"/>
                </a:lnTo>
                <a:lnTo>
                  <a:pt x="74" y="75"/>
                </a:lnTo>
                <a:lnTo>
                  <a:pt x="81" y="74"/>
                </a:lnTo>
                <a:lnTo>
                  <a:pt x="93" y="92"/>
                </a:lnTo>
                <a:lnTo>
                  <a:pt x="98" y="92"/>
                </a:lnTo>
                <a:lnTo>
                  <a:pt x="110" y="104"/>
                </a:lnTo>
                <a:lnTo>
                  <a:pt x="112" y="121"/>
                </a:lnTo>
                <a:lnTo>
                  <a:pt x="110" y="145"/>
                </a:lnTo>
                <a:lnTo>
                  <a:pt x="117" y="150"/>
                </a:lnTo>
                <a:lnTo>
                  <a:pt x="112" y="160"/>
                </a:lnTo>
                <a:lnTo>
                  <a:pt x="126" y="183"/>
                </a:lnTo>
                <a:lnTo>
                  <a:pt x="131" y="185"/>
                </a:lnTo>
                <a:lnTo>
                  <a:pt x="138" y="195"/>
                </a:lnTo>
                <a:lnTo>
                  <a:pt x="118" y="235"/>
                </a:lnTo>
                <a:lnTo>
                  <a:pt x="98" y="239"/>
                </a:lnTo>
                <a:lnTo>
                  <a:pt x="88" y="235"/>
                </a:lnTo>
                <a:lnTo>
                  <a:pt x="87" y="224"/>
                </a:lnTo>
                <a:lnTo>
                  <a:pt x="72" y="207"/>
                </a:lnTo>
                <a:lnTo>
                  <a:pt x="72" y="200"/>
                </a:lnTo>
                <a:lnTo>
                  <a:pt x="59" y="190"/>
                </a:lnTo>
                <a:lnTo>
                  <a:pt x="45" y="167"/>
                </a:lnTo>
                <a:lnTo>
                  <a:pt x="47" y="136"/>
                </a:lnTo>
                <a:lnTo>
                  <a:pt x="52" y="126"/>
                </a:lnTo>
                <a:lnTo>
                  <a:pt x="46" y="122"/>
                </a:lnTo>
                <a:lnTo>
                  <a:pt x="36" y="124"/>
                </a:lnTo>
                <a:lnTo>
                  <a:pt x="31" y="109"/>
                </a:lnTo>
                <a:lnTo>
                  <a:pt x="23" y="109"/>
                </a:lnTo>
                <a:lnTo>
                  <a:pt x="13" y="97"/>
                </a:lnTo>
                <a:lnTo>
                  <a:pt x="0" y="99"/>
                </a:lnTo>
                <a:lnTo>
                  <a:pt x="12" y="84"/>
                </a:lnTo>
                <a:lnTo>
                  <a:pt x="6" y="87"/>
                </a:lnTo>
                <a:lnTo>
                  <a:pt x="2" y="82"/>
                </a:lnTo>
                <a:lnTo>
                  <a:pt x="2" y="68"/>
                </a:lnTo>
                <a:lnTo>
                  <a:pt x="9" y="57"/>
                </a:lnTo>
                <a:lnTo>
                  <a:pt x="13" y="41"/>
                </a:lnTo>
                <a:lnTo>
                  <a:pt x="1" y="21"/>
                </a:lnTo>
                <a:lnTo>
                  <a:pt x="25" y="4"/>
                </a:lnTo>
                <a:lnTo>
                  <a:pt x="32" y="14"/>
                </a:lnTo>
                <a:lnTo>
                  <a:pt x="43" y="9"/>
                </a:lnTo>
                <a:lnTo>
                  <a:pt x="56" y="8"/>
                </a:lnTo>
                <a:lnTo>
                  <a:pt x="60" y="0"/>
                </a:lnTo>
                <a:close/>
              </a:path>
            </a:pathLst>
          </a:custGeom>
          <a:solidFill>
            <a:srgbClr val="C8C8C8"/>
          </a:solidFill>
          <a:ln w="12700" cmpd="sng">
            <a:solidFill>
              <a:srgbClr val="969696"/>
            </a:solidFill>
            <a:round/>
          </a:ln>
          <a:effectLst/>
        </xdr:spPr>
        <xdr:txBody>
          <a:bodyPr/>
          <a:p/>
        </xdr:txBody>
      </xdr:sp>
      <xdr:sp macro="" fLocksText="0">
        <xdr:nvSpPr>
          <xdr:cNvPr id="380" name="MS1097"/>
          <xdr:cNvSpPr/>
        </xdr:nvSpPr>
        <xdr:spPr>
          <a:xfrm>
            <a:off x="1043" y="902"/>
            <a:ext cx="50" cy="100"/>
          </a:xfrm>
          <a:custGeom>
            <a:avLst/>
            <a:pathLst>
              <a:path h="220" w="110">
                <a:moveTo>
                  <a:pt x="46" y="0"/>
                </a:moveTo>
                <a:lnTo>
                  <a:pt x="75" y="10"/>
                </a:lnTo>
                <a:lnTo>
                  <a:pt x="86" y="20"/>
                </a:lnTo>
                <a:lnTo>
                  <a:pt x="76" y="34"/>
                </a:lnTo>
                <a:lnTo>
                  <a:pt x="84" y="43"/>
                </a:lnTo>
                <a:lnTo>
                  <a:pt x="80" y="47"/>
                </a:lnTo>
                <a:lnTo>
                  <a:pt x="84" y="57"/>
                </a:lnTo>
                <a:lnTo>
                  <a:pt x="92" y="51"/>
                </a:lnTo>
                <a:lnTo>
                  <a:pt x="108" y="53"/>
                </a:lnTo>
                <a:lnTo>
                  <a:pt x="100" y="81"/>
                </a:lnTo>
                <a:lnTo>
                  <a:pt x="100" y="103"/>
                </a:lnTo>
                <a:lnTo>
                  <a:pt x="102" y="108"/>
                </a:lnTo>
                <a:lnTo>
                  <a:pt x="96" y="111"/>
                </a:lnTo>
                <a:lnTo>
                  <a:pt x="104" y="130"/>
                </a:lnTo>
                <a:lnTo>
                  <a:pt x="100" y="140"/>
                </a:lnTo>
                <a:lnTo>
                  <a:pt x="110" y="148"/>
                </a:lnTo>
                <a:lnTo>
                  <a:pt x="106" y="154"/>
                </a:lnTo>
                <a:lnTo>
                  <a:pt x="106" y="161"/>
                </a:lnTo>
                <a:lnTo>
                  <a:pt x="97" y="165"/>
                </a:lnTo>
                <a:lnTo>
                  <a:pt x="95" y="175"/>
                </a:lnTo>
                <a:lnTo>
                  <a:pt x="99" y="180"/>
                </a:lnTo>
                <a:lnTo>
                  <a:pt x="95" y="202"/>
                </a:lnTo>
                <a:lnTo>
                  <a:pt x="101" y="213"/>
                </a:lnTo>
                <a:lnTo>
                  <a:pt x="89" y="215"/>
                </a:lnTo>
                <a:lnTo>
                  <a:pt x="83" y="220"/>
                </a:lnTo>
                <a:lnTo>
                  <a:pt x="77" y="218"/>
                </a:lnTo>
                <a:lnTo>
                  <a:pt x="64" y="195"/>
                </a:lnTo>
                <a:lnTo>
                  <a:pt x="69" y="185"/>
                </a:lnTo>
                <a:lnTo>
                  <a:pt x="62" y="181"/>
                </a:lnTo>
                <a:lnTo>
                  <a:pt x="64" y="156"/>
                </a:lnTo>
                <a:lnTo>
                  <a:pt x="62" y="140"/>
                </a:lnTo>
                <a:lnTo>
                  <a:pt x="50" y="128"/>
                </a:lnTo>
                <a:lnTo>
                  <a:pt x="45" y="128"/>
                </a:lnTo>
                <a:lnTo>
                  <a:pt x="33" y="110"/>
                </a:lnTo>
                <a:lnTo>
                  <a:pt x="26" y="111"/>
                </a:lnTo>
                <a:lnTo>
                  <a:pt x="25" y="102"/>
                </a:lnTo>
                <a:lnTo>
                  <a:pt x="16" y="99"/>
                </a:lnTo>
                <a:lnTo>
                  <a:pt x="13" y="79"/>
                </a:lnTo>
                <a:lnTo>
                  <a:pt x="22" y="68"/>
                </a:lnTo>
                <a:lnTo>
                  <a:pt x="22" y="60"/>
                </a:lnTo>
                <a:lnTo>
                  <a:pt x="16" y="60"/>
                </a:lnTo>
                <a:lnTo>
                  <a:pt x="17" y="51"/>
                </a:lnTo>
                <a:lnTo>
                  <a:pt x="26" y="39"/>
                </a:lnTo>
                <a:lnTo>
                  <a:pt x="18" y="40"/>
                </a:lnTo>
                <a:lnTo>
                  <a:pt x="16" y="36"/>
                </a:lnTo>
                <a:lnTo>
                  <a:pt x="10" y="34"/>
                </a:lnTo>
                <a:lnTo>
                  <a:pt x="0" y="28"/>
                </a:lnTo>
                <a:lnTo>
                  <a:pt x="3" y="24"/>
                </a:lnTo>
                <a:lnTo>
                  <a:pt x="10" y="19"/>
                </a:lnTo>
                <a:lnTo>
                  <a:pt x="28" y="17"/>
                </a:lnTo>
                <a:lnTo>
                  <a:pt x="35" y="22"/>
                </a:lnTo>
                <a:lnTo>
                  <a:pt x="39" y="4"/>
                </a:lnTo>
                <a:lnTo>
                  <a:pt x="46" y="0"/>
                </a:lnTo>
                <a:close/>
              </a:path>
            </a:pathLst>
          </a:custGeom>
          <a:solidFill>
            <a:srgbClr val="C8C8C8"/>
          </a:solidFill>
          <a:ln w="12700" cmpd="sng">
            <a:solidFill>
              <a:srgbClr val="969696"/>
            </a:solidFill>
            <a:round/>
          </a:ln>
          <a:effectLst/>
        </xdr:spPr>
        <xdr:txBody>
          <a:bodyPr/>
          <a:p/>
        </xdr:txBody>
      </xdr:sp>
      <xdr:sp macro="" fLocksText="0">
        <xdr:nvSpPr>
          <xdr:cNvPr id="381" name="MS1027"/>
          <xdr:cNvSpPr/>
        </xdr:nvSpPr>
        <xdr:spPr>
          <a:xfrm>
            <a:off x="1146" y="644"/>
            <a:ext cx="70" cy="66"/>
          </a:xfrm>
          <a:custGeom>
            <a:avLst/>
            <a:pathLst>
              <a:path h="145" w="154">
                <a:moveTo>
                  <a:pt x="0" y="37"/>
                </a:moveTo>
                <a:lnTo>
                  <a:pt x="5" y="30"/>
                </a:lnTo>
                <a:lnTo>
                  <a:pt x="18" y="29"/>
                </a:lnTo>
                <a:lnTo>
                  <a:pt x="18" y="24"/>
                </a:lnTo>
                <a:lnTo>
                  <a:pt x="31" y="16"/>
                </a:lnTo>
                <a:lnTo>
                  <a:pt x="40" y="30"/>
                </a:lnTo>
                <a:lnTo>
                  <a:pt x="49" y="30"/>
                </a:lnTo>
                <a:lnTo>
                  <a:pt x="69" y="23"/>
                </a:lnTo>
                <a:lnTo>
                  <a:pt x="73" y="27"/>
                </a:lnTo>
                <a:lnTo>
                  <a:pt x="61" y="31"/>
                </a:lnTo>
                <a:lnTo>
                  <a:pt x="66" y="39"/>
                </a:lnTo>
                <a:lnTo>
                  <a:pt x="72" y="46"/>
                </a:lnTo>
                <a:lnTo>
                  <a:pt x="83" y="39"/>
                </a:lnTo>
                <a:lnTo>
                  <a:pt x="83" y="25"/>
                </a:lnTo>
                <a:lnTo>
                  <a:pt x="88" y="22"/>
                </a:lnTo>
                <a:lnTo>
                  <a:pt x="92" y="27"/>
                </a:lnTo>
                <a:lnTo>
                  <a:pt x="95" y="25"/>
                </a:lnTo>
                <a:lnTo>
                  <a:pt x="95" y="9"/>
                </a:lnTo>
                <a:lnTo>
                  <a:pt x="98" y="9"/>
                </a:lnTo>
                <a:lnTo>
                  <a:pt x="105" y="0"/>
                </a:lnTo>
                <a:lnTo>
                  <a:pt x="111" y="2"/>
                </a:lnTo>
                <a:lnTo>
                  <a:pt x="118" y="2"/>
                </a:lnTo>
                <a:lnTo>
                  <a:pt x="124" y="9"/>
                </a:lnTo>
                <a:lnTo>
                  <a:pt x="122" y="15"/>
                </a:lnTo>
                <a:lnTo>
                  <a:pt x="124" y="22"/>
                </a:lnTo>
                <a:lnTo>
                  <a:pt x="131" y="30"/>
                </a:lnTo>
                <a:lnTo>
                  <a:pt x="131" y="38"/>
                </a:lnTo>
                <a:lnTo>
                  <a:pt x="144" y="68"/>
                </a:lnTo>
                <a:lnTo>
                  <a:pt x="144" y="74"/>
                </a:lnTo>
                <a:lnTo>
                  <a:pt x="154" y="85"/>
                </a:lnTo>
                <a:lnTo>
                  <a:pt x="154" y="94"/>
                </a:lnTo>
                <a:lnTo>
                  <a:pt x="152" y="103"/>
                </a:lnTo>
                <a:lnTo>
                  <a:pt x="143" y="104"/>
                </a:lnTo>
                <a:lnTo>
                  <a:pt x="135" y="94"/>
                </a:lnTo>
                <a:lnTo>
                  <a:pt x="119" y="97"/>
                </a:lnTo>
                <a:lnTo>
                  <a:pt x="111" y="91"/>
                </a:lnTo>
                <a:lnTo>
                  <a:pt x="106" y="96"/>
                </a:lnTo>
                <a:lnTo>
                  <a:pt x="106" y="91"/>
                </a:lnTo>
                <a:lnTo>
                  <a:pt x="98" y="83"/>
                </a:lnTo>
                <a:lnTo>
                  <a:pt x="94" y="88"/>
                </a:lnTo>
                <a:lnTo>
                  <a:pt x="85" y="88"/>
                </a:lnTo>
                <a:lnTo>
                  <a:pt x="98" y="108"/>
                </a:lnTo>
                <a:lnTo>
                  <a:pt x="93" y="135"/>
                </a:lnTo>
                <a:lnTo>
                  <a:pt x="80" y="145"/>
                </a:lnTo>
                <a:lnTo>
                  <a:pt x="80" y="139"/>
                </a:lnTo>
                <a:lnTo>
                  <a:pt x="71" y="136"/>
                </a:lnTo>
                <a:lnTo>
                  <a:pt x="72" y="130"/>
                </a:lnTo>
                <a:lnTo>
                  <a:pt x="62" y="118"/>
                </a:lnTo>
                <a:lnTo>
                  <a:pt x="57" y="117"/>
                </a:lnTo>
                <a:lnTo>
                  <a:pt x="50" y="117"/>
                </a:lnTo>
                <a:lnTo>
                  <a:pt x="22" y="86"/>
                </a:lnTo>
                <a:lnTo>
                  <a:pt x="18" y="88"/>
                </a:lnTo>
                <a:lnTo>
                  <a:pt x="17" y="81"/>
                </a:lnTo>
                <a:lnTo>
                  <a:pt x="14" y="76"/>
                </a:lnTo>
                <a:lnTo>
                  <a:pt x="8" y="74"/>
                </a:lnTo>
                <a:lnTo>
                  <a:pt x="7" y="66"/>
                </a:lnTo>
                <a:lnTo>
                  <a:pt x="12" y="65"/>
                </a:lnTo>
                <a:lnTo>
                  <a:pt x="16" y="51"/>
                </a:lnTo>
                <a:lnTo>
                  <a:pt x="0" y="37"/>
                </a:lnTo>
                <a:close/>
              </a:path>
            </a:pathLst>
          </a:custGeom>
          <a:solidFill>
            <a:srgbClr val="C8C8C8"/>
          </a:solidFill>
          <a:ln w="12700" cmpd="sng">
            <a:solidFill>
              <a:srgbClr val="969696"/>
            </a:solidFill>
            <a:round/>
          </a:ln>
          <a:effectLst/>
        </xdr:spPr>
        <xdr:txBody>
          <a:bodyPr/>
          <a:p/>
        </xdr:txBody>
      </xdr:sp>
      <xdr:sp macro="" fLocksText="0">
        <xdr:nvSpPr>
          <xdr:cNvPr id="382" name="MS1060"/>
          <xdr:cNvSpPr/>
        </xdr:nvSpPr>
        <xdr:spPr>
          <a:xfrm>
            <a:off x="1421" y="705"/>
            <a:ext cx="67" cy="94"/>
          </a:xfrm>
          <a:custGeom>
            <a:avLst/>
            <a:pathLst>
              <a:path h="205" w="147">
                <a:moveTo>
                  <a:pt x="122" y="2"/>
                </a:moveTo>
                <a:lnTo>
                  <a:pt x="127" y="9"/>
                </a:lnTo>
                <a:lnTo>
                  <a:pt x="135" y="9"/>
                </a:lnTo>
                <a:lnTo>
                  <a:pt x="137" y="20"/>
                </a:lnTo>
                <a:lnTo>
                  <a:pt x="129" y="22"/>
                </a:lnTo>
                <a:lnTo>
                  <a:pt x="134" y="27"/>
                </a:lnTo>
                <a:lnTo>
                  <a:pt x="122" y="35"/>
                </a:lnTo>
                <a:lnTo>
                  <a:pt x="116" y="56"/>
                </a:lnTo>
                <a:lnTo>
                  <a:pt x="123" y="61"/>
                </a:lnTo>
                <a:lnTo>
                  <a:pt x="118" y="80"/>
                </a:lnTo>
                <a:lnTo>
                  <a:pt x="123" y="87"/>
                </a:lnTo>
                <a:lnTo>
                  <a:pt x="119" y="96"/>
                </a:lnTo>
                <a:lnTo>
                  <a:pt x="125" y="102"/>
                </a:lnTo>
                <a:lnTo>
                  <a:pt x="132" y="95"/>
                </a:lnTo>
                <a:lnTo>
                  <a:pt x="140" y="95"/>
                </a:lnTo>
                <a:lnTo>
                  <a:pt x="147" y="113"/>
                </a:lnTo>
                <a:lnTo>
                  <a:pt x="131" y="133"/>
                </a:lnTo>
                <a:lnTo>
                  <a:pt x="126" y="129"/>
                </a:lnTo>
                <a:lnTo>
                  <a:pt x="96" y="151"/>
                </a:lnTo>
                <a:lnTo>
                  <a:pt x="98" y="155"/>
                </a:lnTo>
                <a:lnTo>
                  <a:pt x="87" y="155"/>
                </a:lnTo>
                <a:lnTo>
                  <a:pt x="74" y="169"/>
                </a:lnTo>
                <a:lnTo>
                  <a:pt x="77" y="178"/>
                </a:lnTo>
                <a:lnTo>
                  <a:pt x="67" y="179"/>
                </a:lnTo>
                <a:lnTo>
                  <a:pt x="57" y="171"/>
                </a:lnTo>
                <a:lnTo>
                  <a:pt x="52" y="175"/>
                </a:lnTo>
                <a:lnTo>
                  <a:pt x="45" y="176"/>
                </a:lnTo>
                <a:lnTo>
                  <a:pt x="36" y="182"/>
                </a:lnTo>
                <a:lnTo>
                  <a:pt x="42" y="199"/>
                </a:lnTo>
                <a:lnTo>
                  <a:pt x="35" y="199"/>
                </a:lnTo>
                <a:lnTo>
                  <a:pt x="26" y="205"/>
                </a:lnTo>
                <a:lnTo>
                  <a:pt x="18" y="197"/>
                </a:lnTo>
                <a:lnTo>
                  <a:pt x="16" y="189"/>
                </a:lnTo>
                <a:lnTo>
                  <a:pt x="9" y="193"/>
                </a:lnTo>
                <a:lnTo>
                  <a:pt x="9" y="184"/>
                </a:lnTo>
                <a:lnTo>
                  <a:pt x="0" y="176"/>
                </a:lnTo>
                <a:lnTo>
                  <a:pt x="27" y="159"/>
                </a:lnTo>
                <a:lnTo>
                  <a:pt x="25" y="149"/>
                </a:lnTo>
                <a:lnTo>
                  <a:pt x="18" y="143"/>
                </a:lnTo>
                <a:lnTo>
                  <a:pt x="18" y="134"/>
                </a:lnTo>
                <a:lnTo>
                  <a:pt x="9" y="125"/>
                </a:lnTo>
                <a:lnTo>
                  <a:pt x="4" y="123"/>
                </a:lnTo>
                <a:lnTo>
                  <a:pt x="3" y="115"/>
                </a:lnTo>
                <a:lnTo>
                  <a:pt x="23" y="114"/>
                </a:lnTo>
                <a:lnTo>
                  <a:pt x="47" y="122"/>
                </a:lnTo>
                <a:lnTo>
                  <a:pt x="54" y="132"/>
                </a:lnTo>
                <a:lnTo>
                  <a:pt x="56" y="122"/>
                </a:lnTo>
                <a:lnTo>
                  <a:pt x="63" y="122"/>
                </a:lnTo>
                <a:lnTo>
                  <a:pt x="63" y="109"/>
                </a:lnTo>
                <a:lnTo>
                  <a:pt x="70" y="104"/>
                </a:lnTo>
                <a:lnTo>
                  <a:pt x="67" y="95"/>
                </a:lnTo>
                <a:lnTo>
                  <a:pt x="77" y="77"/>
                </a:lnTo>
                <a:lnTo>
                  <a:pt x="86" y="74"/>
                </a:lnTo>
                <a:lnTo>
                  <a:pt x="86" y="65"/>
                </a:lnTo>
                <a:lnTo>
                  <a:pt x="95" y="60"/>
                </a:lnTo>
                <a:lnTo>
                  <a:pt x="64" y="16"/>
                </a:lnTo>
                <a:lnTo>
                  <a:pt x="68" y="9"/>
                </a:lnTo>
                <a:lnTo>
                  <a:pt x="80" y="7"/>
                </a:lnTo>
                <a:lnTo>
                  <a:pt x="90" y="0"/>
                </a:lnTo>
                <a:lnTo>
                  <a:pt x="96" y="5"/>
                </a:lnTo>
                <a:lnTo>
                  <a:pt x="99" y="12"/>
                </a:lnTo>
                <a:lnTo>
                  <a:pt x="113" y="8"/>
                </a:lnTo>
                <a:lnTo>
                  <a:pt x="122" y="2"/>
                </a:lnTo>
                <a:close/>
              </a:path>
            </a:pathLst>
          </a:custGeom>
          <a:solidFill>
            <a:srgbClr val="C8C8C8"/>
          </a:solidFill>
          <a:ln w="12700" cmpd="sng">
            <a:solidFill>
              <a:srgbClr val="969696"/>
            </a:solidFill>
            <a:round/>
          </a:ln>
          <a:effectLst/>
        </xdr:spPr>
        <xdr:txBody>
          <a:bodyPr/>
          <a:p/>
        </xdr:txBody>
      </xdr:sp>
      <xdr:sp macro="" fLocksText="0">
        <xdr:nvSpPr>
          <xdr:cNvPr id="383" name="MS1056"/>
          <xdr:cNvSpPr/>
        </xdr:nvSpPr>
        <xdr:spPr>
          <a:xfrm>
            <a:off x="1364" y="672"/>
            <a:ext cx="100" cy="94"/>
          </a:xfrm>
          <a:custGeom>
            <a:avLst/>
            <a:pathLst>
              <a:path h="205" w="219">
                <a:moveTo>
                  <a:pt x="0" y="37"/>
                </a:moveTo>
                <a:lnTo>
                  <a:pt x="10" y="22"/>
                </a:lnTo>
                <a:lnTo>
                  <a:pt x="19" y="15"/>
                </a:lnTo>
                <a:lnTo>
                  <a:pt x="19" y="5"/>
                </a:lnTo>
                <a:lnTo>
                  <a:pt x="24" y="1"/>
                </a:lnTo>
                <a:lnTo>
                  <a:pt x="29" y="6"/>
                </a:lnTo>
                <a:lnTo>
                  <a:pt x="46" y="0"/>
                </a:lnTo>
                <a:lnTo>
                  <a:pt x="62" y="3"/>
                </a:lnTo>
                <a:lnTo>
                  <a:pt x="68" y="1"/>
                </a:lnTo>
                <a:lnTo>
                  <a:pt x="77" y="7"/>
                </a:lnTo>
                <a:lnTo>
                  <a:pt x="70" y="14"/>
                </a:lnTo>
                <a:lnTo>
                  <a:pt x="67" y="27"/>
                </a:lnTo>
                <a:lnTo>
                  <a:pt x="70" y="28"/>
                </a:lnTo>
                <a:lnTo>
                  <a:pt x="76" y="23"/>
                </a:lnTo>
                <a:lnTo>
                  <a:pt x="107" y="19"/>
                </a:lnTo>
                <a:lnTo>
                  <a:pt x="115" y="22"/>
                </a:lnTo>
                <a:lnTo>
                  <a:pt x="127" y="23"/>
                </a:lnTo>
                <a:lnTo>
                  <a:pt x="130" y="32"/>
                </a:lnTo>
                <a:lnTo>
                  <a:pt x="143" y="30"/>
                </a:lnTo>
                <a:lnTo>
                  <a:pt x="157" y="46"/>
                </a:lnTo>
                <a:lnTo>
                  <a:pt x="150" y="53"/>
                </a:lnTo>
                <a:lnTo>
                  <a:pt x="145" y="47"/>
                </a:lnTo>
                <a:lnTo>
                  <a:pt x="139" y="51"/>
                </a:lnTo>
                <a:lnTo>
                  <a:pt x="152" y="69"/>
                </a:lnTo>
                <a:lnTo>
                  <a:pt x="158" y="66"/>
                </a:lnTo>
                <a:lnTo>
                  <a:pt x="165" y="76"/>
                </a:lnTo>
                <a:lnTo>
                  <a:pt x="168" y="75"/>
                </a:lnTo>
                <a:lnTo>
                  <a:pt x="183" y="75"/>
                </a:lnTo>
                <a:lnTo>
                  <a:pt x="183" y="83"/>
                </a:lnTo>
                <a:lnTo>
                  <a:pt x="219" y="134"/>
                </a:lnTo>
                <a:lnTo>
                  <a:pt x="210" y="139"/>
                </a:lnTo>
                <a:lnTo>
                  <a:pt x="210" y="148"/>
                </a:lnTo>
                <a:lnTo>
                  <a:pt x="200" y="151"/>
                </a:lnTo>
                <a:lnTo>
                  <a:pt x="191" y="170"/>
                </a:lnTo>
                <a:lnTo>
                  <a:pt x="193" y="177"/>
                </a:lnTo>
                <a:lnTo>
                  <a:pt x="187" y="183"/>
                </a:lnTo>
                <a:lnTo>
                  <a:pt x="187" y="196"/>
                </a:lnTo>
                <a:lnTo>
                  <a:pt x="179" y="196"/>
                </a:lnTo>
                <a:lnTo>
                  <a:pt x="177" y="205"/>
                </a:lnTo>
                <a:lnTo>
                  <a:pt x="172" y="196"/>
                </a:lnTo>
                <a:lnTo>
                  <a:pt x="146" y="188"/>
                </a:lnTo>
                <a:lnTo>
                  <a:pt x="127" y="189"/>
                </a:lnTo>
                <a:lnTo>
                  <a:pt x="97" y="182"/>
                </a:lnTo>
                <a:lnTo>
                  <a:pt x="94" y="187"/>
                </a:lnTo>
                <a:lnTo>
                  <a:pt x="84" y="177"/>
                </a:lnTo>
                <a:lnTo>
                  <a:pt x="85" y="165"/>
                </a:lnTo>
                <a:lnTo>
                  <a:pt x="79" y="162"/>
                </a:lnTo>
                <a:lnTo>
                  <a:pt x="79" y="152"/>
                </a:lnTo>
                <a:lnTo>
                  <a:pt x="83" y="147"/>
                </a:lnTo>
                <a:lnTo>
                  <a:pt x="83" y="116"/>
                </a:lnTo>
                <a:lnTo>
                  <a:pt x="69" y="100"/>
                </a:lnTo>
                <a:lnTo>
                  <a:pt x="61" y="99"/>
                </a:lnTo>
                <a:lnTo>
                  <a:pt x="53" y="107"/>
                </a:lnTo>
                <a:lnTo>
                  <a:pt x="33" y="98"/>
                </a:lnTo>
                <a:lnTo>
                  <a:pt x="26" y="93"/>
                </a:lnTo>
                <a:lnTo>
                  <a:pt x="27" y="83"/>
                </a:lnTo>
                <a:lnTo>
                  <a:pt x="18" y="81"/>
                </a:lnTo>
                <a:lnTo>
                  <a:pt x="18" y="77"/>
                </a:lnTo>
                <a:lnTo>
                  <a:pt x="25" y="71"/>
                </a:lnTo>
                <a:lnTo>
                  <a:pt x="23" y="59"/>
                </a:lnTo>
                <a:lnTo>
                  <a:pt x="23" y="52"/>
                </a:lnTo>
                <a:lnTo>
                  <a:pt x="17" y="46"/>
                </a:lnTo>
                <a:lnTo>
                  <a:pt x="12" y="47"/>
                </a:lnTo>
                <a:lnTo>
                  <a:pt x="12" y="44"/>
                </a:lnTo>
                <a:lnTo>
                  <a:pt x="16" y="35"/>
                </a:lnTo>
                <a:lnTo>
                  <a:pt x="0" y="37"/>
                </a:lnTo>
                <a:close/>
              </a:path>
            </a:pathLst>
          </a:custGeom>
          <a:solidFill>
            <a:srgbClr val="C8C8C8"/>
          </a:solidFill>
          <a:ln w="12700" cmpd="sng">
            <a:solidFill>
              <a:srgbClr val="969696"/>
            </a:solidFill>
            <a:round/>
          </a:ln>
          <a:effectLst/>
        </xdr:spPr>
        <xdr:txBody>
          <a:bodyPr/>
          <a:p/>
        </xdr:txBody>
      </xdr:sp>
      <xdr:sp macro="" fLocksText="0">
        <xdr:nvSpPr>
          <xdr:cNvPr id="384" name="MS1037"/>
          <xdr:cNvSpPr/>
        </xdr:nvSpPr>
        <xdr:spPr>
          <a:xfrm>
            <a:off x="1325" y="715"/>
            <a:ext cx="78" cy="76"/>
          </a:xfrm>
          <a:custGeom>
            <a:avLst/>
            <a:pathLst>
              <a:path h="166" w="171">
                <a:moveTo>
                  <a:pt x="29" y="51"/>
                </a:moveTo>
                <a:lnTo>
                  <a:pt x="47" y="44"/>
                </a:lnTo>
                <a:lnTo>
                  <a:pt x="49" y="35"/>
                </a:lnTo>
                <a:lnTo>
                  <a:pt x="56" y="27"/>
                </a:lnTo>
                <a:lnTo>
                  <a:pt x="74" y="13"/>
                </a:lnTo>
                <a:lnTo>
                  <a:pt x="83" y="13"/>
                </a:lnTo>
                <a:lnTo>
                  <a:pt x="91" y="7"/>
                </a:lnTo>
                <a:lnTo>
                  <a:pt x="96" y="16"/>
                </a:lnTo>
                <a:lnTo>
                  <a:pt x="102" y="14"/>
                </a:lnTo>
                <a:lnTo>
                  <a:pt x="109" y="17"/>
                </a:lnTo>
                <a:lnTo>
                  <a:pt x="117" y="0"/>
                </a:lnTo>
                <a:lnTo>
                  <a:pt x="138" y="11"/>
                </a:lnTo>
                <a:lnTo>
                  <a:pt x="147" y="3"/>
                </a:lnTo>
                <a:lnTo>
                  <a:pt x="155" y="3"/>
                </a:lnTo>
                <a:lnTo>
                  <a:pt x="170" y="20"/>
                </a:lnTo>
                <a:lnTo>
                  <a:pt x="169" y="51"/>
                </a:lnTo>
                <a:lnTo>
                  <a:pt x="165" y="56"/>
                </a:lnTo>
                <a:lnTo>
                  <a:pt x="165" y="65"/>
                </a:lnTo>
                <a:lnTo>
                  <a:pt x="171" y="69"/>
                </a:lnTo>
                <a:lnTo>
                  <a:pt x="170" y="82"/>
                </a:lnTo>
                <a:lnTo>
                  <a:pt x="161" y="88"/>
                </a:lnTo>
                <a:lnTo>
                  <a:pt x="149" y="108"/>
                </a:lnTo>
                <a:lnTo>
                  <a:pt x="130" y="108"/>
                </a:lnTo>
                <a:lnTo>
                  <a:pt x="121" y="119"/>
                </a:lnTo>
                <a:lnTo>
                  <a:pt x="107" y="128"/>
                </a:lnTo>
                <a:lnTo>
                  <a:pt x="102" y="114"/>
                </a:lnTo>
                <a:lnTo>
                  <a:pt x="88" y="111"/>
                </a:lnTo>
                <a:lnTo>
                  <a:pt x="77" y="116"/>
                </a:lnTo>
                <a:lnTo>
                  <a:pt x="78" y="128"/>
                </a:lnTo>
                <a:lnTo>
                  <a:pt x="68" y="153"/>
                </a:lnTo>
                <a:lnTo>
                  <a:pt x="34" y="160"/>
                </a:lnTo>
                <a:lnTo>
                  <a:pt x="26" y="166"/>
                </a:lnTo>
                <a:lnTo>
                  <a:pt x="19" y="163"/>
                </a:lnTo>
                <a:lnTo>
                  <a:pt x="19" y="156"/>
                </a:lnTo>
                <a:lnTo>
                  <a:pt x="13" y="154"/>
                </a:lnTo>
                <a:lnTo>
                  <a:pt x="2" y="153"/>
                </a:lnTo>
                <a:lnTo>
                  <a:pt x="4" y="142"/>
                </a:lnTo>
                <a:lnTo>
                  <a:pt x="0" y="135"/>
                </a:lnTo>
                <a:lnTo>
                  <a:pt x="18" y="122"/>
                </a:lnTo>
                <a:lnTo>
                  <a:pt x="39" y="112"/>
                </a:lnTo>
                <a:lnTo>
                  <a:pt x="38" y="99"/>
                </a:lnTo>
                <a:lnTo>
                  <a:pt x="30" y="85"/>
                </a:lnTo>
                <a:lnTo>
                  <a:pt x="42" y="79"/>
                </a:lnTo>
                <a:lnTo>
                  <a:pt x="38" y="69"/>
                </a:lnTo>
                <a:lnTo>
                  <a:pt x="46" y="57"/>
                </a:lnTo>
                <a:lnTo>
                  <a:pt x="29" y="51"/>
                </a:lnTo>
                <a:close/>
              </a:path>
            </a:pathLst>
          </a:custGeom>
          <a:solidFill>
            <a:srgbClr val="C8C8C8"/>
          </a:solidFill>
          <a:ln w="12700" cmpd="sng">
            <a:solidFill>
              <a:srgbClr val="969696"/>
            </a:solidFill>
            <a:round/>
          </a:ln>
          <a:effectLst/>
        </xdr:spPr>
        <xdr:txBody>
          <a:bodyPr/>
          <a:p/>
        </xdr:txBody>
      </xdr:sp>
      <xdr:sp macro="" fLocksText="0">
        <xdr:nvSpPr>
          <xdr:cNvPr id="385" name="MS1073"/>
          <xdr:cNvSpPr/>
        </xdr:nvSpPr>
        <xdr:spPr>
          <a:xfrm>
            <a:off x="1185" y="597"/>
            <a:ext cx="49" cy="46"/>
          </a:xfrm>
          <a:custGeom>
            <a:avLst/>
            <a:pathLst>
              <a:path h="101" w="107">
                <a:moveTo>
                  <a:pt x="0" y="18"/>
                </a:moveTo>
                <a:lnTo>
                  <a:pt x="8" y="26"/>
                </a:lnTo>
                <a:lnTo>
                  <a:pt x="12" y="26"/>
                </a:lnTo>
                <a:lnTo>
                  <a:pt x="17" y="22"/>
                </a:lnTo>
                <a:lnTo>
                  <a:pt x="33" y="35"/>
                </a:lnTo>
                <a:lnTo>
                  <a:pt x="31" y="48"/>
                </a:lnTo>
                <a:lnTo>
                  <a:pt x="36" y="53"/>
                </a:lnTo>
                <a:lnTo>
                  <a:pt x="47" y="63"/>
                </a:lnTo>
                <a:lnTo>
                  <a:pt x="50" y="70"/>
                </a:lnTo>
                <a:lnTo>
                  <a:pt x="58" y="69"/>
                </a:lnTo>
                <a:lnTo>
                  <a:pt x="66" y="74"/>
                </a:lnTo>
                <a:lnTo>
                  <a:pt x="79" y="85"/>
                </a:lnTo>
                <a:lnTo>
                  <a:pt x="75" y="93"/>
                </a:lnTo>
                <a:lnTo>
                  <a:pt x="80" y="101"/>
                </a:lnTo>
                <a:lnTo>
                  <a:pt x="93" y="98"/>
                </a:lnTo>
                <a:lnTo>
                  <a:pt x="99" y="91"/>
                </a:lnTo>
                <a:lnTo>
                  <a:pt x="100" y="85"/>
                </a:lnTo>
                <a:lnTo>
                  <a:pt x="107" y="74"/>
                </a:lnTo>
                <a:lnTo>
                  <a:pt x="92" y="79"/>
                </a:lnTo>
                <a:lnTo>
                  <a:pt x="92" y="69"/>
                </a:lnTo>
                <a:lnTo>
                  <a:pt x="86" y="62"/>
                </a:lnTo>
                <a:lnTo>
                  <a:pt x="89" y="56"/>
                </a:lnTo>
                <a:lnTo>
                  <a:pt x="83" y="43"/>
                </a:lnTo>
                <a:lnTo>
                  <a:pt x="83" y="30"/>
                </a:lnTo>
                <a:lnTo>
                  <a:pt x="73" y="25"/>
                </a:lnTo>
                <a:lnTo>
                  <a:pt x="65" y="25"/>
                </a:lnTo>
                <a:lnTo>
                  <a:pt x="46" y="0"/>
                </a:lnTo>
                <a:lnTo>
                  <a:pt x="34" y="12"/>
                </a:lnTo>
                <a:lnTo>
                  <a:pt x="28" y="6"/>
                </a:lnTo>
                <a:lnTo>
                  <a:pt x="23" y="5"/>
                </a:lnTo>
                <a:lnTo>
                  <a:pt x="17" y="8"/>
                </a:lnTo>
                <a:lnTo>
                  <a:pt x="0" y="18"/>
                </a:lnTo>
                <a:close/>
              </a:path>
            </a:pathLst>
          </a:custGeom>
          <a:solidFill>
            <a:srgbClr val="C8C8C8"/>
          </a:solidFill>
          <a:ln w="12700" cmpd="sng">
            <a:solidFill>
              <a:srgbClr val="969696"/>
            </a:solidFill>
            <a:round/>
          </a:ln>
          <a:effectLst/>
        </xdr:spPr>
        <xdr:txBody>
          <a:bodyPr/>
          <a:p/>
        </xdr:txBody>
      </xdr:sp>
      <xdr:sp macro="" fLocksText="0">
        <xdr:nvSpPr>
          <xdr:cNvPr id="386" name="MS1074"/>
          <xdr:cNvSpPr/>
        </xdr:nvSpPr>
        <xdr:spPr>
          <a:xfrm>
            <a:off x="1183" y="605"/>
            <a:ext cx="44" cy="84"/>
          </a:xfrm>
          <a:custGeom>
            <a:avLst/>
            <a:pathLst>
              <a:path h="183" w="97">
                <a:moveTo>
                  <a:pt x="5" y="0"/>
                </a:moveTo>
                <a:lnTo>
                  <a:pt x="13" y="8"/>
                </a:lnTo>
                <a:lnTo>
                  <a:pt x="18" y="8"/>
                </a:lnTo>
                <a:lnTo>
                  <a:pt x="23" y="4"/>
                </a:lnTo>
                <a:lnTo>
                  <a:pt x="39" y="17"/>
                </a:lnTo>
                <a:lnTo>
                  <a:pt x="36" y="31"/>
                </a:lnTo>
                <a:lnTo>
                  <a:pt x="52" y="45"/>
                </a:lnTo>
                <a:lnTo>
                  <a:pt x="55" y="52"/>
                </a:lnTo>
                <a:lnTo>
                  <a:pt x="63" y="51"/>
                </a:lnTo>
                <a:lnTo>
                  <a:pt x="71" y="55"/>
                </a:lnTo>
                <a:lnTo>
                  <a:pt x="84" y="67"/>
                </a:lnTo>
                <a:lnTo>
                  <a:pt x="80" y="75"/>
                </a:lnTo>
                <a:lnTo>
                  <a:pt x="92" y="92"/>
                </a:lnTo>
                <a:lnTo>
                  <a:pt x="92" y="105"/>
                </a:lnTo>
                <a:lnTo>
                  <a:pt x="96" y="114"/>
                </a:lnTo>
                <a:lnTo>
                  <a:pt x="89" y="121"/>
                </a:lnTo>
                <a:lnTo>
                  <a:pt x="95" y="146"/>
                </a:lnTo>
                <a:lnTo>
                  <a:pt x="92" y="150"/>
                </a:lnTo>
                <a:lnTo>
                  <a:pt x="92" y="158"/>
                </a:lnTo>
                <a:lnTo>
                  <a:pt x="97" y="165"/>
                </a:lnTo>
                <a:lnTo>
                  <a:pt x="97" y="183"/>
                </a:lnTo>
                <a:lnTo>
                  <a:pt x="74" y="178"/>
                </a:lnTo>
                <a:lnTo>
                  <a:pt x="74" y="170"/>
                </a:lnTo>
                <a:lnTo>
                  <a:pt x="64" y="159"/>
                </a:lnTo>
                <a:lnTo>
                  <a:pt x="64" y="153"/>
                </a:lnTo>
                <a:lnTo>
                  <a:pt x="51" y="123"/>
                </a:lnTo>
                <a:lnTo>
                  <a:pt x="51" y="115"/>
                </a:lnTo>
                <a:lnTo>
                  <a:pt x="44" y="106"/>
                </a:lnTo>
                <a:lnTo>
                  <a:pt x="42" y="100"/>
                </a:lnTo>
                <a:lnTo>
                  <a:pt x="44" y="93"/>
                </a:lnTo>
                <a:lnTo>
                  <a:pt x="39" y="87"/>
                </a:lnTo>
                <a:lnTo>
                  <a:pt x="31" y="87"/>
                </a:lnTo>
                <a:lnTo>
                  <a:pt x="24" y="84"/>
                </a:lnTo>
                <a:lnTo>
                  <a:pt x="24" y="77"/>
                </a:lnTo>
                <a:lnTo>
                  <a:pt x="12" y="69"/>
                </a:lnTo>
                <a:lnTo>
                  <a:pt x="13" y="54"/>
                </a:lnTo>
                <a:lnTo>
                  <a:pt x="6" y="47"/>
                </a:lnTo>
                <a:lnTo>
                  <a:pt x="4" y="36"/>
                </a:lnTo>
                <a:lnTo>
                  <a:pt x="10" y="27"/>
                </a:lnTo>
                <a:lnTo>
                  <a:pt x="2" y="25"/>
                </a:lnTo>
                <a:lnTo>
                  <a:pt x="0" y="6"/>
                </a:lnTo>
                <a:lnTo>
                  <a:pt x="5" y="0"/>
                </a:lnTo>
                <a:close/>
              </a:path>
            </a:pathLst>
          </a:custGeom>
          <a:solidFill>
            <a:srgbClr val="C8C8C8"/>
          </a:solidFill>
          <a:ln w="12700" cmpd="sng">
            <a:solidFill>
              <a:srgbClr val="969696"/>
            </a:solidFill>
            <a:round/>
          </a:ln>
          <a:effectLst/>
        </xdr:spPr>
        <xdr:txBody>
          <a:bodyPr/>
          <a:p/>
        </xdr:txBody>
      </xdr:sp>
      <xdr:sp macro="" fLocksText="0">
        <xdr:nvSpPr>
          <xdr:cNvPr id="387" name="MS1057"/>
          <xdr:cNvSpPr/>
        </xdr:nvSpPr>
        <xdr:spPr>
          <a:xfrm>
            <a:off x="1306" y="631"/>
            <a:ext cx="68" cy="57"/>
          </a:xfrm>
          <a:custGeom>
            <a:avLst/>
            <a:pathLst>
              <a:path h="125" w="147">
                <a:moveTo>
                  <a:pt x="0" y="56"/>
                </a:moveTo>
                <a:lnTo>
                  <a:pt x="2" y="52"/>
                </a:lnTo>
                <a:lnTo>
                  <a:pt x="16" y="48"/>
                </a:lnTo>
                <a:lnTo>
                  <a:pt x="30" y="53"/>
                </a:lnTo>
                <a:lnTo>
                  <a:pt x="41" y="45"/>
                </a:lnTo>
                <a:lnTo>
                  <a:pt x="63" y="41"/>
                </a:lnTo>
                <a:lnTo>
                  <a:pt x="68" y="28"/>
                </a:lnTo>
                <a:lnTo>
                  <a:pt x="65" y="23"/>
                </a:lnTo>
                <a:lnTo>
                  <a:pt x="71" y="10"/>
                </a:lnTo>
                <a:lnTo>
                  <a:pt x="78" y="10"/>
                </a:lnTo>
                <a:lnTo>
                  <a:pt x="81" y="9"/>
                </a:lnTo>
                <a:lnTo>
                  <a:pt x="84" y="0"/>
                </a:lnTo>
                <a:lnTo>
                  <a:pt x="91" y="11"/>
                </a:lnTo>
                <a:lnTo>
                  <a:pt x="101" y="14"/>
                </a:lnTo>
                <a:lnTo>
                  <a:pt x="103" y="20"/>
                </a:lnTo>
                <a:lnTo>
                  <a:pt x="113" y="23"/>
                </a:lnTo>
                <a:lnTo>
                  <a:pt x="111" y="37"/>
                </a:lnTo>
                <a:lnTo>
                  <a:pt x="140" y="57"/>
                </a:lnTo>
                <a:lnTo>
                  <a:pt x="140" y="72"/>
                </a:lnTo>
                <a:lnTo>
                  <a:pt x="147" y="91"/>
                </a:lnTo>
                <a:lnTo>
                  <a:pt x="144" y="94"/>
                </a:lnTo>
                <a:lnTo>
                  <a:pt x="144" y="104"/>
                </a:lnTo>
                <a:lnTo>
                  <a:pt x="135" y="111"/>
                </a:lnTo>
                <a:lnTo>
                  <a:pt x="126" y="125"/>
                </a:lnTo>
                <a:lnTo>
                  <a:pt x="95" y="98"/>
                </a:lnTo>
                <a:lnTo>
                  <a:pt x="85" y="91"/>
                </a:lnTo>
                <a:lnTo>
                  <a:pt x="79" y="95"/>
                </a:lnTo>
                <a:lnTo>
                  <a:pt x="75" y="90"/>
                </a:lnTo>
                <a:lnTo>
                  <a:pt x="74" y="81"/>
                </a:lnTo>
                <a:lnTo>
                  <a:pt x="81" y="70"/>
                </a:lnTo>
                <a:lnTo>
                  <a:pt x="67" y="68"/>
                </a:lnTo>
                <a:lnTo>
                  <a:pt x="50" y="66"/>
                </a:lnTo>
                <a:lnTo>
                  <a:pt x="39" y="70"/>
                </a:lnTo>
                <a:lnTo>
                  <a:pt x="33" y="70"/>
                </a:lnTo>
                <a:lnTo>
                  <a:pt x="26" y="66"/>
                </a:lnTo>
                <a:lnTo>
                  <a:pt x="21" y="71"/>
                </a:lnTo>
                <a:lnTo>
                  <a:pt x="16" y="71"/>
                </a:lnTo>
                <a:lnTo>
                  <a:pt x="13" y="66"/>
                </a:lnTo>
                <a:lnTo>
                  <a:pt x="6" y="66"/>
                </a:lnTo>
                <a:lnTo>
                  <a:pt x="0" y="56"/>
                </a:lnTo>
                <a:close/>
              </a:path>
            </a:pathLst>
          </a:custGeom>
          <a:solidFill>
            <a:srgbClr val="C8C8C8"/>
          </a:solidFill>
          <a:ln w="12700" cmpd="sng">
            <a:solidFill>
              <a:srgbClr val="969696"/>
            </a:solidFill>
            <a:round/>
          </a:ln>
          <a:effectLst/>
        </xdr:spPr>
        <xdr:txBody>
          <a:bodyPr/>
          <a:p/>
        </xdr:txBody>
      </xdr:sp>
      <xdr:sp macro="" fLocksText="0">
        <xdr:nvSpPr>
          <xdr:cNvPr id="388" name="MS1051"/>
          <xdr:cNvSpPr/>
        </xdr:nvSpPr>
        <xdr:spPr>
          <a:xfrm>
            <a:off x="1388" y="584"/>
            <a:ext cx="90" cy="69"/>
          </a:xfrm>
          <a:custGeom>
            <a:avLst/>
            <a:pathLst>
              <a:path h="152" w="197">
                <a:moveTo>
                  <a:pt x="0" y="76"/>
                </a:moveTo>
                <a:lnTo>
                  <a:pt x="10" y="72"/>
                </a:lnTo>
                <a:lnTo>
                  <a:pt x="13" y="68"/>
                </a:lnTo>
                <a:lnTo>
                  <a:pt x="11" y="60"/>
                </a:lnTo>
                <a:lnTo>
                  <a:pt x="18" y="57"/>
                </a:lnTo>
                <a:lnTo>
                  <a:pt x="25" y="47"/>
                </a:lnTo>
                <a:lnTo>
                  <a:pt x="38" y="47"/>
                </a:lnTo>
                <a:lnTo>
                  <a:pt x="50" y="53"/>
                </a:lnTo>
                <a:lnTo>
                  <a:pt x="61" y="49"/>
                </a:lnTo>
                <a:lnTo>
                  <a:pt x="73" y="49"/>
                </a:lnTo>
                <a:lnTo>
                  <a:pt x="80" y="42"/>
                </a:lnTo>
                <a:lnTo>
                  <a:pt x="93" y="48"/>
                </a:lnTo>
                <a:lnTo>
                  <a:pt x="106" y="43"/>
                </a:lnTo>
                <a:lnTo>
                  <a:pt x="110" y="31"/>
                </a:lnTo>
                <a:lnTo>
                  <a:pt x="108" y="25"/>
                </a:lnTo>
                <a:lnTo>
                  <a:pt x="119" y="25"/>
                </a:lnTo>
                <a:lnTo>
                  <a:pt x="127" y="20"/>
                </a:lnTo>
                <a:lnTo>
                  <a:pt x="137" y="19"/>
                </a:lnTo>
                <a:lnTo>
                  <a:pt x="143" y="14"/>
                </a:lnTo>
                <a:lnTo>
                  <a:pt x="150" y="14"/>
                </a:lnTo>
                <a:lnTo>
                  <a:pt x="150" y="2"/>
                </a:lnTo>
                <a:lnTo>
                  <a:pt x="154" y="0"/>
                </a:lnTo>
                <a:lnTo>
                  <a:pt x="163" y="4"/>
                </a:lnTo>
                <a:lnTo>
                  <a:pt x="173" y="4"/>
                </a:lnTo>
                <a:lnTo>
                  <a:pt x="185" y="10"/>
                </a:lnTo>
                <a:lnTo>
                  <a:pt x="193" y="14"/>
                </a:lnTo>
                <a:lnTo>
                  <a:pt x="197" y="17"/>
                </a:lnTo>
                <a:lnTo>
                  <a:pt x="187" y="22"/>
                </a:lnTo>
                <a:lnTo>
                  <a:pt x="180" y="30"/>
                </a:lnTo>
                <a:lnTo>
                  <a:pt x="186" y="35"/>
                </a:lnTo>
                <a:lnTo>
                  <a:pt x="161" y="51"/>
                </a:lnTo>
                <a:lnTo>
                  <a:pt x="158" y="46"/>
                </a:lnTo>
                <a:lnTo>
                  <a:pt x="142" y="44"/>
                </a:lnTo>
                <a:lnTo>
                  <a:pt x="138" y="67"/>
                </a:lnTo>
                <a:lnTo>
                  <a:pt x="138" y="80"/>
                </a:lnTo>
                <a:lnTo>
                  <a:pt x="132" y="81"/>
                </a:lnTo>
                <a:lnTo>
                  <a:pt x="126" y="84"/>
                </a:lnTo>
                <a:lnTo>
                  <a:pt x="111" y="76"/>
                </a:lnTo>
                <a:lnTo>
                  <a:pt x="107" y="67"/>
                </a:lnTo>
                <a:lnTo>
                  <a:pt x="98" y="69"/>
                </a:lnTo>
                <a:lnTo>
                  <a:pt x="93" y="63"/>
                </a:lnTo>
                <a:lnTo>
                  <a:pt x="81" y="58"/>
                </a:lnTo>
                <a:lnTo>
                  <a:pt x="71" y="60"/>
                </a:lnTo>
                <a:lnTo>
                  <a:pt x="75" y="70"/>
                </a:lnTo>
                <a:lnTo>
                  <a:pt x="79" y="77"/>
                </a:lnTo>
                <a:lnTo>
                  <a:pt x="67" y="79"/>
                </a:lnTo>
                <a:lnTo>
                  <a:pt x="68" y="87"/>
                </a:lnTo>
                <a:lnTo>
                  <a:pt x="53" y="100"/>
                </a:lnTo>
                <a:lnTo>
                  <a:pt x="55" y="121"/>
                </a:lnTo>
                <a:lnTo>
                  <a:pt x="63" y="131"/>
                </a:lnTo>
                <a:lnTo>
                  <a:pt x="65" y="140"/>
                </a:lnTo>
                <a:lnTo>
                  <a:pt x="71" y="148"/>
                </a:lnTo>
                <a:lnTo>
                  <a:pt x="61" y="152"/>
                </a:lnTo>
                <a:lnTo>
                  <a:pt x="55" y="144"/>
                </a:lnTo>
                <a:lnTo>
                  <a:pt x="49" y="144"/>
                </a:lnTo>
                <a:lnTo>
                  <a:pt x="40" y="135"/>
                </a:lnTo>
                <a:lnTo>
                  <a:pt x="19" y="141"/>
                </a:lnTo>
                <a:lnTo>
                  <a:pt x="7" y="132"/>
                </a:lnTo>
                <a:lnTo>
                  <a:pt x="16" y="121"/>
                </a:lnTo>
                <a:lnTo>
                  <a:pt x="9" y="103"/>
                </a:lnTo>
                <a:lnTo>
                  <a:pt x="19" y="95"/>
                </a:lnTo>
                <a:lnTo>
                  <a:pt x="15" y="88"/>
                </a:lnTo>
                <a:lnTo>
                  <a:pt x="1" y="86"/>
                </a:lnTo>
                <a:lnTo>
                  <a:pt x="0" y="76"/>
                </a:lnTo>
                <a:close/>
              </a:path>
            </a:pathLst>
          </a:custGeom>
          <a:solidFill>
            <a:srgbClr val="C8C8C8"/>
          </a:solidFill>
          <a:ln w="12700" cmpd="sng">
            <a:solidFill>
              <a:srgbClr val="969696"/>
            </a:solidFill>
            <a:round/>
          </a:ln>
          <a:effectLst/>
        </xdr:spPr>
        <xdr:txBody>
          <a:bodyPr/>
          <a:p/>
        </xdr:txBody>
      </xdr:sp>
      <xdr:sp macro="" fLocksText="0">
        <xdr:nvSpPr>
          <xdr:cNvPr id="389" name="MS1053"/>
          <xdr:cNvSpPr/>
        </xdr:nvSpPr>
        <xdr:spPr>
          <a:xfrm>
            <a:off x="1376" y="565"/>
            <a:ext cx="108" cy="53"/>
          </a:xfrm>
          <a:custGeom>
            <a:avLst/>
            <a:pathLst>
              <a:path h="116" w="235">
                <a:moveTo>
                  <a:pt x="32" y="36"/>
                </a:moveTo>
                <a:lnTo>
                  <a:pt x="38" y="33"/>
                </a:lnTo>
                <a:lnTo>
                  <a:pt x="51" y="42"/>
                </a:lnTo>
                <a:lnTo>
                  <a:pt x="64" y="35"/>
                </a:lnTo>
                <a:lnTo>
                  <a:pt x="72" y="37"/>
                </a:lnTo>
                <a:lnTo>
                  <a:pt x="81" y="28"/>
                </a:lnTo>
                <a:lnTo>
                  <a:pt x="76" y="22"/>
                </a:lnTo>
                <a:lnTo>
                  <a:pt x="78" y="16"/>
                </a:lnTo>
                <a:lnTo>
                  <a:pt x="73" y="13"/>
                </a:lnTo>
                <a:lnTo>
                  <a:pt x="66" y="19"/>
                </a:lnTo>
                <a:lnTo>
                  <a:pt x="58" y="17"/>
                </a:lnTo>
                <a:lnTo>
                  <a:pt x="64" y="7"/>
                </a:lnTo>
                <a:lnTo>
                  <a:pt x="74" y="6"/>
                </a:lnTo>
                <a:lnTo>
                  <a:pt x="83" y="0"/>
                </a:lnTo>
                <a:lnTo>
                  <a:pt x="87" y="0"/>
                </a:lnTo>
                <a:lnTo>
                  <a:pt x="89" y="8"/>
                </a:lnTo>
                <a:lnTo>
                  <a:pt x="96" y="8"/>
                </a:lnTo>
                <a:lnTo>
                  <a:pt x="90" y="20"/>
                </a:lnTo>
                <a:lnTo>
                  <a:pt x="105" y="20"/>
                </a:lnTo>
                <a:lnTo>
                  <a:pt x="102" y="31"/>
                </a:lnTo>
                <a:lnTo>
                  <a:pt x="116" y="37"/>
                </a:lnTo>
                <a:lnTo>
                  <a:pt x="120" y="24"/>
                </a:lnTo>
                <a:lnTo>
                  <a:pt x="133" y="16"/>
                </a:lnTo>
                <a:lnTo>
                  <a:pt x="143" y="24"/>
                </a:lnTo>
                <a:lnTo>
                  <a:pt x="157" y="34"/>
                </a:lnTo>
                <a:lnTo>
                  <a:pt x="164" y="34"/>
                </a:lnTo>
                <a:lnTo>
                  <a:pt x="167" y="31"/>
                </a:lnTo>
                <a:lnTo>
                  <a:pt x="176" y="30"/>
                </a:lnTo>
                <a:lnTo>
                  <a:pt x="182" y="29"/>
                </a:lnTo>
                <a:lnTo>
                  <a:pt x="182" y="21"/>
                </a:lnTo>
                <a:lnTo>
                  <a:pt x="192" y="19"/>
                </a:lnTo>
                <a:lnTo>
                  <a:pt x="198" y="31"/>
                </a:lnTo>
                <a:lnTo>
                  <a:pt x="206" y="42"/>
                </a:lnTo>
                <a:lnTo>
                  <a:pt x="213" y="41"/>
                </a:lnTo>
                <a:lnTo>
                  <a:pt x="219" y="47"/>
                </a:lnTo>
                <a:lnTo>
                  <a:pt x="235" y="48"/>
                </a:lnTo>
                <a:lnTo>
                  <a:pt x="235" y="53"/>
                </a:lnTo>
                <a:lnTo>
                  <a:pt x="230" y="58"/>
                </a:lnTo>
                <a:lnTo>
                  <a:pt x="221" y="57"/>
                </a:lnTo>
                <a:lnTo>
                  <a:pt x="198" y="44"/>
                </a:lnTo>
                <a:lnTo>
                  <a:pt x="186" y="44"/>
                </a:lnTo>
                <a:lnTo>
                  <a:pt x="178" y="39"/>
                </a:lnTo>
                <a:lnTo>
                  <a:pt x="175" y="41"/>
                </a:lnTo>
                <a:lnTo>
                  <a:pt x="174" y="54"/>
                </a:lnTo>
                <a:lnTo>
                  <a:pt x="167" y="54"/>
                </a:lnTo>
                <a:lnTo>
                  <a:pt x="160" y="59"/>
                </a:lnTo>
                <a:lnTo>
                  <a:pt x="152" y="60"/>
                </a:lnTo>
                <a:lnTo>
                  <a:pt x="144" y="65"/>
                </a:lnTo>
                <a:lnTo>
                  <a:pt x="133" y="65"/>
                </a:lnTo>
                <a:lnTo>
                  <a:pt x="135" y="71"/>
                </a:lnTo>
                <a:lnTo>
                  <a:pt x="131" y="83"/>
                </a:lnTo>
                <a:lnTo>
                  <a:pt x="118" y="88"/>
                </a:lnTo>
                <a:lnTo>
                  <a:pt x="105" y="82"/>
                </a:lnTo>
                <a:lnTo>
                  <a:pt x="98" y="89"/>
                </a:lnTo>
                <a:lnTo>
                  <a:pt x="85" y="89"/>
                </a:lnTo>
                <a:lnTo>
                  <a:pt x="74" y="93"/>
                </a:lnTo>
                <a:lnTo>
                  <a:pt x="63" y="87"/>
                </a:lnTo>
                <a:lnTo>
                  <a:pt x="50" y="87"/>
                </a:lnTo>
                <a:lnTo>
                  <a:pt x="43" y="97"/>
                </a:lnTo>
                <a:lnTo>
                  <a:pt x="36" y="100"/>
                </a:lnTo>
                <a:lnTo>
                  <a:pt x="37" y="107"/>
                </a:lnTo>
                <a:lnTo>
                  <a:pt x="35" y="112"/>
                </a:lnTo>
                <a:lnTo>
                  <a:pt x="25" y="116"/>
                </a:lnTo>
                <a:lnTo>
                  <a:pt x="23" y="104"/>
                </a:lnTo>
                <a:lnTo>
                  <a:pt x="18" y="99"/>
                </a:lnTo>
                <a:lnTo>
                  <a:pt x="11" y="101"/>
                </a:lnTo>
                <a:lnTo>
                  <a:pt x="9" y="94"/>
                </a:lnTo>
                <a:lnTo>
                  <a:pt x="7" y="95"/>
                </a:lnTo>
                <a:lnTo>
                  <a:pt x="0" y="88"/>
                </a:lnTo>
                <a:lnTo>
                  <a:pt x="21" y="73"/>
                </a:lnTo>
                <a:lnTo>
                  <a:pt x="33" y="82"/>
                </a:lnTo>
                <a:lnTo>
                  <a:pt x="37" y="75"/>
                </a:lnTo>
                <a:lnTo>
                  <a:pt x="34" y="67"/>
                </a:lnTo>
                <a:lnTo>
                  <a:pt x="39" y="56"/>
                </a:lnTo>
                <a:lnTo>
                  <a:pt x="32" y="62"/>
                </a:lnTo>
                <a:lnTo>
                  <a:pt x="22" y="58"/>
                </a:lnTo>
                <a:lnTo>
                  <a:pt x="19" y="46"/>
                </a:lnTo>
                <a:lnTo>
                  <a:pt x="32" y="36"/>
                </a:lnTo>
                <a:close/>
              </a:path>
            </a:pathLst>
          </a:custGeom>
          <a:solidFill>
            <a:srgbClr val="C8C8C8"/>
          </a:solidFill>
          <a:ln w="12700" cmpd="sng">
            <a:solidFill>
              <a:srgbClr val="969696"/>
            </a:solidFill>
            <a:round/>
          </a:ln>
          <a:effectLst/>
        </xdr:spPr>
        <xdr:txBody>
          <a:bodyPr/>
          <a:p/>
        </xdr:txBody>
      </xdr:sp>
      <xdr:sp macro="" fLocksText="0">
        <xdr:nvSpPr>
          <xdr:cNvPr id="390" name="MS1076"/>
          <xdr:cNvSpPr/>
        </xdr:nvSpPr>
        <xdr:spPr>
          <a:xfrm>
            <a:off x="1293" y="531"/>
            <a:ext cx="105" cy="59"/>
          </a:xfrm>
          <a:custGeom>
            <a:avLst/>
            <a:pathLst>
              <a:path h="130" w="228">
                <a:moveTo>
                  <a:pt x="30" y="56"/>
                </a:moveTo>
                <a:lnTo>
                  <a:pt x="28" y="53"/>
                </a:lnTo>
                <a:lnTo>
                  <a:pt x="29" y="46"/>
                </a:lnTo>
                <a:lnTo>
                  <a:pt x="11" y="41"/>
                </a:lnTo>
                <a:lnTo>
                  <a:pt x="3" y="42"/>
                </a:lnTo>
                <a:lnTo>
                  <a:pt x="0" y="31"/>
                </a:lnTo>
                <a:lnTo>
                  <a:pt x="4" y="23"/>
                </a:lnTo>
                <a:lnTo>
                  <a:pt x="22" y="29"/>
                </a:lnTo>
                <a:lnTo>
                  <a:pt x="21" y="34"/>
                </a:lnTo>
                <a:lnTo>
                  <a:pt x="28" y="36"/>
                </a:lnTo>
                <a:lnTo>
                  <a:pt x="28" y="28"/>
                </a:lnTo>
                <a:lnTo>
                  <a:pt x="33" y="22"/>
                </a:lnTo>
                <a:lnTo>
                  <a:pt x="33" y="15"/>
                </a:lnTo>
                <a:lnTo>
                  <a:pt x="38" y="9"/>
                </a:lnTo>
                <a:lnTo>
                  <a:pt x="55" y="23"/>
                </a:lnTo>
                <a:lnTo>
                  <a:pt x="69" y="24"/>
                </a:lnTo>
                <a:lnTo>
                  <a:pt x="72" y="17"/>
                </a:lnTo>
                <a:lnTo>
                  <a:pt x="85" y="10"/>
                </a:lnTo>
                <a:lnTo>
                  <a:pt x="93" y="1"/>
                </a:lnTo>
                <a:lnTo>
                  <a:pt x="101" y="4"/>
                </a:lnTo>
                <a:lnTo>
                  <a:pt x="117" y="1"/>
                </a:lnTo>
                <a:lnTo>
                  <a:pt x="135" y="0"/>
                </a:lnTo>
                <a:lnTo>
                  <a:pt x="150" y="5"/>
                </a:lnTo>
                <a:lnTo>
                  <a:pt x="149" y="11"/>
                </a:lnTo>
                <a:lnTo>
                  <a:pt x="143" y="13"/>
                </a:lnTo>
                <a:lnTo>
                  <a:pt x="137" y="26"/>
                </a:lnTo>
                <a:lnTo>
                  <a:pt x="162" y="27"/>
                </a:lnTo>
                <a:lnTo>
                  <a:pt x="162" y="35"/>
                </a:lnTo>
                <a:lnTo>
                  <a:pt x="169" y="45"/>
                </a:lnTo>
                <a:lnTo>
                  <a:pt x="186" y="40"/>
                </a:lnTo>
                <a:lnTo>
                  <a:pt x="191" y="41"/>
                </a:lnTo>
                <a:lnTo>
                  <a:pt x="200" y="29"/>
                </a:lnTo>
                <a:lnTo>
                  <a:pt x="211" y="39"/>
                </a:lnTo>
                <a:lnTo>
                  <a:pt x="223" y="39"/>
                </a:lnTo>
                <a:lnTo>
                  <a:pt x="228" y="51"/>
                </a:lnTo>
                <a:lnTo>
                  <a:pt x="221" y="59"/>
                </a:lnTo>
                <a:lnTo>
                  <a:pt x="212" y="62"/>
                </a:lnTo>
                <a:lnTo>
                  <a:pt x="209" y="72"/>
                </a:lnTo>
                <a:lnTo>
                  <a:pt x="219" y="73"/>
                </a:lnTo>
                <a:lnTo>
                  <a:pt x="220" y="78"/>
                </a:lnTo>
                <a:lnTo>
                  <a:pt x="212" y="82"/>
                </a:lnTo>
                <a:lnTo>
                  <a:pt x="212" y="94"/>
                </a:lnTo>
                <a:lnTo>
                  <a:pt x="204" y="90"/>
                </a:lnTo>
                <a:lnTo>
                  <a:pt x="194" y="99"/>
                </a:lnTo>
                <a:lnTo>
                  <a:pt x="181" y="104"/>
                </a:lnTo>
                <a:lnTo>
                  <a:pt x="176" y="95"/>
                </a:lnTo>
                <a:lnTo>
                  <a:pt x="171" y="96"/>
                </a:lnTo>
                <a:lnTo>
                  <a:pt x="168" y="91"/>
                </a:lnTo>
                <a:lnTo>
                  <a:pt x="161" y="95"/>
                </a:lnTo>
                <a:lnTo>
                  <a:pt x="151" y="87"/>
                </a:lnTo>
                <a:lnTo>
                  <a:pt x="132" y="87"/>
                </a:lnTo>
                <a:lnTo>
                  <a:pt x="125" y="92"/>
                </a:lnTo>
                <a:lnTo>
                  <a:pt x="122" y="77"/>
                </a:lnTo>
                <a:lnTo>
                  <a:pt x="109" y="81"/>
                </a:lnTo>
                <a:lnTo>
                  <a:pt x="103" y="86"/>
                </a:lnTo>
                <a:lnTo>
                  <a:pt x="106" y="93"/>
                </a:lnTo>
                <a:lnTo>
                  <a:pt x="97" y="96"/>
                </a:lnTo>
                <a:lnTo>
                  <a:pt x="90" y="92"/>
                </a:lnTo>
                <a:lnTo>
                  <a:pt x="87" y="96"/>
                </a:lnTo>
                <a:lnTo>
                  <a:pt x="92" y="101"/>
                </a:lnTo>
                <a:lnTo>
                  <a:pt x="85" y="107"/>
                </a:lnTo>
                <a:lnTo>
                  <a:pt x="88" y="119"/>
                </a:lnTo>
                <a:lnTo>
                  <a:pt x="86" y="128"/>
                </a:lnTo>
                <a:lnTo>
                  <a:pt x="78" y="124"/>
                </a:lnTo>
                <a:lnTo>
                  <a:pt x="72" y="130"/>
                </a:lnTo>
                <a:lnTo>
                  <a:pt x="65" y="121"/>
                </a:lnTo>
                <a:lnTo>
                  <a:pt x="70" y="102"/>
                </a:lnTo>
                <a:lnTo>
                  <a:pt x="71" y="85"/>
                </a:lnTo>
                <a:lnTo>
                  <a:pt x="44" y="79"/>
                </a:lnTo>
                <a:lnTo>
                  <a:pt x="41" y="66"/>
                </a:lnTo>
                <a:lnTo>
                  <a:pt x="49" y="62"/>
                </a:lnTo>
                <a:lnTo>
                  <a:pt x="44" y="54"/>
                </a:lnTo>
                <a:lnTo>
                  <a:pt x="29" y="54"/>
                </a:lnTo>
              </a:path>
            </a:pathLst>
          </a:custGeom>
          <a:solidFill>
            <a:srgbClr val="C8C8C8"/>
          </a:solidFill>
          <a:ln w="12700" cmpd="sng">
            <a:solidFill>
              <a:srgbClr val="969696"/>
            </a:solidFill>
            <a:round/>
          </a:ln>
          <a:effectLst/>
        </xdr:spPr>
        <xdr:txBody>
          <a:bodyPr/>
          <a:p/>
        </xdr:txBody>
      </xdr:sp>
      <xdr:sp macro="" fLocksText="0">
        <xdr:nvSpPr>
          <xdr:cNvPr id="391" name="MS1078"/>
          <xdr:cNvSpPr/>
        </xdr:nvSpPr>
        <xdr:spPr>
          <a:xfrm>
            <a:off x="1383" y="540"/>
            <a:ext cx="56" cy="45"/>
          </a:xfrm>
          <a:custGeom>
            <a:avLst/>
            <a:pathLst>
              <a:path h="98" w="123">
                <a:moveTo>
                  <a:pt x="33" y="32"/>
                </a:moveTo>
                <a:lnTo>
                  <a:pt x="38" y="28"/>
                </a:lnTo>
                <a:lnTo>
                  <a:pt x="41" y="32"/>
                </a:lnTo>
                <a:lnTo>
                  <a:pt x="46" y="26"/>
                </a:lnTo>
                <a:lnTo>
                  <a:pt x="40" y="20"/>
                </a:lnTo>
                <a:lnTo>
                  <a:pt x="43" y="10"/>
                </a:lnTo>
                <a:lnTo>
                  <a:pt x="46" y="0"/>
                </a:lnTo>
                <a:lnTo>
                  <a:pt x="64" y="12"/>
                </a:lnTo>
                <a:lnTo>
                  <a:pt x="97" y="32"/>
                </a:lnTo>
                <a:lnTo>
                  <a:pt x="96" y="45"/>
                </a:lnTo>
                <a:lnTo>
                  <a:pt x="110" y="60"/>
                </a:lnTo>
                <a:lnTo>
                  <a:pt x="123" y="64"/>
                </a:lnTo>
                <a:lnTo>
                  <a:pt x="123" y="71"/>
                </a:lnTo>
                <a:lnTo>
                  <a:pt x="106" y="81"/>
                </a:lnTo>
                <a:lnTo>
                  <a:pt x="103" y="94"/>
                </a:lnTo>
                <a:lnTo>
                  <a:pt x="88" y="87"/>
                </a:lnTo>
                <a:lnTo>
                  <a:pt x="92" y="76"/>
                </a:lnTo>
                <a:lnTo>
                  <a:pt x="77" y="76"/>
                </a:lnTo>
                <a:lnTo>
                  <a:pt x="83" y="64"/>
                </a:lnTo>
                <a:lnTo>
                  <a:pt x="76" y="64"/>
                </a:lnTo>
                <a:lnTo>
                  <a:pt x="74" y="56"/>
                </a:lnTo>
                <a:lnTo>
                  <a:pt x="70" y="56"/>
                </a:lnTo>
                <a:lnTo>
                  <a:pt x="60" y="62"/>
                </a:lnTo>
                <a:lnTo>
                  <a:pt x="51" y="62"/>
                </a:lnTo>
                <a:lnTo>
                  <a:pt x="45" y="73"/>
                </a:lnTo>
                <a:lnTo>
                  <a:pt x="53" y="75"/>
                </a:lnTo>
                <a:lnTo>
                  <a:pt x="61" y="69"/>
                </a:lnTo>
                <a:lnTo>
                  <a:pt x="66" y="72"/>
                </a:lnTo>
                <a:lnTo>
                  <a:pt x="62" y="78"/>
                </a:lnTo>
                <a:lnTo>
                  <a:pt x="68" y="84"/>
                </a:lnTo>
                <a:lnTo>
                  <a:pt x="58" y="93"/>
                </a:lnTo>
                <a:lnTo>
                  <a:pt x="51" y="91"/>
                </a:lnTo>
                <a:lnTo>
                  <a:pt x="36" y="98"/>
                </a:lnTo>
                <a:lnTo>
                  <a:pt x="25" y="89"/>
                </a:lnTo>
                <a:lnTo>
                  <a:pt x="18" y="92"/>
                </a:lnTo>
                <a:lnTo>
                  <a:pt x="8" y="89"/>
                </a:lnTo>
                <a:lnTo>
                  <a:pt x="0" y="78"/>
                </a:lnTo>
                <a:lnTo>
                  <a:pt x="9" y="70"/>
                </a:lnTo>
                <a:lnTo>
                  <a:pt x="17" y="74"/>
                </a:lnTo>
                <a:lnTo>
                  <a:pt x="17" y="61"/>
                </a:lnTo>
                <a:lnTo>
                  <a:pt x="25" y="58"/>
                </a:lnTo>
                <a:lnTo>
                  <a:pt x="24" y="53"/>
                </a:lnTo>
                <a:lnTo>
                  <a:pt x="14" y="52"/>
                </a:lnTo>
                <a:lnTo>
                  <a:pt x="17" y="42"/>
                </a:lnTo>
                <a:lnTo>
                  <a:pt x="27" y="39"/>
                </a:lnTo>
                <a:lnTo>
                  <a:pt x="33" y="32"/>
                </a:lnTo>
                <a:close/>
              </a:path>
            </a:pathLst>
          </a:custGeom>
          <a:solidFill>
            <a:srgbClr val="C8C8C8"/>
          </a:solidFill>
          <a:ln w="12700" cmpd="sng">
            <a:solidFill>
              <a:srgbClr val="969696"/>
            </a:solidFill>
            <a:round/>
          </a:ln>
          <a:effectLst/>
        </xdr:spPr>
        <xdr:txBody>
          <a:bodyPr/>
          <a:p/>
        </xdr:txBody>
      </xdr:sp>
      <xdr:sp macro="" fLocksText="0">
        <xdr:nvSpPr>
          <xdr:cNvPr id="392" name="MS1077"/>
          <xdr:cNvSpPr/>
        </xdr:nvSpPr>
        <xdr:spPr>
          <a:xfrm>
            <a:off x="1278" y="507"/>
            <a:ext cx="126" cy="47"/>
          </a:xfrm>
          <a:custGeom>
            <a:avLst/>
            <a:pathLst>
              <a:path h="104" w="276">
                <a:moveTo>
                  <a:pt x="72" y="62"/>
                </a:moveTo>
                <a:lnTo>
                  <a:pt x="72" y="57"/>
                </a:lnTo>
                <a:lnTo>
                  <a:pt x="63" y="53"/>
                </a:lnTo>
                <a:lnTo>
                  <a:pt x="63" y="46"/>
                </a:lnTo>
                <a:lnTo>
                  <a:pt x="55" y="46"/>
                </a:lnTo>
                <a:lnTo>
                  <a:pt x="48" y="57"/>
                </a:lnTo>
                <a:lnTo>
                  <a:pt x="41" y="56"/>
                </a:lnTo>
                <a:lnTo>
                  <a:pt x="36" y="63"/>
                </a:lnTo>
                <a:lnTo>
                  <a:pt x="20" y="62"/>
                </a:lnTo>
                <a:lnTo>
                  <a:pt x="10" y="57"/>
                </a:lnTo>
                <a:lnTo>
                  <a:pt x="0" y="35"/>
                </a:lnTo>
                <a:lnTo>
                  <a:pt x="7" y="27"/>
                </a:lnTo>
                <a:lnTo>
                  <a:pt x="19" y="29"/>
                </a:lnTo>
                <a:lnTo>
                  <a:pt x="27" y="25"/>
                </a:lnTo>
                <a:lnTo>
                  <a:pt x="45" y="30"/>
                </a:lnTo>
                <a:lnTo>
                  <a:pt x="56" y="37"/>
                </a:lnTo>
                <a:lnTo>
                  <a:pt x="61" y="25"/>
                </a:lnTo>
                <a:lnTo>
                  <a:pt x="54" y="17"/>
                </a:lnTo>
                <a:lnTo>
                  <a:pt x="44" y="17"/>
                </a:lnTo>
                <a:lnTo>
                  <a:pt x="44" y="13"/>
                </a:lnTo>
                <a:lnTo>
                  <a:pt x="57" y="0"/>
                </a:lnTo>
                <a:lnTo>
                  <a:pt x="69" y="11"/>
                </a:lnTo>
                <a:lnTo>
                  <a:pt x="79" y="12"/>
                </a:lnTo>
                <a:lnTo>
                  <a:pt x="83" y="19"/>
                </a:lnTo>
                <a:lnTo>
                  <a:pt x="92" y="19"/>
                </a:lnTo>
                <a:lnTo>
                  <a:pt x="96" y="25"/>
                </a:lnTo>
                <a:lnTo>
                  <a:pt x="92" y="27"/>
                </a:lnTo>
                <a:lnTo>
                  <a:pt x="82" y="24"/>
                </a:lnTo>
                <a:lnTo>
                  <a:pt x="81" y="33"/>
                </a:lnTo>
                <a:lnTo>
                  <a:pt x="91" y="37"/>
                </a:lnTo>
                <a:lnTo>
                  <a:pt x="95" y="54"/>
                </a:lnTo>
                <a:lnTo>
                  <a:pt x="103" y="60"/>
                </a:lnTo>
                <a:lnTo>
                  <a:pt x="117" y="56"/>
                </a:lnTo>
                <a:lnTo>
                  <a:pt x="124" y="50"/>
                </a:lnTo>
                <a:lnTo>
                  <a:pt x="136" y="47"/>
                </a:lnTo>
                <a:lnTo>
                  <a:pt x="145" y="39"/>
                </a:lnTo>
                <a:lnTo>
                  <a:pt x="172" y="39"/>
                </a:lnTo>
                <a:lnTo>
                  <a:pt x="173" y="35"/>
                </a:lnTo>
                <a:lnTo>
                  <a:pt x="183" y="36"/>
                </a:lnTo>
                <a:lnTo>
                  <a:pt x="194" y="42"/>
                </a:lnTo>
                <a:lnTo>
                  <a:pt x="207" y="41"/>
                </a:lnTo>
                <a:lnTo>
                  <a:pt x="214" y="45"/>
                </a:lnTo>
                <a:lnTo>
                  <a:pt x="219" y="41"/>
                </a:lnTo>
                <a:lnTo>
                  <a:pt x="226" y="48"/>
                </a:lnTo>
                <a:lnTo>
                  <a:pt x="233" y="46"/>
                </a:lnTo>
                <a:lnTo>
                  <a:pt x="237" y="50"/>
                </a:lnTo>
                <a:lnTo>
                  <a:pt x="242" y="53"/>
                </a:lnTo>
                <a:lnTo>
                  <a:pt x="251" y="60"/>
                </a:lnTo>
                <a:lnTo>
                  <a:pt x="276" y="72"/>
                </a:lnTo>
                <a:lnTo>
                  <a:pt x="269" y="92"/>
                </a:lnTo>
                <a:lnTo>
                  <a:pt x="275" y="98"/>
                </a:lnTo>
                <a:lnTo>
                  <a:pt x="270" y="104"/>
                </a:lnTo>
                <a:lnTo>
                  <a:pt x="266" y="100"/>
                </a:lnTo>
                <a:lnTo>
                  <a:pt x="262" y="103"/>
                </a:lnTo>
                <a:lnTo>
                  <a:pt x="257" y="90"/>
                </a:lnTo>
                <a:lnTo>
                  <a:pt x="245" y="91"/>
                </a:lnTo>
                <a:lnTo>
                  <a:pt x="234" y="81"/>
                </a:lnTo>
                <a:lnTo>
                  <a:pt x="225" y="93"/>
                </a:lnTo>
                <a:lnTo>
                  <a:pt x="220" y="92"/>
                </a:lnTo>
                <a:lnTo>
                  <a:pt x="203" y="97"/>
                </a:lnTo>
                <a:lnTo>
                  <a:pt x="196" y="87"/>
                </a:lnTo>
                <a:lnTo>
                  <a:pt x="196" y="79"/>
                </a:lnTo>
                <a:lnTo>
                  <a:pt x="171" y="78"/>
                </a:lnTo>
                <a:lnTo>
                  <a:pt x="177" y="64"/>
                </a:lnTo>
                <a:lnTo>
                  <a:pt x="183" y="62"/>
                </a:lnTo>
                <a:lnTo>
                  <a:pt x="183" y="57"/>
                </a:lnTo>
                <a:lnTo>
                  <a:pt x="169" y="52"/>
                </a:lnTo>
                <a:lnTo>
                  <a:pt x="150" y="53"/>
                </a:lnTo>
                <a:lnTo>
                  <a:pt x="133" y="56"/>
                </a:lnTo>
                <a:lnTo>
                  <a:pt x="127" y="53"/>
                </a:lnTo>
                <a:lnTo>
                  <a:pt x="118" y="63"/>
                </a:lnTo>
                <a:lnTo>
                  <a:pt x="105" y="70"/>
                </a:lnTo>
                <a:lnTo>
                  <a:pt x="104" y="76"/>
                </a:lnTo>
                <a:lnTo>
                  <a:pt x="88" y="74"/>
                </a:lnTo>
                <a:lnTo>
                  <a:pt x="72" y="62"/>
                </a:lnTo>
                <a:close/>
              </a:path>
            </a:pathLst>
          </a:custGeom>
          <a:solidFill>
            <a:srgbClr val="C8C8C8"/>
          </a:solidFill>
          <a:ln w="12700" cmpd="sng">
            <a:solidFill>
              <a:srgbClr val="969696"/>
            </a:solidFill>
            <a:round/>
          </a:ln>
          <a:effectLst/>
        </xdr:spPr>
        <xdr:txBody>
          <a:bodyPr/>
          <a:p/>
        </xdr:txBody>
      </xdr:sp>
      <xdr:sp macro="" fLocksText="0">
        <xdr:nvSpPr>
          <xdr:cNvPr id="393" name="MS1009"/>
          <xdr:cNvSpPr/>
        </xdr:nvSpPr>
        <xdr:spPr>
          <a:xfrm>
            <a:off x="1250" y="519"/>
            <a:ext cx="61" cy="51"/>
          </a:xfrm>
          <a:custGeom>
            <a:avLst/>
            <a:pathLst>
              <a:path h="110" w="134">
                <a:moveTo>
                  <a:pt x="15" y="61"/>
                </a:moveTo>
                <a:lnTo>
                  <a:pt x="22" y="64"/>
                </a:lnTo>
                <a:lnTo>
                  <a:pt x="31" y="57"/>
                </a:lnTo>
                <a:lnTo>
                  <a:pt x="33" y="51"/>
                </a:lnTo>
                <a:lnTo>
                  <a:pt x="29" y="38"/>
                </a:lnTo>
                <a:lnTo>
                  <a:pt x="31" y="27"/>
                </a:lnTo>
                <a:lnTo>
                  <a:pt x="36" y="34"/>
                </a:lnTo>
                <a:lnTo>
                  <a:pt x="42" y="33"/>
                </a:lnTo>
                <a:lnTo>
                  <a:pt x="42" y="26"/>
                </a:lnTo>
                <a:lnTo>
                  <a:pt x="33" y="18"/>
                </a:lnTo>
                <a:lnTo>
                  <a:pt x="31" y="14"/>
                </a:lnTo>
                <a:lnTo>
                  <a:pt x="36" y="9"/>
                </a:lnTo>
                <a:lnTo>
                  <a:pt x="40" y="12"/>
                </a:lnTo>
                <a:lnTo>
                  <a:pt x="43" y="2"/>
                </a:lnTo>
                <a:lnTo>
                  <a:pt x="52" y="0"/>
                </a:lnTo>
                <a:lnTo>
                  <a:pt x="61" y="7"/>
                </a:lnTo>
                <a:lnTo>
                  <a:pt x="71" y="29"/>
                </a:lnTo>
                <a:lnTo>
                  <a:pt x="81" y="34"/>
                </a:lnTo>
                <a:lnTo>
                  <a:pt x="98" y="34"/>
                </a:lnTo>
                <a:lnTo>
                  <a:pt x="102" y="27"/>
                </a:lnTo>
                <a:lnTo>
                  <a:pt x="110" y="28"/>
                </a:lnTo>
                <a:lnTo>
                  <a:pt x="116" y="17"/>
                </a:lnTo>
                <a:lnTo>
                  <a:pt x="124" y="17"/>
                </a:lnTo>
                <a:lnTo>
                  <a:pt x="124" y="25"/>
                </a:lnTo>
                <a:lnTo>
                  <a:pt x="134" y="29"/>
                </a:lnTo>
                <a:lnTo>
                  <a:pt x="133" y="34"/>
                </a:lnTo>
                <a:lnTo>
                  <a:pt x="128" y="39"/>
                </a:lnTo>
                <a:lnTo>
                  <a:pt x="128" y="48"/>
                </a:lnTo>
                <a:lnTo>
                  <a:pt x="123" y="51"/>
                </a:lnTo>
                <a:lnTo>
                  <a:pt x="123" y="60"/>
                </a:lnTo>
                <a:lnTo>
                  <a:pt x="114" y="58"/>
                </a:lnTo>
                <a:lnTo>
                  <a:pt x="116" y="53"/>
                </a:lnTo>
                <a:lnTo>
                  <a:pt x="99" y="47"/>
                </a:lnTo>
                <a:lnTo>
                  <a:pt x="95" y="55"/>
                </a:lnTo>
                <a:lnTo>
                  <a:pt x="98" y="67"/>
                </a:lnTo>
                <a:lnTo>
                  <a:pt x="107" y="65"/>
                </a:lnTo>
                <a:lnTo>
                  <a:pt x="125" y="70"/>
                </a:lnTo>
                <a:lnTo>
                  <a:pt x="124" y="77"/>
                </a:lnTo>
                <a:lnTo>
                  <a:pt x="122" y="85"/>
                </a:lnTo>
                <a:lnTo>
                  <a:pt x="107" y="84"/>
                </a:lnTo>
                <a:lnTo>
                  <a:pt x="96" y="79"/>
                </a:lnTo>
                <a:lnTo>
                  <a:pt x="81" y="77"/>
                </a:lnTo>
                <a:lnTo>
                  <a:pt x="71" y="94"/>
                </a:lnTo>
                <a:lnTo>
                  <a:pt x="59" y="86"/>
                </a:lnTo>
                <a:lnTo>
                  <a:pt x="55" y="89"/>
                </a:lnTo>
                <a:lnTo>
                  <a:pt x="56" y="100"/>
                </a:lnTo>
                <a:lnTo>
                  <a:pt x="47" y="110"/>
                </a:lnTo>
                <a:lnTo>
                  <a:pt x="38" y="106"/>
                </a:lnTo>
                <a:lnTo>
                  <a:pt x="31" y="102"/>
                </a:lnTo>
                <a:lnTo>
                  <a:pt x="31" y="95"/>
                </a:lnTo>
                <a:lnTo>
                  <a:pt x="18" y="87"/>
                </a:lnTo>
                <a:lnTo>
                  <a:pt x="11" y="94"/>
                </a:lnTo>
                <a:lnTo>
                  <a:pt x="7" y="79"/>
                </a:lnTo>
                <a:lnTo>
                  <a:pt x="0" y="76"/>
                </a:lnTo>
                <a:lnTo>
                  <a:pt x="3" y="70"/>
                </a:lnTo>
                <a:lnTo>
                  <a:pt x="15" y="61"/>
                </a:lnTo>
                <a:close/>
              </a:path>
            </a:pathLst>
          </a:custGeom>
          <a:solidFill>
            <a:srgbClr val="FFFFFF"/>
          </a:solidFill>
          <a:ln w="12700" cmpd="sng">
            <a:solidFill>
              <a:srgbClr val="969696"/>
            </a:solidFill>
            <a:round/>
          </a:ln>
          <a:effectLst/>
        </xdr:spPr>
        <xdr:txBody>
          <a:bodyPr/>
          <a:p/>
        </xdr:txBody>
      </xdr:sp>
      <xdr:sp macro="" fLocksText="0">
        <xdr:nvSpPr>
          <xdr:cNvPr id="394" name="MS1050"/>
          <xdr:cNvSpPr/>
        </xdr:nvSpPr>
        <xdr:spPr>
          <a:xfrm>
            <a:off x="1223" y="485"/>
            <a:ext cx="70" cy="52"/>
          </a:xfrm>
          <a:custGeom>
            <a:avLst/>
            <a:pathLst>
              <a:path h="113" w="151">
                <a:moveTo>
                  <a:pt x="88" y="90"/>
                </a:moveTo>
                <a:lnTo>
                  <a:pt x="77" y="98"/>
                </a:lnTo>
                <a:lnTo>
                  <a:pt x="72" y="91"/>
                </a:lnTo>
                <a:lnTo>
                  <a:pt x="63" y="92"/>
                </a:lnTo>
                <a:lnTo>
                  <a:pt x="61" y="100"/>
                </a:lnTo>
                <a:lnTo>
                  <a:pt x="54" y="97"/>
                </a:lnTo>
                <a:lnTo>
                  <a:pt x="58" y="108"/>
                </a:lnTo>
                <a:lnTo>
                  <a:pt x="41" y="107"/>
                </a:lnTo>
                <a:lnTo>
                  <a:pt x="41" y="112"/>
                </a:lnTo>
                <a:lnTo>
                  <a:pt x="34" y="110"/>
                </a:lnTo>
                <a:lnTo>
                  <a:pt x="31" y="113"/>
                </a:lnTo>
                <a:lnTo>
                  <a:pt x="26" y="99"/>
                </a:lnTo>
                <a:lnTo>
                  <a:pt x="18" y="103"/>
                </a:lnTo>
                <a:lnTo>
                  <a:pt x="10" y="94"/>
                </a:lnTo>
                <a:lnTo>
                  <a:pt x="3" y="95"/>
                </a:lnTo>
                <a:lnTo>
                  <a:pt x="0" y="90"/>
                </a:lnTo>
                <a:lnTo>
                  <a:pt x="7" y="82"/>
                </a:lnTo>
                <a:lnTo>
                  <a:pt x="2" y="75"/>
                </a:lnTo>
                <a:lnTo>
                  <a:pt x="6" y="64"/>
                </a:lnTo>
                <a:lnTo>
                  <a:pt x="17" y="58"/>
                </a:lnTo>
                <a:lnTo>
                  <a:pt x="22" y="57"/>
                </a:lnTo>
                <a:lnTo>
                  <a:pt x="22" y="51"/>
                </a:lnTo>
                <a:lnTo>
                  <a:pt x="19" y="46"/>
                </a:lnTo>
                <a:lnTo>
                  <a:pt x="32" y="27"/>
                </a:lnTo>
                <a:lnTo>
                  <a:pt x="37" y="23"/>
                </a:lnTo>
                <a:lnTo>
                  <a:pt x="48" y="22"/>
                </a:lnTo>
                <a:lnTo>
                  <a:pt x="52" y="25"/>
                </a:lnTo>
                <a:lnTo>
                  <a:pt x="54" y="20"/>
                </a:lnTo>
                <a:lnTo>
                  <a:pt x="68" y="16"/>
                </a:lnTo>
                <a:lnTo>
                  <a:pt x="72" y="19"/>
                </a:lnTo>
                <a:lnTo>
                  <a:pt x="78" y="16"/>
                </a:lnTo>
                <a:lnTo>
                  <a:pt x="74" y="11"/>
                </a:lnTo>
                <a:lnTo>
                  <a:pt x="69" y="3"/>
                </a:lnTo>
                <a:lnTo>
                  <a:pt x="73" y="0"/>
                </a:lnTo>
                <a:lnTo>
                  <a:pt x="78" y="5"/>
                </a:lnTo>
                <a:lnTo>
                  <a:pt x="94" y="4"/>
                </a:lnTo>
                <a:lnTo>
                  <a:pt x="98" y="9"/>
                </a:lnTo>
                <a:lnTo>
                  <a:pt x="95" y="15"/>
                </a:lnTo>
                <a:lnTo>
                  <a:pt x="98" y="21"/>
                </a:lnTo>
                <a:lnTo>
                  <a:pt x="97" y="26"/>
                </a:lnTo>
                <a:lnTo>
                  <a:pt x="99" y="31"/>
                </a:lnTo>
                <a:lnTo>
                  <a:pt x="107" y="30"/>
                </a:lnTo>
                <a:lnTo>
                  <a:pt x="111" y="21"/>
                </a:lnTo>
                <a:lnTo>
                  <a:pt x="109" y="14"/>
                </a:lnTo>
                <a:lnTo>
                  <a:pt x="108" y="5"/>
                </a:lnTo>
                <a:lnTo>
                  <a:pt x="114" y="3"/>
                </a:lnTo>
                <a:lnTo>
                  <a:pt x="120" y="12"/>
                </a:lnTo>
                <a:lnTo>
                  <a:pt x="127" y="18"/>
                </a:lnTo>
                <a:lnTo>
                  <a:pt x="128" y="30"/>
                </a:lnTo>
                <a:lnTo>
                  <a:pt x="133" y="33"/>
                </a:lnTo>
                <a:lnTo>
                  <a:pt x="138" y="28"/>
                </a:lnTo>
                <a:lnTo>
                  <a:pt x="144" y="28"/>
                </a:lnTo>
                <a:lnTo>
                  <a:pt x="151" y="35"/>
                </a:lnTo>
                <a:lnTo>
                  <a:pt x="150" y="40"/>
                </a:lnTo>
                <a:lnTo>
                  <a:pt x="141" y="41"/>
                </a:lnTo>
                <a:lnTo>
                  <a:pt x="138" y="46"/>
                </a:lnTo>
                <a:lnTo>
                  <a:pt x="139" y="55"/>
                </a:lnTo>
                <a:lnTo>
                  <a:pt x="151" y="59"/>
                </a:lnTo>
                <a:lnTo>
                  <a:pt x="149" y="65"/>
                </a:lnTo>
                <a:lnTo>
                  <a:pt x="146" y="75"/>
                </a:lnTo>
                <a:lnTo>
                  <a:pt x="140" y="76"/>
                </a:lnTo>
                <a:lnTo>
                  <a:pt x="135" y="67"/>
                </a:lnTo>
                <a:lnTo>
                  <a:pt x="135" y="60"/>
                </a:lnTo>
                <a:lnTo>
                  <a:pt x="129" y="65"/>
                </a:lnTo>
                <a:lnTo>
                  <a:pt x="115" y="61"/>
                </a:lnTo>
                <a:lnTo>
                  <a:pt x="126" y="76"/>
                </a:lnTo>
                <a:lnTo>
                  <a:pt x="119" y="84"/>
                </a:lnTo>
                <a:lnTo>
                  <a:pt x="111" y="76"/>
                </a:lnTo>
                <a:lnTo>
                  <a:pt x="100" y="78"/>
                </a:lnTo>
                <a:lnTo>
                  <a:pt x="98" y="88"/>
                </a:lnTo>
                <a:lnTo>
                  <a:pt x="94" y="84"/>
                </a:lnTo>
                <a:lnTo>
                  <a:pt x="88" y="90"/>
                </a:lnTo>
                <a:close/>
              </a:path>
            </a:pathLst>
          </a:custGeom>
          <a:solidFill>
            <a:srgbClr val="C8C8C8"/>
          </a:solidFill>
          <a:ln w="12700" cmpd="sng">
            <a:solidFill>
              <a:srgbClr val="969696"/>
            </a:solidFill>
            <a:round/>
          </a:ln>
          <a:effectLst/>
        </xdr:spPr>
        <xdr:txBody>
          <a:bodyPr/>
          <a:p/>
        </xdr:txBody>
      </xdr:sp>
      <xdr:sp macro="" fLocksText="0">
        <xdr:nvSpPr>
          <xdr:cNvPr id="395" name="MS1012"/>
          <xdr:cNvSpPr/>
        </xdr:nvSpPr>
        <xdr:spPr>
          <a:xfrm>
            <a:off x="939" y="692"/>
            <a:ext cx="87" cy="50"/>
          </a:xfrm>
          <a:custGeom>
            <a:avLst/>
            <a:pathLst>
              <a:path h="109" w="191">
                <a:moveTo>
                  <a:pt x="66" y="49"/>
                </a:moveTo>
                <a:lnTo>
                  <a:pt x="73" y="53"/>
                </a:lnTo>
                <a:lnTo>
                  <a:pt x="72" y="59"/>
                </a:lnTo>
                <a:lnTo>
                  <a:pt x="80" y="56"/>
                </a:lnTo>
                <a:lnTo>
                  <a:pt x="86" y="46"/>
                </a:lnTo>
                <a:lnTo>
                  <a:pt x="96" y="42"/>
                </a:lnTo>
                <a:lnTo>
                  <a:pt x="102" y="36"/>
                </a:lnTo>
                <a:lnTo>
                  <a:pt x="109" y="41"/>
                </a:lnTo>
                <a:lnTo>
                  <a:pt x="114" y="26"/>
                </a:lnTo>
                <a:lnTo>
                  <a:pt x="118" y="25"/>
                </a:lnTo>
                <a:lnTo>
                  <a:pt x="119" y="18"/>
                </a:lnTo>
                <a:lnTo>
                  <a:pt x="128" y="16"/>
                </a:lnTo>
                <a:lnTo>
                  <a:pt x="131" y="17"/>
                </a:lnTo>
                <a:lnTo>
                  <a:pt x="141" y="10"/>
                </a:lnTo>
                <a:lnTo>
                  <a:pt x="144" y="0"/>
                </a:lnTo>
                <a:lnTo>
                  <a:pt x="150" y="7"/>
                </a:lnTo>
                <a:lnTo>
                  <a:pt x="158" y="7"/>
                </a:lnTo>
                <a:lnTo>
                  <a:pt x="155" y="12"/>
                </a:lnTo>
                <a:lnTo>
                  <a:pt x="161" y="15"/>
                </a:lnTo>
                <a:lnTo>
                  <a:pt x="163" y="22"/>
                </a:lnTo>
                <a:lnTo>
                  <a:pt x="169" y="24"/>
                </a:lnTo>
                <a:lnTo>
                  <a:pt x="185" y="20"/>
                </a:lnTo>
                <a:lnTo>
                  <a:pt x="189" y="39"/>
                </a:lnTo>
                <a:lnTo>
                  <a:pt x="186" y="52"/>
                </a:lnTo>
                <a:lnTo>
                  <a:pt x="191" y="58"/>
                </a:lnTo>
                <a:lnTo>
                  <a:pt x="181" y="69"/>
                </a:lnTo>
                <a:lnTo>
                  <a:pt x="177" y="66"/>
                </a:lnTo>
                <a:lnTo>
                  <a:pt x="168" y="75"/>
                </a:lnTo>
                <a:lnTo>
                  <a:pt x="164" y="72"/>
                </a:lnTo>
                <a:lnTo>
                  <a:pt x="149" y="75"/>
                </a:lnTo>
                <a:lnTo>
                  <a:pt x="150" y="81"/>
                </a:lnTo>
                <a:lnTo>
                  <a:pt x="143" y="77"/>
                </a:lnTo>
                <a:lnTo>
                  <a:pt x="132" y="85"/>
                </a:lnTo>
                <a:lnTo>
                  <a:pt x="124" y="85"/>
                </a:lnTo>
                <a:lnTo>
                  <a:pt x="121" y="93"/>
                </a:lnTo>
                <a:lnTo>
                  <a:pt x="114" y="104"/>
                </a:lnTo>
                <a:lnTo>
                  <a:pt x="107" y="109"/>
                </a:lnTo>
                <a:lnTo>
                  <a:pt x="105" y="106"/>
                </a:lnTo>
                <a:lnTo>
                  <a:pt x="106" y="97"/>
                </a:lnTo>
                <a:lnTo>
                  <a:pt x="99" y="87"/>
                </a:lnTo>
                <a:lnTo>
                  <a:pt x="90" y="92"/>
                </a:lnTo>
                <a:lnTo>
                  <a:pt x="88" y="85"/>
                </a:lnTo>
                <a:lnTo>
                  <a:pt x="83" y="83"/>
                </a:lnTo>
                <a:lnTo>
                  <a:pt x="59" y="96"/>
                </a:lnTo>
                <a:lnTo>
                  <a:pt x="14" y="104"/>
                </a:lnTo>
                <a:lnTo>
                  <a:pt x="5" y="101"/>
                </a:lnTo>
                <a:lnTo>
                  <a:pt x="9" y="95"/>
                </a:lnTo>
                <a:lnTo>
                  <a:pt x="6" y="87"/>
                </a:lnTo>
                <a:lnTo>
                  <a:pt x="0" y="85"/>
                </a:lnTo>
                <a:lnTo>
                  <a:pt x="4" y="68"/>
                </a:lnTo>
                <a:lnTo>
                  <a:pt x="10" y="59"/>
                </a:lnTo>
                <a:lnTo>
                  <a:pt x="21" y="56"/>
                </a:lnTo>
                <a:lnTo>
                  <a:pt x="22" y="54"/>
                </a:lnTo>
                <a:lnTo>
                  <a:pt x="33" y="56"/>
                </a:lnTo>
                <a:lnTo>
                  <a:pt x="40" y="64"/>
                </a:lnTo>
                <a:lnTo>
                  <a:pt x="54" y="57"/>
                </a:lnTo>
                <a:lnTo>
                  <a:pt x="62" y="55"/>
                </a:lnTo>
                <a:lnTo>
                  <a:pt x="66" y="49"/>
                </a:lnTo>
                <a:close/>
              </a:path>
            </a:pathLst>
          </a:custGeom>
          <a:solidFill>
            <a:srgbClr val="B4B4B4"/>
          </a:solidFill>
          <a:ln w="12700" cmpd="sng">
            <a:solidFill>
              <a:srgbClr val="969696"/>
            </a:solidFill>
            <a:round/>
          </a:ln>
          <a:effectLst/>
        </xdr:spPr>
        <xdr:txBody>
          <a:bodyPr/>
          <a:p/>
        </xdr:txBody>
      </xdr:sp>
      <xdr:sp macro="" fLocksText="0">
        <xdr:nvSpPr>
          <xdr:cNvPr id="396" name="MS1024"/>
          <xdr:cNvSpPr/>
        </xdr:nvSpPr>
        <xdr:spPr>
          <a:xfrm>
            <a:off x="1001" y="660"/>
            <a:ext cx="36" cy="36"/>
          </a:xfrm>
          <a:custGeom>
            <a:avLst/>
            <a:pathLst>
              <a:path h="79" w="78">
                <a:moveTo>
                  <a:pt x="17" y="13"/>
                </a:moveTo>
                <a:lnTo>
                  <a:pt x="39" y="0"/>
                </a:lnTo>
                <a:lnTo>
                  <a:pt x="41" y="6"/>
                </a:lnTo>
                <a:lnTo>
                  <a:pt x="53" y="14"/>
                </a:lnTo>
                <a:lnTo>
                  <a:pt x="50" y="19"/>
                </a:lnTo>
                <a:lnTo>
                  <a:pt x="49" y="29"/>
                </a:lnTo>
                <a:lnTo>
                  <a:pt x="53" y="35"/>
                </a:lnTo>
                <a:lnTo>
                  <a:pt x="59" y="31"/>
                </a:lnTo>
                <a:lnTo>
                  <a:pt x="70" y="29"/>
                </a:lnTo>
                <a:lnTo>
                  <a:pt x="68" y="38"/>
                </a:lnTo>
                <a:lnTo>
                  <a:pt x="73" y="44"/>
                </a:lnTo>
                <a:lnTo>
                  <a:pt x="78" y="43"/>
                </a:lnTo>
                <a:lnTo>
                  <a:pt x="77" y="51"/>
                </a:lnTo>
                <a:lnTo>
                  <a:pt x="65" y="57"/>
                </a:lnTo>
                <a:lnTo>
                  <a:pt x="58" y="65"/>
                </a:lnTo>
                <a:lnTo>
                  <a:pt x="51" y="73"/>
                </a:lnTo>
                <a:lnTo>
                  <a:pt x="44" y="78"/>
                </a:lnTo>
                <a:lnTo>
                  <a:pt x="38" y="79"/>
                </a:lnTo>
                <a:lnTo>
                  <a:pt x="27" y="76"/>
                </a:lnTo>
                <a:lnTo>
                  <a:pt x="21" y="77"/>
                </a:lnTo>
                <a:lnTo>
                  <a:pt x="14" y="77"/>
                </a:lnTo>
                <a:lnTo>
                  <a:pt x="8" y="71"/>
                </a:lnTo>
                <a:lnTo>
                  <a:pt x="6" y="61"/>
                </a:lnTo>
                <a:lnTo>
                  <a:pt x="7" y="55"/>
                </a:lnTo>
                <a:lnTo>
                  <a:pt x="0" y="50"/>
                </a:lnTo>
                <a:lnTo>
                  <a:pt x="2" y="47"/>
                </a:lnTo>
                <a:lnTo>
                  <a:pt x="15" y="46"/>
                </a:lnTo>
                <a:lnTo>
                  <a:pt x="16" y="40"/>
                </a:lnTo>
                <a:lnTo>
                  <a:pt x="12" y="33"/>
                </a:lnTo>
                <a:lnTo>
                  <a:pt x="8" y="14"/>
                </a:lnTo>
                <a:lnTo>
                  <a:pt x="17" y="13"/>
                </a:lnTo>
                <a:close/>
              </a:path>
            </a:pathLst>
          </a:custGeom>
          <a:solidFill>
            <a:srgbClr val="C8C8C8"/>
          </a:solidFill>
          <a:ln w="12700" cmpd="sng">
            <a:solidFill>
              <a:srgbClr val="969696"/>
            </a:solidFill>
            <a:round/>
          </a:ln>
          <a:effectLst/>
        </xdr:spPr>
        <xdr:txBody>
          <a:bodyPr/>
          <a:p/>
        </xdr:txBody>
      </xdr:sp>
      <xdr:sp macro="" fLocksText="0">
        <xdr:nvSpPr>
          <xdr:cNvPr id="397" name="MS1046"/>
          <xdr:cNvSpPr/>
        </xdr:nvSpPr>
        <xdr:spPr>
          <a:xfrm>
            <a:off x="1010" y="648"/>
            <a:ext cx="63" cy="60"/>
          </a:xfrm>
          <a:custGeom>
            <a:avLst/>
            <a:pathLst>
              <a:path h="133" w="139">
                <a:moveTo>
                  <a:pt x="66" y="16"/>
                </a:moveTo>
                <a:lnTo>
                  <a:pt x="77" y="2"/>
                </a:lnTo>
                <a:lnTo>
                  <a:pt x="100" y="0"/>
                </a:lnTo>
                <a:lnTo>
                  <a:pt x="105" y="5"/>
                </a:lnTo>
                <a:lnTo>
                  <a:pt x="104" y="20"/>
                </a:lnTo>
                <a:lnTo>
                  <a:pt x="118" y="33"/>
                </a:lnTo>
                <a:lnTo>
                  <a:pt x="125" y="31"/>
                </a:lnTo>
                <a:lnTo>
                  <a:pt x="128" y="50"/>
                </a:lnTo>
                <a:lnTo>
                  <a:pt x="134" y="47"/>
                </a:lnTo>
                <a:lnTo>
                  <a:pt x="139" y="56"/>
                </a:lnTo>
                <a:lnTo>
                  <a:pt x="139" y="71"/>
                </a:lnTo>
                <a:lnTo>
                  <a:pt x="134" y="68"/>
                </a:lnTo>
                <a:lnTo>
                  <a:pt x="130" y="73"/>
                </a:lnTo>
                <a:lnTo>
                  <a:pt x="129" y="84"/>
                </a:lnTo>
                <a:lnTo>
                  <a:pt x="114" y="80"/>
                </a:lnTo>
                <a:lnTo>
                  <a:pt x="99" y="85"/>
                </a:lnTo>
                <a:lnTo>
                  <a:pt x="89" y="70"/>
                </a:lnTo>
                <a:lnTo>
                  <a:pt x="84" y="75"/>
                </a:lnTo>
                <a:lnTo>
                  <a:pt x="76" y="74"/>
                </a:lnTo>
                <a:lnTo>
                  <a:pt x="71" y="79"/>
                </a:lnTo>
                <a:lnTo>
                  <a:pt x="74" y="85"/>
                </a:lnTo>
                <a:lnTo>
                  <a:pt x="61" y="105"/>
                </a:lnTo>
                <a:lnTo>
                  <a:pt x="43" y="112"/>
                </a:lnTo>
                <a:lnTo>
                  <a:pt x="48" y="125"/>
                </a:lnTo>
                <a:lnTo>
                  <a:pt x="45" y="131"/>
                </a:lnTo>
                <a:lnTo>
                  <a:pt x="33" y="133"/>
                </a:lnTo>
                <a:lnTo>
                  <a:pt x="30" y="115"/>
                </a:lnTo>
                <a:lnTo>
                  <a:pt x="14" y="120"/>
                </a:lnTo>
                <a:lnTo>
                  <a:pt x="8" y="118"/>
                </a:lnTo>
                <a:lnTo>
                  <a:pt x="6" y="111"/>
                </a:lnTo>
                <a:lnTo>
                  <a:pt x="0" y="107"/>
                </a:lnTo>
                <a:lnTo>
                  <a:pt x="3" y="102"/>
                </a:lnTo>
                <a:lnTo>
                  <a:pt x="9" y="102"/>
                </a:lnTo>
                <a:lnTo>
                  <a:pt x="19" y="105"/>
                </a:lnTo>
                <a:lnTo>
                  <a:pt x="28" y="103"/>
                </a:lnTo>
                <a:lnTo>
                  <a:pt x="45" y="83"/>
                </a:lnTo>
                <a:lnTo>
                  <a:pt x="59" y="77"/>
                </a:lnTo>
                <a:lnTo>
                  <a:pt x="59" y="68"/>
                </a:lnTo>
                <a:lnTo>
                  <a:pt x="55" y="70"/>
                </a:lnTo>
                <a:lnTo>
                  <a:pt x="48" y="63"/>
                </a:lnTo>
                <a:lnTo>
                  <a:pt x="50" y="55"/>
                </a:lnTo>
                <a:lnTo>
                  <a:pt x="40" y="57"/>
                </a:lnTo>
                <a:lnTo>
                  <a:pt x="34" y="61"/>
                </a:lnTo>
                <a:lnTo>
                  <a:pt x="31" y="55"/>
                </a:lnTo>
                <a:lnTo>
                  <a:pt x="30" y="45"/>
                </a:lnTo>
                <a:lnTo>
                  <a:pt x="33" y="39"/>
                </a:lnTo>
                <a:lnTo>
                  <a:pt x="21" y="32"/>
                </a:lnTo>
                <a:lnTo>
                  <a:pt x="20" y="26"/>
                </a:lnTo>
                <a:lnTo>
                  <a:pt x="26" y="20"/>
                </a:lnTo>
                <a:lnTo>
                  <a:pt x="29" y="22"/>
                </a:lnTo>
                <a:lnTo>
                  <a:pt x="38" y="17"/>
                </a:lnTo>
                <a:lnTo>
                  <a:pt x="51" y="15"/>
                </a:lnTo>
                <a:lnTo>
                  <a:pt x="68" y="16"/>
                </a:lnTo>
              </a:path>
            </a:pathLst>
          </a:custGeom>
          <a:solidFill>
            <a:srgbClr val="C8C8C8"/>
          </a:solidFill>
          <a:ln w="12700" cmpd="sng">
            <a:solidFill>
              <a:srgbClr val="969696"/>
            </a:solidFill>
            <a:round/>
          </a:ln>
          <a:effectLst/>
        </xdr:spPr>
        <xdr:txBody>
          <a:bodyPr/>
          <a:p/>
        </xdr:txBody>
      </xdr:sp>
      <xdr:sp macro="" fLocksText="0">
        <xdr:nvSpPr>
          <xdr:cNvPr id="398" name="MS1043"/>
          <xdr:cNvSpPr/>
        </xdr:nvSpPr>
        <xdr:spPr>
          <a:xfrm>
            <a:off x="889" y="796"/>
            <a:ext cx="52" cy="94"/>
          </a:xfrm>
          <a:custGeom>
            <a:avLst/>
            <a:pathLst>
              <a:path h="206" w="114">
                <a:moveTo>
                  <a:pt x="74" y="0"/>
                </a:moveTo>
                <a:lnTo>
                  <a:pt x="82" y="1"/>
                </a:lnTo>
                <a:lnTo>
                  <a:pt x="88" y="8"/>
                </a:lnTo>
                <a:lnTo>
                  <a:pt x="85" y="14"/>
                </a:lnTo>
                <a:lnTo>
                  <a:pt x="87" y="31"/>
                </a:lnTo>
                <a:lnTo>
                  <a:pt x="101" y="43"/>
                </a:lnTo>
                <a:lnTo>
                  <a:pt x="97" y="50"/>
                </a:lnTo>
                <a:lnTo>
                  <a:pt x="114" y="68"/>
                </a:lnTo>
                <a:lnTo>
                  <a:pt x="108" y="73"/>
                </a:lnTo>
                <a:lnTo>
                  <a:pt x="104" y="73"/>
                </a:lnTo>
                <a:lnTo>
                  <a:pt x="101" y="84"/>
                </a:lnTo>
                <a:lnTo>
                  <a:pt x="90" y="91"/>
                </a:lnTo>
                <a:lnTo>
                  <a:pt x="89" y="86"/>
                </a:lnTo>
                <a:lnTo>
                  <a:pt x="81" y="85"/>
                </a:lnTo>
                <a:lnTo>
                  <a:pt x="73" y="86"/>
                </a:lnTo>
                <a:lnTo>
                  <a:pt x="68" y="98"/>
                </a:lnTo>
                <a:lnTo>
                  <a:pt x="72" y="107"/>
                </a:lnTo>
                <a:lnTo>
                  <a:pt x="67" y="115"/>
                </a:lnTo>
                <a:lnTo>
                  <a:pt x="72" y="124"/>
                </a:lnTo>
                <a:lnTo>
                  <a:pt x="79" y="122"/>
                </a:lnTo>
                <a:lnTo>
                  <a:pt x="86" y="139"/>
                </a:lnTo>
                <a:lnTo>
                  <a:pt x="95" y="143"/>
                </a:lnTo>
                <a:lnTo>
                  <a:pt x="86" y="149"/>
                </a:lnTo>
                <a:lnTo>
                  <a:pt x="86" y="156"/>
                </a:lnTo>
                <a:lnTo>
                  <a:pt x="100" y="162"/>
                </a:lnTo>
                <a:lnTo>
                  <a:pt x="95" y="169"/>
                </a:lnTo>
                <a:lnTo>
                  <a:pt x="94" y="181"/>
                </a:lnTo>
                <a:lnTo>
                  <a:pt x="96" y="186"/>
                </a:lnTo>
                <a:lnTo>
                  <a:pt x="90" y="190"/>
                </a:lnTo>
                <a:lnTo>
                  <a:pt x="91" y="203"/>
                </a:lnTo>
                <a:lnTo>
                  <a:pt x="82" y="206"/>
                </a:lnTo>
                <a:lnTo>
                  <a:pt x="82" y="199"/>
                </a:lnTo>
                <a:lnTo>
                  <a:pt x="75" y="191"/>
                </a:lnTo>
                <a:lnTo>
                  <a:pt x="64" y="192"/>
                </a:lnTo>
                <a:lnTo>
                  <a:pt x="53" y="182"/>
                </a:lnTo>
                <a:lnTo>
                  <a:pt x="47" y="185"/>
                </a:lnTo>
                <a:lnTo>
                  <a:pt x="46" y="180"/>
                </a:lnTo>
                <a:lnTo>
                  <a:pt x="32" y="193"/>
                </a:lnTo>
                <a:lnTo>
                  <a:pt x="32" y="197"/>
                </a:lnTo>
                <a:lnTo>
                  <a:pt x="23" y="197"/>
                </a:lnTo>
                <a:lnTo>
                  <a:pt x="7" y="176"/>
                </a:lnTo>
                <a:lnTo>
                  <a:pt x="13" y="164"/>
                </a:lnTo>
                <a:lnTo>
                  <a:pt x="19" y="167"/>
                </a:lnTo>
                <a:lnTo>
                  <a:pt x="28" y="163"/>
                </a:lnTo>
                <a:lnTo>
                  <a:pt x="29" y="171"/>
                </a:lnTo>
                <a:lnTo>
                  <a:pt x="39" y="157"/>
                </a:lnTo>
                <a:lnTo>
                  <a:pt x="48" y="151"/>
                </a:lnTo>
                <a:lnTo>
                  <a:pt x="45" y="147"/>
                </a:lnTo>
                <a:lnTo>
                  <a:pt x="38" y="150"/>
                </a:lnTo>
                <a:lnTo>
                  <a:pt x="30" y="140"/>
                </a:lnTo>
                <a:lnTo>
                  <a:pt x="22" y="137"/>
                </a:lnTo>
                <a:lnTo>
                  <a:pt x="18" y="141"/>
                </a:lnTo>
                <a:lnTo>
                  <a:pt x="9" y="135"/>
                </a:lnTo>
                <a:lnTo>
                  <a:pt x="8" y="140"/>
                </a:lnTo>
                <a:lnTo>
                  <a:pt x="0" y="141"/>
                </a:lnTo>
                <a:lnTo>
                  <a:pt x="3" y="131"/>
                </a:lnTo>
                <a:lnTo>
                  <a:pt x="2" y="126"/>
                </a:lnTo>
                <a:lnTo>
                  <a:pt x="3" y="114"/>
                </a:lnTo>
                <a:lnTo>
                  <a:pt x="1" y="99"/>
                </a:lnTo>
                <a:lnTo>
                  <a:pt x="5" y="94"/>
                </a:lnTo>
                <a:lnTo>
                  <a:pt x="13" y="92"/>
                </a:lnTo>
                <a:lnTo>
                  <a:pt x="16" y="85"/>
                </a:lnTo>
                <a:lnTo>
                  <a:pt x="22" y="82"/>
                </a:lnTo>
                <a:lnTo>
                  <a:pt x="27" y="90"/>
                </a:lnTo>
                <a:lnTo>
                  <a:pt x="35" y="77"/>
                </a:lnTo>
                <a:lnTo>
                  <a:pt x="33" y="70"/>
                </a:lnTo>
                <a:lnTo>
                  <a:pt x="45" y="60"/>
                </a:lnTo>
                <a:lnTo>
                  <a:pt x="48" y="54"/>
                </a:lnTo>
                <a:lnTo>
                  <a:pt x="69" y="31"/>
                </a:lnTo>
                <a:lnTo>
                  <a:pt x="64" y="23"/>
                </a:lnTo>
                <a:lnTo>
                  <a:pt x="54" y="20"/>
                </a:lnTo>
                <a:lnTo>
                  <a:pt x="54" y="16"/>
                </a:lnTo>
                <a:lnTo>
                  <a:pt x="62" y="15"/>
                </a:lnTo>
                <a:lnTo>
                  <a:pt x="68" y="4"/>
                </a:lnTo>
                <a:lnTo>
                  <a:pt x="74" y="0"/>
                </a:lnTo>
                <a:close/>
              </a:path>
            </a:pathLst>
          </a:custGeom>
          <a:solidFill>
            <a:srgbClr val="C8C8C8"/>
          </a:solidFill>
          <a:ln w="12700" cmpd="sng">
            <a:solidFill>
              <a:srgbClr val="969696"/>
            </a:solidFill>
            <a:round/>
          </a:ln>
          <a:effectLst/>
        </xdr:spPr>
        <xdr:txBody>
          <a:bodyPr/>
          <a:p/>
        </xdr:txBody>
      </xdr:sp>
      <xdr:sp macro="" fLocksText="0">
        <xdr:nvSpPr>
          <xdr:cNvPr id="399" name="MS1093"/>
          <xdr:cNvSpPr/>
        </xdr:nvSpPr>
        <xdr:spPr>
          <a:xfrm>
            <a:off x="868" y="753"/>
            <a:ext cx="76" cy="124"/>
          </a:xfrm>
          <a:custGeom>
            <a:avLst/>
            <a:pathLst>
              <a:path h="269" w="167">
                <a:moveTo>
                  <a:pt x="37" y="78"/>
                </a:moveTo>
                <a:lnTo>
                  <a:pt x="50" y="65"/>
                </a:lnTo>
                <a:lnTo>
                  <a:pt x="54" y="59"/>
                </a:lnTo>
                <a:lnTo>
                  <a:pt x="68" y="55"/>
                </a:lnTo>
                <a:lnTo>
                  <a:pt x="73" y="46"/>
                </a:lnTo>
                <a:lnTo>
                  <a:pt x="82" y="38"/>
                </a:lnTo>
                <a:lnTo>
                  <a:pt x="87" y="30"/>
                </a:lnTo>
                <a:lnTo>
                  <a:pt x="100" y="19"/>
                </a:lnTo>
                <a:lnTo>
                  <a:pt x="109" y="15"/>
                </a:lnTo>
                <a:lnTo>
                  <a:pt x="117" y="6"/>
                </a:lnTo>
                <a:lnTo>
                  <a:pt x="125" y="0"/>
                </a:lnTo>
                <a:lnTo>
                  <a:pt x="132" y="5"/>
                </a:lnTo>
                <a:lnTo>
                  <a:pt x="138" y="5"/>
                </a:lnTo>
                <a:lnTo>
                  <a:pt x="133" y="14"/>
                </a:lnTo>
                <a:lnTo>
                  <a:pt x="145" y="25"/>
                </a:lnTo>
                <a:lnTo>
                  <a:pt x="149" y="33"/>
                </a:lnTo>
                <a:lnTo>
                  <a:pt x="158" y="36"/>
                </a:lnTo>
                <a:lnTo>
                  <a:pt x="157" y="41"/>
                </a:lnTo>
                <a:lnTo>
                  <a:pt x="158" y="45"/>
                </a:lnTo>
                <a:lnTo>
                  <a:pt x="153" y="53"/>
                </a:lnTo>
                <a:lnTo>
                  <a:pt x="158" y="56"/>
                </a:lnTo>
                <a:lnTo>
                  <a:pt x="167" y="51"/>
                </a:lnTo>
                <a:lnTo>
                  <a:pt x="165" y="65"/>
                </a:lnTo>
                <a:lnTo>
                  <a:pt x="160" y="68"/>
                </a:lnTo>
                <a:lnTo>
                  <a:pt x="144" y="81"/>
                </a:lnTo>
                <a:lnTo>
                  <a:pt x="147" y="88"/>
                </a:lnTo>
                <a:lnTo>
                  <a:pt x="138" y="93"/>
                </a:lnTo>
                <a:lnTo>
                  <a:pt x="134" y="100"/>
                </a:lnTo>
                <a:lnTo>
                  <a:pt x="127" y="94"/>
                </a:lnTo>
                <a:lnTo>
                  <a:pt x="119" y="93"/>
                </a:lnTo>
                <a:lnTo>
                  <a:pt x="113" y="98"/>
                </a:lnTo>
                <a:lnTo>
                  <a:pt x="108" y="108"/>
                </a:lnTo>
                <a:lnTo>
                  <a:pt x="100" y="109"/>
                </a:lnTo>
                <a:lnTo>
                  <a:pt x="100" y="114"/>
                </a:lnTo>
                <a:lnTo>
                  <a:pt x="110" y="116"/>
                </a:lnTo>
                <a:lnTo>
                  <a:pt x="115" y="124"/>
                </a:lnTo>
                <a:lnTo>
                  <a:pt x="93" y="147"/>
                </a:lnTo>
                <a:lnTo>
                  <a:pt x="92" y="152"/>
                </a:lnTo>
                <a:lnTo>
                  <a:pt x="78" y="163"/>
                </a:lnTo>
                <a:lnTo>
                  <a:pt x="81" y="170"/>
                </a:lnTo>
                <a:lnTo>
                  <a:pt x="73" y="183"/>
                </a:lnTo>
                <a:lnTo>
                  <a:pt x="68" y="174"/>
                </a:lnTo>
                <a:lnTo>
                  <a:pt x="60" y="178"/>
                </a:lnTo>
                <a:lnTo>
                  <a:pt x="58" y="185"/>
                </a:lnTo>
                <a:lnTo>
                  <a:pt x="51" y="186"/>
                </a:lnTo>
                <a:lnTo>
                  <a:pt x="47" y="192"/>
                </a:lnTo>
                <a:lnTo>
                  <a:pt x="49" y="209"/>
                </a:lnTo>
                <a:lnTo>
                  <a:pt x="48" y="218"/>
                </a:lnTo>
                <a:lnTo>
                  <a:pt x="49" y="224"/>
                </a:lnTo>
                <a:lnTo>
                  <a:pt x="46" y="232"/>
                </a:lnTo>
                <a:lnTo>
                  <a:pt x="53" y="233"/>
                </a:lnTo>
                <a:lnTo>
                  <a:pt x="55" y="227"/>
                </a:lnTo>
                <a:lnTo>
                  <a:pt x="64" y="234"/>
                </a:lnTo>
                <a:lnTo>
                  <a:pt x="68" y="231"/>
                </a:lnTo>
                <a:lnTo>
                  <a:pt x="77" y="233"/>
                </a:lnTo>
                <a:lnTo>
                  <a:pt x="85" y="244"/>
                </a:lnTo>
                <a:lnTo>
                  <a:pt x="91" y="240"/>
                </a:lnTo>
                <a:lnTo>
                  <a:pt x="93" y="244"/>
                </a:lnTo>
                <a:lnTo>
                  <a:pt x="85" y="251"/>
                </a:lnTo>
                <a:lnTo>
                  <a:pt x="76" y="263"/>
                </a:lnTo>
                <a:lnTo>
                  <a:pt x="75" y="256"/>
                </a:lnTo>
                <a:lnTo>
                  <a:pt x="65" y="259"/>
                </a:lnTo>
                <a:lnTo>
                  <a:pt x="59" y="256"/>
                </a:lnTo>
                <a:lnTo>
                  <a:pt x="52" y="269"/>
                </a:lnTo>
                <a:lnTo>
                  <a:pt x="51" y="261"/>
                </a:lnTo>
                <a:lnTo>
                  <a:pt x="53" y="253"/>
                </a:lnTo>
                <a:lnTo>
                  <a:pt x="37" y="244"/>
                </a:lnTo>
                <a:lnTo>
                  <a:pt x="25" y="240"/>
                </a:lnTo>
                <a:lnTo>
                  <a:pt x="19" y="234"/>
                </a:lnTo>
                <a:lnTo>
                  <a:pt x="13" y="239"/>
                </a:lnTo>
                <a:lnTo>
                  <a:pt x="13" y="232"/>
                </a:lnTo>
                <a:lnTo>
                  <a:pt x="5" y="228"/>
                </a:lnTo>
                <a:lnTo>
                  <a:pt x="7" y="217"/>
                </a:lnTo>
                <a:lnTo>
                  <a:pt x="16" y="209"/>
                </a:lnTo>
                <a:lnTo>
                  <a:pt x="10" y="204"/>
                </a:lnTo>
                <a:lnTo>
                  <a:pt x="10" y="193"/>
                </a:lnTo>
                <a:lnTo>
                  <a:pt x="4" y="193"/>
                </a:lnTo>
                <a:lnTo>
                  <a:pt x="7" y="182"/>
                </a:lnTo>
                <a:lnTo>
                  <a:pt x="0" y="174"/>
                </a:lnTo>
                <a:lnTo>
                  <a:pt x="9" y="164"/>
                </a:lnTo>
                <a:lnTo>
                  <a:pt x="12" y="151"/>
                </a:lnTo>
                <a:lnTo>
                  <a:pt x="6" y="143"/>
                </a:lnTo>
                <a:lnTo>
                  <a:pt x="8" y="139"/>
                </a:lnTo>
                <a:lnTo>
                  <a:pt x="14" y="139"/>
                </a:lnTo>
                <a:lnTo>
                  <a:pt x="25" y="131"/>
                </a:lnTo>
                <a:lnTo>
                  <a:pt x="33" y="140"/>
                </a:lnTo>
                <a:lnTo>
                  <a:pt x="42" y="130"/>
                </a:lnTo>
                <a:lnTo>
                  <a:pt x="53" y="133"/>
                </a:lnTo>
                <a:lnTo>
                  <a:pt x="64" y="115"/>
                </a:lnTo>
                <a:lnTo>
                  <a:pt x="72" y="106"/>
                </a:lnTo>
                <a:lnTo>
                  <a:pt x="70" y="100"/>
                </a:lnTo>
                <a:lnTo>
                  <a:pt x="59" y="103"/>
                </a:lnTo>
                <a:lnTo>
                  <a:pt x="53" y="95"/>
                </a:lnTo>
                <a:lnTo>
                  <a:pt x="48" y="96"/>
                </a:lnTo>
                <a:lnTo>
                  <a:pt x="37" y="78"/>
                </a:lnTo>
                <a:close/>
              </a:path>
            </a:pathLst>
          </a:custGeom>
          <a:solidFill>
            <a:srgbClr val="C8C8C8"/>
          </a:solidFill>
          <a:ln w="12700" cmpd="sng">
            <a:solidFill>
              <a:srgbClr val="969696"/>
            </a:solidFill>
            <a:round/>
          </a:ln>
          <a:effectLst/>
        </xdr:spPr>
        <xdr:txBody>
          <a:bodyPr/>
          <a:p/>
        </xdr:txBody>
      </xdr:sp>
      <xdr:sp macro="" fLocksText="0">
        <xdr:nvSpPr>
          <xdr:cNvPr id="400" name="Freeform 118"/>
          <xdr:cNvSpPr/>
        </xdr:nvSpPr>
        <xdr:spPr>
          <a:xfrm>
            <a:off x="774" y="831"/>
            <a:ext cx="18" cy="17"/>
          </a:xfrm>
          <a:custGeom>
            <a:avLst/>
            <a:pathLst>
              <a:path h="36" w="39">
                <a:moveTo>
                  <a:pt x="3" y="36"/>
                </a:moveTo>
                <a:lnTo>
                  <a:pt x="0" y="33"/>
                </a:lnTo>
                <a:lnTo>
                  <a:pt x="7" y="24"/>
                </a:lnTo>
                <a:lnTo>
                  <a:pt x="22" y="11"/>
                </a:lnTo>
                <a:lnTo>
                  <a:pt x="36" y="0"/>
                </a:lnTo>
                <a:lnTo>
                  <a:pt x="39" y="3"/>
                </a:lnTo>
                <a:lnTo>
                  <a:pt x="34" y="13"/>
                </a:lnTo>
                <a:lnTo>
                  <a:pt x="23" y="20"/>
                </a:lnTo>
                <a:lnTo>
                  <a:pt x="12" y="29"/>
                </a:lnTo>
                <a:lnTo>
                  <a:pt x="3" y="36"/>
                </a:lnTo>
                <a:close/>
              </a:path>
            </a:pathLst>
          </a:custGeom>
          <a:solidFill>
            <a:srgbClr val="99CCFF"/>
          </a:solidFill>
          <a:ln w="12700" cmpd="sng">
            <a:solidFill>
              <a:srgbClr val="969696"/>
            </a:solidFill>
            <a:round/>
          </a:ln>
          <a:effectLst/>
        </xdr:spPr>
        <xdr:txBody>
          <a:bodyPr/>
          <a:p/>
        </xdr:txBody>
      </xdr:sp>
      <xdr:sp macro="" fLocksText="0">
        <xdr:nvSpPr>
          <xdr:cNvPr id="401" name="Freeform 119"/>
          <xdr:cNvSpPr/>
        </xdr:nvSpPr>
        <xdr:spPr>
          <a:xfrm>
            <a:off x="940" y="744"/>
            <a:ext cx="21" cy="16"/>
          </a:xfrm>
          <a:custGeom>
            <a:avLst/>
            <a:pathLst>
              <a:path h="35" w="47">
                <a:moveTo>
                  <a:pt x="13" y="14"/>
                </a:moveTo>
                <a:lnTo>
                  <a:pt x="37" y="0"/>
                </a:lnTo>
                <a:lnTo>
                  <a:pt x="47" y="7"/>
                </a:lnTo>
                <a:lnTo>
                  <a:pt x="43" y="13"/>
                </a:lnTo>
                <a:lnTo>
                  <a:pt x="32" y="25"/>
                </a:lnTo>
                <a:lnTo>
                  <a:pt x="27" y="25"/>
                </a:lnTo>
                <a:lnTo>
                  <a:pt x="22" y="31"/>
                </a:lnTo>
                <a:lnTo>
                  <a:pt x="16" y="35"/>
                </a:lnTo>
                <a:lnTo>
                  <a:pt x="6" y="35"/>
                </a:lnTo>
                <a:lnTo>
                  <a:pt x="0" y="30"/>
                </a:lnTo>
                <a:lnTo>
                  <a:pt x="1" y="23"/>
                </a:lnTo>
                <a:lnTo>
                  <a:pt x="13" y="14"/>
                </a:lnTo>
                <a:close/>
              </a:path>
            </a:pathLst>
          </a:custGeom>
          <a:solidFill>
            <a:srgbClr val="99CCFF"/>
          </a:solidFill>
          <a:ln w="12700" cmpd="sng">
            <a:solidFill>
              <a:srgbClr val="969696"/>
            </a:solidFill>
            <a:round/>
          </a:ln>
          <a:effectLst/>
        </xdr:spPr>
        <xdr:txBody>
          <a:bodyPr/>
          <a:p/>
        </xdr:txBody>
      </xdr:sp>
      <xdr:sp macro="" fLocksText="0">
        <xdr:nvSpPr>
          <xdr:cNvPr id="402" name="Freeform 120"/>
          <xdr:cNvSpPr/>
        </xdr:nvSpPr>
        <xdr:spPr>
          <a:xfrm>
            <a:off x="856" y="728"/>
            <a:ext cx="87" cy="69"/>
          </a:xfrm>
          <a:custGeom>
            <a:avLst/>
            <a:pathLst>
              <a:path h="149" w="191">
                <a:moveTo>
                  <a:pt x="55" y="139"/>
                </a:moveTo>
                <a:lnTo>
                  <a:pt x="78" y="118"/>
                </a:lnTo>
                <a:lnTo>
                  <a:pt x="80" y="113"/>
                </a:lnTo>
                <a:lnTo>
                  <a:pt x="93" y="110"/>
                </a:lnTo>
                <a:lnTo>
                  <a:pt x="104" y="97"/>
                </a:lnTo>
                <a:lnTo>
                  <a:pt x="113" y="87"/>
                </a:lnTo>
                <a:lnTo>
                  <a:pt x="125" y="75"/>
                </a:lnTo>
                <a:lnTo>
                  <a:pt x="136" y="70"/>
                </a:lnTo>
                <a:lnTo>
                  <a:pt x="144" y="60"/>
                </a:lnTo>
                <a:lnTo>
                  <a:pt x="152" y="55"/>
                </a:lnTo>
                <a:lnTo>
                  <a:pt x="157" y="48"/>
                </a:lnTo>
                <a:lnTo>
                  <a:pt x="180" y="33"/>
                </a:lnTo>
                <a:lnTo>
                  <a:pt x="187" y="22"/>
                </a:lnTo>
                <a:lnTo>
                  <a:pt x="183" y="19"/>
                </a:lnTo>
                <a:lnTo>
                  <a:pt x="191" y="17"/>
                </a:lnTo>
                <a:lnTo>
                  <a:pt x="190" y="13"/>
                </a:lnTo>
                <a:lnTo>
                  <a:pt x="183" y="3"/>
                </a:lnTo>
                <a:lnTo>
                  <a:pt x="176" y="6"/>
                </a:lnTo>
                <a:lnTo>
                  <a:pt x="167" y="6"/>
                </a:lnTo>
                <a:lnTo>
                  <a:pt x="162" y="0"/>
                </a:lnTo>
                <a:lnTo>
                  <a:pt x="150" y="7"/>
                </a:lnTo>
                <a:lnTo>
                  <a:pt x="146" y="14"/>
                </a:lnTo>
                <a:lnTo>
                  <a:pt x="137" y="14"/>
                </a:lnTo>
                <a:lnTo>
                  <a:pt x="125" y="21"/>
                </a:lnTo>
                <a:lnTo>
                  <a:pt x="119" y="21"/>
                </a:lnTo>
                <a:lnTo>
                  <a:pt x="111" y="27"/>
                </a:lnTo>
                <a:lnTo>
                  <a:pt x="110" y="45"/>
                </a:lnTo>
                <a:lnTo>
                  <a:pt x="97" y="47"/>
                </a:lnTo>
                <a:lnTo>
                  <a:pt x="96" y="55"/>
                </a:lnTo>
                <a:lnTo>
                  <a:pt x="87" y="57"/>
                </a:lnTo>
                <a:lnTo>
                  <a:pt x="78" y="64"/>
                </a:lnTo>
                <a:lnTo>
                  <a:pt x="68" y="76"/>
                </a:lnTo>
                <a:lnTo>
                  <a:pt x="62" y="81"/>
                </a:lnTo>
                <a:lnTo>
                  <a:pt x="57" y="92"/>
                </a:lnTo>
                <a:lnTo>
                  <a:pt x="55" y="98"/>
                </a:lnTo>
                <a:lnTo>
                  <a:pt x="47" y="101"/>
                </a:lnTo>
                <a:lnTo>
                  <a:pt x="41" y="106"/>
                </a:lnTo>
                <a:lnTo>
                  <a:pt x="25" y="120"/>
                </a:lnTo>
                <a:lnTo>
                  <a:pt x="24" y="124"/>
                </a:lnTo>
                <a:lnTo>
                  <a:pt x="2" y="136"/>
                </a:lnTo>
                <a:lnTo>
                  <a:pt x="0" y="142"/>
                </a:lnTo>
                <a:lnTo>
                  <a:pt x="7" y="149"/>
                </a:lnTo>
                <a:lnTo>
                  <a:pt x="12" y="149"/>
                </a:lnTo>
                <a:lnTo>
                  <a:pt x="25" y="143"/>
                </a:lnTo>
                <a:lnTo>
                  <a:pt x="42" y="134"/>
                </a:lnTo>
                <a:lnTo>
                  <a:pt x="45" y="136"/>
                </a:lnTo>
                <a:lnTo>
                  <a:pt x="55" y="139"/>
                </a:lnTo>
                <a:close/>
              </a:path>
            </a:pathLst>
          </a:custGeom>
          <a:solidFill>
            <a:srgbClr val="99CCFF"/>
          </a:solidFill>
          <a:ln w="12700" cmpd="sng">
            <a:solidFill>
              <a:srgbClr val="969696"/>
            </a:solidFill>
            <a:round/>
          </a:ln>
          <a:effectLst/>
        </xdr:spPr>
        <xdr:txBody>
          <a:bodyPr/>
          <a:p/>
        </xdr:txBody>
      </xdr:sp>
      <xdr:sp macro="" fLocksText="0">
        <xdr:nvSpPr>
          <xdr:cNvPr id="403" name="Freeform 121"/>
          <xdr:cNvSpPr/>
        </xdr:nvSpPr>
        <xdr:spPr>
          <a:xfrm>
            <a:off x="949" y="692"/>
            <a:ext cx="34" cy="28"/>
          </a:xfrm>
          <a:custGeom>
            <a:avLst/>
            <a:pathLst>
              <a:path h="63" w="75">
                <a:moveTo>
                  <a:pt x="0" y="55"/>
                </a:moveTo>
                <a:lnTo>
                  <a:pt x="0" y="48"/>
                </a:lnTo>
                <a:lnTo>
                  <a:pt x="7" y="45"/>
                </a:lnTo>
                <a:lnTo>
                  <a:pt x="12" y="45"/>
                </a:lnTo>
                <a:lnTo>
                  <a:pt x="17" y="44"/>
                </a:lnTo>
                <a:lnTo>
                  <a:pt x="21" y="36"/>
                </a:lnTo>
                <a:lnTo>
                  <a:pt x="32" y="30"/>
                </a:lnTo>
                <a:lnTo>
                  <a:pt x="41" y="24"/>
                </a:lnTo>
                <a:lnTo>
                  <a:pt x="53" y="13"/>
                </a:lnTo>
                <a:lnTo>
                  <a:pt x="59" y="10"/>
                </a:lnTo>
                <a:lnTo>
                  <a:pt x="60" y="6"/>
                </a:lnTo>
                <a:lnTo>
                  <a:pt x="71" y="0"/>
                </a:lnTo>
                <a:lnTo>
                  <a:pt x="75" y="1"/>
                </a:lnTo>
                <a:lnTo>
                  <a:pt x="70" y="6"/>
                </a:lnTo>
                <a:lnTo>
                  <a:pt x="63" y="19"/>
                </a:lnTo>
                <a:lnTo>
                  <a:pt x="56" y="34"/>
                </a:lnTo>
                <a:lnTo>
                  <a:pt x="51" y="44"/>
                </a:lnTo>
                <a:lnTo>
                  <a:pt x="46" y="46"/>
                </a:lnTo>
                <a:lnTo>
                  <a:pt x="44" y="51"/>
                </a:lnTo>
                <a:lnTo>
                  <a:pt x="39" y="56"/>
                </a:lnTo>
                <a:lnTo>
                  <a:pt x="34" y="56"/>
                </a:lnTo>
                <a:lnTo>
                  <a:pt x="18" y="63"/>
                </a:lnTo>
                <a:lnTo>
                  <a:pt x="10" y="55"/>
                </a:lnTo>
                <a:lnTo>
                  <a:pt x="0" y="55"/>
                </a:lnTo>
                <a:close/>
              </a:path>
            </a:pathLst>
          </a:custGeom>
          <a:solidFill>
            <a:srgbClr val="99CCFF"/>
          </a:solidFill>
          <a:ln w="12700" cmpd="sng">
            <a:solidFill>
              <a:srgbClr val="969696"/>
            </a:solidFill>
            <a:round/>
          </a:ln>
          <a:effectLst/>
        </xdr:spPr>
        <xdr:txBody>
          <a:bodyPr/>
          <a:p/>
        </xdr:txBody>
      </xdr:sp>
      <xdr:sp macro="" fLocksText="0">
        <xdr:nvSpPr>
          <xdr:cNvPr id="404" name="Freeform 122"/>
          <xdr:cNvSpPr/>
        </xdr:nvSpPr>
        <xdr:spPr>
          <a:xfrm>
            <a:off x="949" y="817"/>
            <a:ext cx="9" cy="34"/>
          </a:xfrm>
          <a:custGeom>
            <a:avLst/>
            <a:pathLst>
              <a:path h="73" w="19">
                <a:moveTo>
                  <a:pt x="14" y="0"/>
                </a:moveTo>
                <a:lnTo>
                  <a:pt x="14" y="6"/>
                </a:lnTo>
                <a:lnTo>
                  <a:pt x="11" y="10"/>
                </a:lnTo>
                <a:lnTo>
                  <a:pt x="15" y="14"/>
                </a:lnTo>
                <a:lnTo>
                  <a:pt x="15" y="19"/>
                </a:lnTo>
                <a:lnTo>
                  <a:pt x="19" y="21"/>
                </a:lnTo>
                <a:lnTo>
                  <a:pt x="11" y="30"/>
                </a:lnTo>
                <a:lnTo>
                  <a:pt x="13" y="35"/>
                </a:lnTo>
                <a:lnTo>
                  <a:pt x="9" y="40"/>
                </a:lnTo>
                <a:lnTo>
                  <a:pt x="11" y="52"/>
                </a:lnTo>
                <a:lnTo>
                  <a:pt x="13" y="57"/>
                </a:lnTo>
                <a:lnTo>
                  <a:pt x="12" y="64"/>
                </a:lnTo>
                <a:lnTo>
                  <a:pt x="15" y="67"/>
                </a:lnTo>
                <a:lnTo>
                  <a:pt x="14" y="72"/>
                </a:lnTo>
                <a:lnTo>
                  <a:pt x="8" y="73"/>
                </a:lnTo>
                <a:lnTo>
                  <a:pt x="5" y="69"/>
                </a:lnTo>
                <a:lnTo>
                  <a:pt x="5" y="62"/>
                </a:lnTo>
                <a:lnTo>
                  <a:pt x="4" y="50"/>
                </a:lnTo>
                <a:lnTo>
                  <a:pt x="7" y="46"/>
                </a:lnTo>
                <a:lnTo>
                  <a:pt x="3" y="40"/>
                </a:lnTo>
                <a:lnTo>
                  <a:pt x="0" y="34"/>
                </a:lnTo>
                <a:lnTo>
                  <a:pt x="6" y="21"/>
                </a:lnTo>
                <a:lnTo>
                  <a:pt x="9" y="21"/>
                </a:lnTo>
                <a:lnTo>
                  <a:pt x="9" y="19"/>
                </a:lnTo>
                <a:lnTo>
                  <a:pt x="5" y="16"/>
                </a:lnTo>
                <a:lnTo>
                  <a:pt x="3" y="13"/>
                </a:lnTo>
                <a:lnTo>
                  <a:pt x="5" y="6"/>
                </a:lnTo>
                <a:lnTo>
                  <a:pt x="9" y="6"/>
                </a:lnTo>
                <a:lnTo>
                  <a:pt x="14" y="0"/>
                </a:lnTo>
                <a:close/>
              </a:path>
            </a:pathLst>
          </a:custGeom>
          <a:solidFill>
            <a:srgbClr val="99CCFF"/>
          </a:solidFill>
          <a:ln w="12700" cmpd="sng">
            <a:solidFill>
              <a:srgbClr val="969696"/>
            </a:solidFill>
            <a:round/>
          </a:ln>
          <a:effectLst/>
        </xdr:spPr>
        <xdr:txBody>
          <a:bodyPr/>
          <a:p/>
        </xdr:txBody>
      </xdr:sp>
      <xdr:sp macro="" fLocksText="0">
        <xdr:nvSpPr>
          <xdr:cNvPr id="405" name="Freeform 123"/>
          <xdr:cNvSpPr/>
        </xdr:nvSpPr>
        <xdr:spPr>
          <a:xfrm>
            <a:off x="1182" y="763"/>
            <a:ext cx="11" cy="15"/>
          </a:xfrm>
          <a:custGeom>
            <a:avLst/>
            <a:pathLst>
              <a:path h="34" w="25">
                <a:moveTo>
                  <a:pt x="3" y="19"/>
                </a:moveTo>
                <a:lnTo>
                  <a:pt x="15" y="11"/>
                </a:lnTo>
                <a:lnTo>
                  <a:pt x="21" y="0"/>
                </a:lnTo>
                <a:lnTo>
                  <a:pt x="25" y="5"/>
                </a:lnTo>
                <a:lnTo>
                  <a:pt x="24" y="17"/>
                </a:lnTo>
                <a:lnTo>
                  <a:pt x="16" y="20"/>
                </a:lnTo>
                <a:lnTo>
                  <a:pt x="11" y="25"/>
                </a:lnTo>
                <a:lnTo>
                  <a:pt x="7" y="34"/>
                </a:lnTo>
                <a:lnTo>
                  <a:pt x="1" y="30"/>
                </a:lnTo>
                <a:lnTo>
                  <a:pt x="0" y="25"/>
                </a:lnTo>
                <a:lnTo>
                  <a:pt x="3" y="19"/>
                </a:lnTo>
                <a:close/>
              </a:path>
            </a:pathLst>
          </a:custGeom>
          <a:solidFill>
            <a:srgbClr val="99CCFF"/>
          </a:solidFill>
          <a:ln w="12700" cmpd="sng">
            <a:solidFill>
              <a:srgbClr val="969696"/>
            </a:solidFill>
            <a:round/>
          </a:ln>
          <a:effectLst/>
        </xdr:spPr>
        <xdr:txBody>
          <a:bodyPr/>
          <a:p/>
        </xdr:txBody>
      </xdr:sp>
      <xdr:sp macro="" fLocksText="0">
        <xdr:nvSpPr>
          <xdr:cNvPr id="406" name="Freeform 124"/>
          <xdr:cNvSpPr/>
        </xdr:nvSpPr>
        <xdr:spPr>
          <a:xfrm>
            <a:off x="1119" y="805"/>
            <a:ext cx="34" cy="21"/>
          </a:xfrm>
          <a:custGeom>
            <a:avLst/>
            <a:pathLst>
              <a:path h="47" w="75">
                <a:moveTo>
                  <a:pt x="0" y="41"/>
                </a:moveTo>
                <a:lnTo>
                  <a:pt x="16" y="31"/>
                </a:lnTo>
                <a:lnTo>
                  <a:pt x="20" y="25"/>
                </a:lnTo>
                <a:lnTo>
                  <a:pt x="32" y="17"/>
                </a:lnTo>
                <a:lnTo>
                  <a:pt x="47" y="7"/>
                </a:lnTo>
                <a:lnTo>
                  <a:pt x="50" y="0"/>
                </a:lnTo>
                <a:lnTo>
                  <a:pt x="72" y="2"/>
                </a:lnTo>
                <a:lnTo>
                  <a:pt x="75" y="3"/>
                </a:lnTo>
                <a:lnTo>
                  <a:pt x="75" y="13"/>
                </a:lnTo>
                <a:lnTo>
                  <a:pt x="67" y="12"/>
                </a:lnTo>
                <a:lnTo>
                  <a:pt x="55" y="20"/>
                </a:lnTo>
                <a:lnTo>
                  <a:pt x="37" y="31"/>
                </a:lnTo>
                <a:lnTo>
                  <a:pt x="27" y="34"/>
                </a:lnTo>
                <a:lnTo>
                  <a:pt x="22" y="40"/>
                </a:lnTo>
                <a:lnTo>
                  <a:pt x="14" y="47"/>
                </a:lnTo>
                <a:lnTo>
                  <a:pt x="6" y="45"/>
                </a:lnTo>
                <a:lnTo>
                  <a:pt x="3" y="46"/>
                </a:lnTo>
                <a:lnTo>
                  <a:pt x="0" y="41"/>
                </a:lnTo>
                <a:close/>
              </a:path>
            </a:pathLst>
          </a:custGeom>
          <a:solidFill>
            <a:srgbClr val="99CCFF"/>
          </a:solidFill>
          <a:ln w="12700" cmpd="sng">
            <a:solidFill>
              <a:srgbClr val="969696"/>
            </a:solidFill>
            <a:round/>
          </a:ln>
          <a:effectLst/>
        </xdr:spPr>
        <xdr:txBody>
          <a:bodyPr/>
          <a:p/>
        </xdr:txBody>
      </xdr:sp>
      <xdr:sp macro="" fLocksText="0">
        <xdr:nvSpPr>
          <xdr:cNvPr id="407" name="Freeform 126"/>
          <xdr:cNvSpPr/>
        </xdr:nvSpPr>
        <xdr:spPr>
          <a:xfrm>
            <a:off x="1065" y="808"/>
            <a:ext cx="42" cy="29"/>
          </a:xfrm>
          <a:custGeom>
            <a:avLst/>
            <a:pathLst>
              <a:path h="63" w="93">
                <a:moveTo>
                  <a:pt x="5" y="0"/>
                </a:moveTo>
                <a:lnTo>
                  <a:pt x="15" y="10"/>
                </a:lnTo>
                <a:lnTo>
                  <a:pt x="17" y="14"/>
                </a:lnTo>
                <a:lnTo>
                  <a:pt x="23" y="14"/>
                </a:lnTo>
                <a:lnTo>
                  <a:pt x="28" y="21"/>
                </a:lnTo>
                <a:lnTo>
                  <a:pt x="38" y="26"/>
                </a:lnTo>
                <a:lnTo>
                  <a:pt x="42" y="25"/>
                </a:lnTo>
                <a:lnTo>
                  <a:pt x="50" y="31"/>
                </a:lnTo>
                <a:lnTo>
                  <a:pt x="54" y="44"/>
                </a:lnTo>
                <a:lnTo>
                  <a:pt x="58" y="48"/>
                </a:lnTo>
                <a:lnTo>
                  <a:pt x="65" y="44"/>
                </a:lnTo>
                <a:lnTo>
                  <a:pt x="80" y="42"/>
                </a:lnTo>
                <a:lnTo>
                  <a:pt x="89" y="50"/>
                </a:lnTo>
                <a:lnTo>
                  <a:pt x="93" y="54"/>
                </a:lnTo>
                <a:lnTo>
                  <a:pt x="86" y="60"/>
                </a:lnTo>
                <a:lnTo>
                  <a:pt x="83" y="57"/>
                </a:lnTo>
                <a:lnTo>
                  <a:pt x="78" y="56"/>
                </a:lnTo>
                <a:lnTo>
                  <a:pt x="69" y="59"/>
                </a:lnTo>
                <a:lnTo>
                  <a:pt x="62" y="63"/>
                </a:lnTo>
                <a:lnTo>
                  <a:pt x="50" y="58"/>
                </a:lnTo>
                <a:lnTo>
                  <a:pt x="41" y="52"/>
                </a:lnTo>
                <a:lnTo>
                  <a:pt x="37" y="54"/>
                </a:lnTo>
                <a:lnTo>
                  <a:pt x="33" y="50"/>
                </a:lnTo>
                <a:lnTo>
                  <a:pt x="34" y="43"/>
                </a:lnTo>
                <a:lnTo>
                  <a:pt x="25" y="36"/>
                </a:lnTo>
                <a:lnTo>
                  <a:pt x="17" y="35"/>
                </a:lnTo>
                <a:lnTo>
                  <a:pt x="3" y="22"/>
                </a:lnTo>
                <a:lnTo>
                  <a:pt x="0" y="16"/>
                </a:lnTo>
                <a:lnTo>
                  <a:pt x="2" y="12"/>
                </a:lnTo>
                <a:lnTo>
                  <a:pt x="2" y="3"/>
                </a:lnTo>
                <a:lnTo>
                  <a:pt x="5" y="0"/>
                </a:lnTo>
                <a:close/>
              </a:path>
            </a:pathLst>
          </a:custGeom>
          <a:solidFill>
            <a:srgbClr val="99CCFF"/>
          </a:solidFill>
          <a:ln w="12700" cmpd="sng">
            <a:solidFill>
              <a:srgbClr val="969696"/>
            </a:solidFill>
            <a:round/>
          </a:ln>
          <a:effectLst/>
        </xdr:spPr>
        <xdr:txBody>
          <a:bodyPr/>
          <a:p/>
        </xdr:txBody>
      </xdr:sp>
      <xdr:sp macro="" fLocksText="0">
        <xdr:nvSpPr>
          <xdr:cNvPr id="408" name="Freeform 127"/>
          <xdr:cNvSpPr/>
        </xdr:nvSpPr>
        <xdr:spPr>
          <a:xfrm>
            <a:off x="1182" y="634"/>
            <a:ext cx="6" cy="22"/>
          </a:xfrm>
          <a:custGeom>
            <a:avLst/>
            <a:pathLst>
              <a:path h="48" w="15">
                <a:moveTo>
                  <a:pt x="4" y="0"/>
                </a:moveTo>
                <a:lnTo>
                  <a:pt x="8" y="4"/>
                </a:lnTo>
                <a:lnTo>
                  <a:pt x="12" y="13"/>
                </a:lnTo>
                <a:lnTo>
                  <a:pt x="15" y="31"/>
                </a:lnTo>
                <a:lnTo>
                  <a:pt x="15" y="48"/>
                </a:lnTo>
                <a:lnTo>
                  <a:pt x="8" y="41"/>
                </a:lnTo>
                <a:lnTo>
                  <a:pt x="3" y="27"/>
                </a:lnTo>
                <a:lnTo>
                  <a:pt x="3" y="15"/>
                </a:lnTo>
                <a:lnTo>
                  <a:pt x="0" y="12"/>
                </a:lnTo>
                <a:lnTo>
                  <a:pt x="0" y="5"/>
                </a:lnTo>
                <a:lnTo>
                  <a:pt x="4" y="0"/>
                </a:lnTo>
                <a:close/>
              </a:path>
            </a:pathLst>
          </a:custGeom>
          <a:solidFill>
            <a:srgbClr val="99CCFF"/>
          </a:solidFill>
          <a:ln w="12700" cmpd="sng">
            <a:solidFill>
              <a:srgbClr val="969696"/>
            </a:solidFill>
            <a:round/>
          </a:ln>
          <a:effectLst/>
        </xdr:spPr>
        <xdr:txBody>
          <a:bodyPr/>
          <a:p/>
        </xdr:txBody>
      </xdr:sp>
      <xdr:sp macro="" fLocksText="0">
        <xdr:nvSpPr>
          <xdr:cNvPr id="409" name="Freeform 128"/>
          <xdr:cNvSpPr/>
        </xdr:nvSpPr>
        <xdr:spPr>
          <a:xfrm>
            <a:off x="1167" y="679"/>
            <a:ext cx="15" cy="17"/>
          </a:xfrm>
          <a:custGeom>
            <a:avLst/>
            <a:pathLst>
              <a:path h="38" w="33">
                <a:moveTo>
                  <a:pt x="1" y="0"/>
                </a:moveTo>
                <a:lnTo>
                  <a:pt x="14" y="8"/>
                </a:lnTo>
                <a:lnTo>
                  <a:pt x="17" y="12"/>
                </a:lnTo>
                <a:lnTo>
                  <a:pt x="30" y="22"/>
                </a:lnTo>
                <a:lnTo>
                  <a:pt x="33" y="29"/>
                </a:lnTo>
                <a:lnTo>
                  <a:pt x="28" y="38"/>
                </a:lnTo>
                <a:lnTo>
                  <a:pt x="17" y="30"/>
                </a:lnTo>
                <a:lnTo>
                  <a:pt x="0" y="15"/>
                </a:lnTo>
                <a:lnTo>
                  <a:pt x="2" y="5"/>
                </a:lnTo>
                <a:lnTo>
                  <a:pt x="1" y="0"/>
                </a:lnTo>
                <a:close/>
              </a:path>
            </a:pathLst>
          </a:custGeom>
          <a:solidFill>
            <a:srgbClr val="99CCFF"/>
          </a:solidFill>
          <a:ln w="12700" cmpd="sng">
            <a:solidFill>
              <a:srgbClr val="969696"/>
            </a:solidFill>
            <a:round/>
          </a:ln>
          <a:effectLst/>
        </xdr:spPr>
        <xdr:txBody>
          <a:bodyPr/>
          <a:p/>
        </xdr:txBody>
      </xdr:sp>
      <xdr:sp macro="" fLocksText="0">
        <xdr:nvSpPr>
          <xdr:cNvPr id="410" name="Freeform 129"/>
          <xdr:cNvSpPr/>
        </xdr:nvSpPr>
        <xdr:spPr>
          <a:xfrm>
            <a:off x="1276" y="617"/>
            <a:ext cx="13" cy="16"/>
          </a:xfrm>
          <a:custGeom>
            <a:avLst/>
            <a:pathLst>
              <a:path h="35" w="28">
                <a:moveTo>
                  <a:pt x="4" y="0"/>
                </a:moveTo>
                <a:lnTo>
                  <a:pt x="15" y="5"/>
                </a:lnTo>
                <a:lnTo>
                  <a:pt x="15" y="8"/>
                </a:lnTo>
                <a:lnTo>
                  <a:pt x="19" y="14"/>
                </a:lnTo>
                <a:lnTo>
                  <a:pt x="18" y="19"/>
                </a:lnTo>
                <a:lnTo>
                  <a:pt x="28" y="27"/>
                </a:lnTo>
                <a:lnTo>
                  <a:pt x="20" y="35"/>
                </a:lnTo>
                <a:lnTo>
                  <a:pt x="11" y="25"/>
                </a:lnTo>
                <a:lnTo>
                  <a:pt x="12" y="19"/>
                </a:lnTo>
                <a:lnTo>
                  <a:pt x="8" y="14"/>
                </a:lnTo>
                <a:lnTo>
                  <a:pt x="0" y="8"/>
                </a:lnTo>
                <a:lnTo>
                  <a:pt x="0" y="2"/>
                </a:lnTo>
                <a:lnTo>
                  <a:pt x="4" y="0"/>
                </a:lnTo>
                <a:close/>
              </a:path>
            </a:pathLst>
          </a:custGeom>
          <a:solidFill>
            <a:srgbClr val="99CCFF"/>
          </a:solidFill>
          <a:ln w="12700" cmpd="sng">
            <a:solidFill>
              <a:srgbClr val="969696"/>
            </a:solidFill>
            <a:round/>
          </a:ln>
          <a:effectLst/>
        </xdr:spPr>
        <xdr:txBody>
          <a:bodyPr/>
          <a:p/>
        </xdr:txBody>
      </xdr:sp>
      <xdr:sp macro="" fLocksText="0">
        <xdr:nvSpPr>
          <xdr:cNvPr id="411" name="Freeform 130"/>
          <xdr:cNvSpPr/>
        </xdr:nvSpPr>
        <xdr:spPr>
          <a:xfrm>
            <a:off x="1300" y="683"/>
            <a:ext cx="12" cy="20"/>
          </a:xfrm>
          <a:custGeom>
            <a:avLst/>
            <a:pathLst>
              <a:path h="43" w="25">
                <a:moveTo>
                  <a:pt x="9" y="0"/>
                </a:moveTo>
                <a:lnTo>
                  <a:pt x="13" y="4"/>
                </a:lnTo>
                <a:lnTo>
                  <a:pt x="14" y="13"/>
                </a:lnTo>
                <a:lnTo>
                  <a:pt x="15" y="30"/>
                </a:lnTo>
                <a:lnTo>
                  <a:pt x="25" y="39"/>
                </a:lnTo>
                <a:lnTo>
                  <a:pt x="23" y="43"/>
                </a:lnTo>
                <a:lnTo>
                  <a:pt x="7" y="32"/>
                </a:lnTo>
                <a:lnTo>
                  <a:pt x="8" y="22"/>
                </a:lnTo>
                <a:lnTo>
                  <a:pt x="0" y="8"/>
                </a:lnTo>
                <a:lnTo>
                  <a:pt x="2" y="2"/>
                </a:lnTo>
                <a:lnTo>
                  <a:pt x="9" y="0"/>
                </a:lnTo>
                <a:close/>
              </a:path>
            </a:pathLst>
          </a:custGeom>
          <a:solidFill>
            <a:srgbClr val="99CCFF"/>
          </a:solidFill>
          <a:ln w="12700" cmpd="sng">
            <a:solidFill>
              <a:srgbClr val="969696"/>
            </a:solidFill>
            <a:round/>
          </a:ln>
          <a:effectLst/>
        </xdr:spPr>
        <xdr:txBody>
          <a:bodyPr/>
          <a:p/>
        </xdr:txBody>
      </xdr:sp>
      <xdr:sp macro="" fLocksText="0">
        <xdr:nvSpPr>
          <xdr:cNvPr id="412" name="Freeform 131"/>
          <xdr:cNvSpPr/>
        </xdr:nvSpPr>
        <xdr:spPr>
          <a:xfrm>
            <a:off x="1264" y="689"/>
            <a:ext cx="12" cy="10"/>
          </a:xfrm>
          <a:custGeom>
            <a:avLst/>
            <a:pathLst>
              <a:path h="23" w="25">
                <a:moveTo>
                  <a:pt x="1" y="0"/>
                </a:moveTo>
                <a:lnTo>
                  <a:pt x="12" y="0"/>
                </a:lnTo>
                <a:lnTo>
                  <a:pt x="23" y="8"/>
                </a:lnTo>
                <a:lnTo>
                  <a:pt x="25" y="18"/>
                </a:lnTo>
                <a:lnTo>
                  <a:pt x="20" y="23"/>
                </a:lnTo>
                <a:lnTo>
                  <a:pt x="14" y="15"/>
                </a:lnTo>
                <a:lnTo>
                  <a:pt x="0" y="9"/>
                </a:lnTo>
                <a:lnTo>
                  <a:pt x="1" y="0"/>
                </a:lnTo>
                <a:close/>
              </a:path>
            </a:pathLst>
          </a:custGeom>
          <a:solidFill>
            <a:srgbClr val="99CCFF"/>
          </a:solidFill>
          <a:ln w="12700" cmpd="sng">
            <a:solidFill>
              <a:srgbClr val="969696"/>
            </a:solidFill>
            <a:round/>
          </a:ln>
          <a:effectLst/>
        </xdr:spPr>
        <xdr:txBody>
          <a:bodyPr/>
          <a:p/>
        </xdr:txBody>
      </xdr:sp>
      <xdr:sp macro="" fLocksText="0">
        <xdr:nvSpPr>
          <xdr:cNvPr id="413" name="Freeform 132"/>
          <xdr:cNvSpPr/>
        </xdr:nvSpPr>
        <xdr:spPr>
          <a:xfrm>
            <a:off x="1192" y="666"/>
            <a:ext cx="8" cy="11"/>
          </a:xfrm>
          <a:custGeom>
            <a:avLst/>
            <a:pathLst>
              <a:path h="25" w="18">
                <a:moveTo>
                  <a:pt x="1" y="0"/>
                </a:moveTo>
                <a:lnTo>
                  <a:pt x="8" y="0"/>
                </a:lnTo>
                <a:lnTo>
                  <a:pt x="12" y="6"/>
                </a:lnTo>
                <a:lnTo>
                  <a:pt x="11" y="12"/>
                </a:lnTo>
                <a:lnTo>
                  <a:pt x="18" y="18"/>
                </a:lnTo>
                <a:lnTo>
                  <a:pt x="13" y="25"/>
                </a:lnTo>
                <a:lnTo>
                  <a:pt x="4" y="14"/>
                </a:lnTo>
                <a:lnTo>
                  <a:pt x="0" y="6"/>
                </a:lnTo>
                <a:lnTo>
                  <a:pt x="1" y="0"/>
                </a:lnTo>
                <a:close/>
              </a:path>
            </a:pathLst>
          </a:custGeom>
          <a:solidFill>
            <a:srgbClr val="99CCFF"/>
          </a:solidFill>
          <a:ln w="12700" cmpd="sng">
            <a:solidFill>
              <a:srgbClr val="969696"/>
            </a:solidFill>
            <a:round/>
          </a:ln>
          <a:effectLst/>
        </xdr:spPr>
        <xdr:txBody>
          <a:bodyPr/>
          <a:p/>
        </xdr:txBody>
      </xdr:sp>
      <xdr:sp macro="" fLocksText="0">
        <xdr:nvSpPr>
          <xdr:cNvPr id="414" name="Freeform 133"/>
          <xdr:cNvSpPr/>
        </xdr:nvSpPr>
        <xdr:spPr>
          <a:xfrm>
            <a:off x="1236" y="675"/>
            <a:ext cx="15" cy="37"/>
          </a:xfrm>
          <a:custGeom>
            <a:avLst/>
            <a:pathLst>
              <a:path h="82" w="34">
                <a:moveTo>
                  <a:pt x="9" y="0"/>
                </a:moveTo>
                <a:lnTo>
                  <a:pt x="28" y="8"/>
                </a:lnTo>
                <a:lnTo>
                  <a:pt x="26" y="20"/>
                </a:lnTo>
                <a:lnTo>
                  <a:pt x="19" y="39"/>
                </a:lnTo>
                <a:lnTo>
                  <a:pt x="19" y="44"/>
                </a:lnTo>
                <a:lnTo>
                  <a:pt x="31" y="62"/>
                </a:lnTo>
                <a:lnTo>
                  <a:pt x="34" y="76"/>
                </a:lnTo>
                <a:lnTo>
                  <a:pt x="29" y="82"/>
                </a:lnTo>
                <a:lnTo>
                  <a:pt x="12" y="69"/>
                </a:lnTo>
                <a:lnTo>
                  <a:pt x="4" y="61"/>
                </a:lnTo>
                <a:lnTo>
                  <a:pt x="6" y="53"/>
                </a:lnTo>
                <a:lnTo>
                  <a:pt x="11" y="49"/>
                </a:lnTo>
                <a:lnTo>
                  <a:pt x="5" y="42"/>
                </a:lnTo>
                <a:lnTo>
                  <a:pt x="5" y="35"/>
                </a:lnTo>
                <a:lnTo>
                  <a:pt x="6" y="27"/>
                </a:lnTo>
                <a:lnTo>
                  <a:pt x="1" y="27"/>
                </a:lnTo>
                <a:lnTo>
                  <a:pt x="3" y="15"/>
                </a:lnTo>
                <a:lnTo>
                  <a:pt x="0" y="11"/>
                </a:lnTo>
                <a:lnTo>
                  <a:pt x="0" y="5"/>
                </a:lnTo>
                <a:lnTo>
                  <a:pt x="9" y="0"/>
                </a:lnTo>
                <a:close/>
              </a:path>
            </a:pathLst>
          </a:custGeom>
          <a:solidFill>
            <a:srgbClr val="99CCFF"/>
          </a:solidFill>
          <a:ln w="12700" cmpd="sng">
            <a:solidFill>
              <a:srgbClr val="969696"/>
            </a:solidFill>
            <a:round/>
          </a:ln>
          <a:effectLst/>
        </xdr:spPr>
        <xdr:txBody>
          <a:bodyPr/>
          <a:p/>
        </xdr:txBody>
      </xdr:sp>
      <xdr:sp macro="" fLocksText="0">
        <xdr:nvSpPr>
          <xdr:cNvPr id="415" name="Freeform 134"/>
          <xdr:cNvSpPr/>
        </xdr:nvSpPr>
        <xdr:spPr>
          <a:xfrm>
            <a:off x="1372" y="686"/>
            <a:ext cx="40" cy="8"/>
          </a:xfrm>
          <a:custGeom>
            <a:avLst/>
            <a:pathLst>
              <a:path h="17" w="89">
                <a:moveTo>
                  <a:pt x="0" y="4"/>
                </a:moveTo>
                <a:lnTo>
                  <a:pt x="3" y="0"/>
                </a:lnTo>
                <a:lnTo>
                  <a:pt x="27" y="0"/>
                </a:lnTo>
                <a:lnTo>
                  <a:pt x="30" y="3"/>
                </a:lnTo>
                <a:lnTo>
                  <a:pt x="44" y="3"/>
                </a:lnTo>
                <a:lnTo>
                  <a:pt x="47" y="7"/>
                </a:lnTo>
                <a:lnTo>
                  <a:pt x="62" y="6"/>
                </a:lnTo>
                <a:lnTo>
                  <a:pt x="63" y="3"/>
                </a:lnTo>
                <a:lnTo>
                  <a:pt x="89" y="4"/>
                </a:lnTo>
                <a:lnTo>
                  <a:pt x="89" y="14"/>
                </a:lnTo>
                <a:lnTo>
                  <a:pt x="69" y="14"/>
                </a:lnTo>
                <a:lnTo>
                  <a:pt x="64" y="15"/>
                </a:lnTo>
                <a:lnTo>
                  <a:pt x="48" y="17"/>
                </a:lnTo>
                <a:lnTo>
                  <a:pt x="42" y="13"/>
                </a:lnTo>
                <a:lnTo>
                  <a:pt x="38" y="15"/>
                </a:lnTo>
                <a:lnTo>
                  <a:pt x="26" y="11"/>
                </a:lnTo>
                <a:lnTo>
                  <a:pt x="20" y="11"/>
                </a:lnTo>
                <a:lnTo>
                  <a:pt x="16" y="8"/>
                </a:lnTo>
                <a:lnTo>
                  <a:pt x="4" y="8"/>
                </a:lnTo>
                <a:lnTo>
                  <a:pt x="0" y="4"/>
                </a:lnTo>
                <a:close/>
              </a:path>
            </a:pathLst>
          </a:custGeom>
          <a:solidFill>
            <a:srgbClr val="99CCFF"/>
          </a:solidFill>
          <a:ln w="12700" cmpd="sng">
            <a:solidFill>
              <a:srgbClr val="969696"/>
            </a:solidFill>
            <a:round/>
          </a:ln>
          <a:effectLst/>
        </xdr:spPr>
        <xdr:txBody>
          <a:bodyPr/>
          <a:p/>
        </xdr:txBody>
      </xdr:sp>
      <xdr:sp macro="" fLocksText="0">
        <xdr:nvSpPr>
          <xdr:cNvPr id="416" name="Freeform 135"/>
          <xdr:cNvSpPr/>
        </xdr:nvSpPr>
        <xdr:spPr>
          <a:xfrm>
            <a:off x="1200" y="711"/>
            <a:ext cx="72" cy="53"/>
          </a:xfrm>
          <a:custGeom>
            <a:avLst/>
            <a:pathLst>
              <a:path h="117" w="157">
                <a:moveTo>
                  <a:pt x="14" y="7"/>
                </a:moveTo>
                <a:lnTo>
                  <a:pt x="22" y="6"/>
                </a:lnTo>
                <a:lnTo>
                  <a:pt x="34" y="21"/>
                </a:lnTo>
                <a:lnTo>
                  <a:pt x="37" y="22"/>
                </a:lnTo>
                <a:lnTo>
                  <a:pt x="53" y="4"/>
                </a:lnTo>
                <a:lnTo>
                  <a:pt x="63" y="0"/>
                </a:lnTo>
                <a:lnTo>
                  <a:pt x="67" y="2"/>
                </a:lnTo>
                <a:lnTo>
                  <a:pt x="65" y="5"/>
                </a:lnTo>
                <a:lnTo>
                  <a:pt x="65" y="11"/>
                </a:lnTo>
                <a:lnTo>
                  <a:pt x="58" y="17"/>
                </a:lnTo>
                <a:lnTo>
                  <a:pt x="55" y="19"/>
                </a:lnTo>
                <a:lnTo>
                  <a:pt x="52" y="27"/>
                </a:lnTo>
                <a:lnTo>
                  <a:pt x="56" y="27"/>
                </a:lnTo>
                <a:lnTo>
                  <a:pt x="60" y="23"/>
                </a:lnTo>
                <a:lnTo>
                  <a:pt x="71" y="23"/>
                </a:lnTo>
                <a:lnTo>
                  <a:pt x="82" y="27"/>
                </a:lnTo>
                <a:lnTo>
                  <a:pt x="89" y="32"/>
                </a:lnTo>
                <a:lnTo>
                  <a:pt x="93" y="43"/>
                </a:lnTo>
                <a:lnTo>
                  <a:pt x="90" y="46"/>
                </a:lnTo>
                <a:lnTo>
                  <a:pt x="92" y="50"/>
                </a:lnTo>
                <a:lnTo>
                  <a:pt x="109" y="48"/>
                </a:lnTo>
                <a:lnTo>
                  <a:pt x="113" y="51"/>
                </a:lnTo>
                <a:lnTo>
                  <a:pt x="121" y="51"/>
                </a:lnTo>
                <a:lnTo>
                  <a:pt x="129" y="46"/>
                </a:lnTo>
                <a:lnTo>
                  <a:pt x="135" y="43"/>
                </a:lnTo>
                <a:lnTo>
                  <a:pt x="139" y="43"/>
                </a:lnTo>
                <a:lnTo>
                  <a:pt x="143" y="46"/>
                </a:lnTo>
                <a:lnTo>
                  <a:pt x="149" y="46"/>
                </a:lnTo>
                <a:lnTo>
                  <a:pt x="150" y="53"/>
                </a:lnTo>
                <a:lnTo>
                  <a:pt x="150" y="60"/>
                </a:lnTo>
                <a:lnTo>
                  <a:pt x="156" y="77"/>
                </a:lnTo>
                <a:lnTo>
                  <a:pt x="150" y="91"/>
                </a:lnTo>
                <a:lnTo>
                  <a:pt x="157" y="99"/>
                </a:lnTo>
                <a:lnTo>
                  <a:pt x="156" y="109"/>
                </a:lnTo>
                <a:lnTo>
                  <a:pt x="151" y="111"/>
                </a:lnTo>
                <a:lnTo>
                  <a:pt x="148" y="117"/>
                </a:lnTo>
                <a:lnTo>
                  <a:pt x="143" y="112"/>
                </a:lnTo>
                <a:lnTo>
                  <a:pt x="144" y="97"/>
                </a:lnTo>
                <a:lnTo>
                  <a:pt x="136" y="90"/>
                </a:lnTo>
                <a:lnTo>
                  <a:pt x="136" y="86"/>
                </a:lnTo>
                <a:lnTo>
                  <a:pt x="139" y="82"/>
                </a:lnTo>
                <a:lnTo>
                  <a:pt x="139" y="75"/>
                </a:lnTo>
                <a:lnTo>
                  <a:pt x="141" y="61"/>
                </a:lnTo>
                <a:lnTo>
                  <a:pt x="144" y="54"/>
                </a:lnTo>
                <a:lnTo>
                  <a:pt x="140" y="51"/>
                </a:lnTo>
                <a:lnTo>
                  <a:pt x="135" y="51"/>
                </a:lnTo>
                <a:lnTo>
                  <a:pt x="127" y="58"/>
                </a:lnTo>
                <a:lnTo>
                  <a:pt x="116" y="63"/>
                </a:lnTo>
                <a:lnTo>
                  <a:pt x="101" y="69"/>
                </a:lnTo>
                <a:lnTo>
                  <a:pt x="95" y="69"/>
                </a:lnTo>
                <a:lnTo>
                  <a:pt x="87" y="66"/>
                </a:lnTo>
                <a:lnTo>
                  <a:pt x="84" y="61"/>
                </a:lnTo>
                <a:lnTo>
                  <a:pt x="71" y="61"/>
                </a:lnTo>
                <a:lnTo>
                  <a:pt x="64" y="59"/>
                </a:lnTo>
                <a:lnTo>
                  <a:pt x="61" y="54"/>
                </a:lnTo>
                <a:lnTo>
                  <a:pt x="64" y="51"/>
                </a:lnTo>
                <a:lnTo>
                  <a:pt x="70" y="51"/>
                </a:lnTo>
                <a:lnTo>
                  <a:pt x="81" y="45"/>
                </a:lnTo>
                <a:lnTo>
                  <a:pt x="79" y="41"/>
                </a:lnTo>
                <a:lnTo>
                  <a:pt x="41" y="41"/>
                </a:lnTo>
                <a:lnTo>
                  <a:pt x="35" y="48"/>
                </a:lnTo>
                <a:lnTo>
                  <a:pt x="28" y="57"/>
                </a:lnTo>
                <a:lnTo>
                  <a:pt x="23" y="58"/>
                </a:lnTo>
                <a:lnTo>
                  <a:pt x="25" y="65"/>
                </a:lnTo>
                <a:lnTo>
                  <a:pt x="15" y="73"/>
                </a:lnTo>
                <a:lnTo>
                  <a:pt x="6" y="78"/>
                </a:lnTo>
                <a:lnTo>
                  <a:pt x="0" y="75"/>
                </a:lnTo>
                <a:lnTo>
                  <a:pt x="0" y="72"/>
                </a:lnTo>
                <a:lnTo>
                  <a:pt x="7" y="67"/>
                </a:lnTo>
                <a:lnTo>
                  <a:pt x="13" y="66"/>
                </a:lnTo>
                <a:lnTo>
                  <a:pt x="13" y="60"/>
                </a:lnTo>
                <a:lnTo>
                  <a:pt x="17" y="51"/>
                </a:lnTo>
                <a:lnTo>
                  <a:pt x="11" y="39"/>
                </a:lnTo>
                <a:lnTo>
                  <a:pt x="14" y="34"/>
                </a:lnTo>
                <a:lnTo>
                  <a:pt x="22" y="44"/>
                </a:lnTo>
                <a:lnTo>
                  <a:pt x="27" y="39"/>
                </a:lnTo>
                <a:lnTo>
                  <a:pt x="27" y="31"/>
                </a:lnTo>
                <a:lnTo>
                  <a:pt x="23" y="27"/>
                </a:lnTo>
                <a:lnTo>
                  <a:pt x="26" y="24"/>
                </a:lnTo>
                <a:lnTo>
                  <a:pt x="24" y="21"/>
                </a:lnTo>
                <a:lnTo>
                  <a:pt x="14" y="12"/>
                </a:lnTo>
                <a:lnTo>
                  <a:pt x="11" y="11"/>
                </a:lnTo>
                <a:lnTo>
                  <a:pt x="14" y="7"/>
                </a:lnTo>
                <a:close/>
              </a:path>
            </a:pathLst>
          </a:custGeom>
          <a:solidFill>
            <a:srgbClr val="99CCFF"/>
          </a:solidFill>
          <a:ln w="12700" cmpd="sng">
            <a:solidFill>
              <a:srgbClr val="969696"/>
            </a:solidFill>
            <a:round/>
          </a:ln>
          <a:effectLst/>
        </xdr:spPr>
        <xdr:txBody>
          <a:bodyPr/>
          <a:p/>
        </xdr:txBody>
      </xdr:sp>
      <xdr:sp macro="" fLocksText="0">
        <xdr:nvSpPr>
          <xdr:cNvPr id="417" name="Freeform 136"/>
          <xdr:cNvSpPr/>
        </xdr:nvSpPr>
        <xdr:spPr>
          <a:xfrm>
            <a:off x="1251" y="619"/>
            <a:ext cx="86" cy="52"/>
          </a:xfrm>
          <a:custGeom>
            <a:avLst/>
            <a:pathLst>
              <a:path h="113" w="187">
                <a:moveTo>
                  <a:pt x="5" y="0"/>
                </a:moveTo>
                <a:lnTo>
                  <a:pt x="8" y="8"/>
                </a:lnTo>
                <a:lnTo>
                  <a:pt x="15" y="13"/>
                </a:lnTo>
                <a:lnTo>
                  <a:pt x="15" y="20"/>
                </a:lnTo>
                <a:lnTo>
                  <a:pt x="21" y="29"/>
                </a:lnTo>
                <a:lnTo>
                  <a:pt x="20" y="34"/>
                </a:lnTo>
                <a:lnTo>
                  <a:pt x="26" y="38"/>
                </a:lnTo>
                <a:lnTo>
                  <a:pt x="33" y="52"/>
                </a:lnTo>
                <a:lnTo>
                  <a:pt x="44" y="63"/>
                </a:lnTo>
                <a:lnTo>
                  <a:pt x="48" y="63"/>
                </a:lnTo>
                <a:lnTo>
                  <a:pt x="58" y="68"/>
                </a:lnTo>
                <a:lnTo>
                  <a:pt x="62" y="68"/>
                </a:lnTo>
                <a:lnTo>
                  <a:pt x="79" y="79"/>
                </a:lnTo>
                <a:lnTo>
                  <a:pt x="91" y="87"/>
                </a:lnTo>
                <a:lnTo>
                  <a:pt x="116" y="87"/>
                </a:lnTo>
                <a:lnTo>
                  <a:pt x="120" y="81"/>
                </a:lnTo>
                <a:lnTo>
                  <a:pt x="127" y="93"/>
                </a:lnTo>
                <a:lnTo>
                  <a:pt x="132" y="93"/>
                </a:lnTo>
                <a:lnTo>
                  <a:pt x="137" y="97"/>
                </a:lnTo>
                <a:lnTo>
                  <a:pt x="145" y="97"/>
                </a:lnTo>
                <a:lnTo>
                  <a:pt x="147" y="92"/>
                </a:lnTo>
                <a:lnTo>
                  <a:pt x="154" y="96"/>
                </a:lnTo>
                <a:lnTo>
                  <a:pt x="166" y="96"/>
                </a:lnTo>
                <a:lnTo>
                  <a:pt x="170" y="94"/>
                </a:lnTo>
                <a:lnTo>
                  <a:pt x="187" y="93"/>
                </a:lnTo>
                <a:lnTo>
                  <a:pt x="187" y="95"/>
                </a:lnTo>
                <a:lnTo>
                  <a:pt x="181" y="101"/>
                </a:lnTo>
                <a:lnTo>
                  <a:pt x="164" y="106"/>
                </a:lnTo>
                <a:lnTo>
                  <a:pt x="162" y="102"/>
                </a:lnTo>
                <a:lnTo>
                  <a:pt x="152" y="103"/>
                </a:lnTo>
                <a:lnTo>
                  <a:pt x="145" y="113"/>
                </a:lnTo>
                <a:lnTo>
                  <a:pt x="117" y="104"/>
                </a:lnTo>
                <a:lnTo>
                  <a:pt x="106" y="106"/>
                </a:lnTo>
                <a:lnTo>
                  <a:pt x="102" y="102"/>
                </a:lnTo>
                <a:lnTo>
                  <a:pt x="93" y="102"/>
                </a:lnTo>
                <a:lnTo>
                  <a:pt x="83" y="109"/>
                </a:lnTo>
                <a:lnTo>
                  <a:pt x="74" y="97"/>
                </a:lnTo>
                <a:lnTo>
                  <a:pt x="58" y="86"/>
                </a:lnTo>
                <a:lnTo>
                  <a:pt x="53" y="76"/>
                </a:lnTo>
                <a:lnTo>
                  <a:pt x="43" y="76"/>
                </a:lnTo>
                <a:lnTo>
                  <a:pt x="26" y="68"/>
                </a:lnTo>
                <a:lnTo>
                  <a:pt x="20" y="52"/>
                </a:lnTo>
                <a:lnTo>
                  <a:pt x="12" y="40"/>
                </a:lnTo>
                <a:lnTo>
                  <a:pt x="5" y="23"/>
                </a:lnTo>
                <a:lnTo>
                  <a:pt x="0" y="10"/>
                </a:lnTo>
                <a:lnTo>
                  <a:pt x="1" y="0"/>
                </a:lnTo>
                <a:lnTo>
                  <a:pt x="5" y="0"/>
                </a:lnTo>
                <a:close/>
              </a:path>
            </a:pathLst>
          </a:custGeom>
          <a:solidFill>
            <a:srgbClr val="99CCFF"/>
          </a:solidFill>
          <a:ln w="12700" cmpd="sng">
            <a:solidFill>
              <a:srgbClr val="969696"/>
            </a:solidFill>
            <a:round/>
          </a:ln>
          <a:effectLst/>
        </xdr:spPr>
        <xdr:txBody>
          <a:bodyPr/>
          <a:p/>
        </xdr:txBody>
      </xdr:sp>
      <xdr:grpSp>
        <xdr:nvGrpSpPr>
          <xdr:cNvPr id="418" name="Group 139"/>
          <xdr:cNvGrpSpPr>
            <a:grpSpLocks/>
          </xdr:cNvGrpSpPr>
        </xdr:nvGrpSpPr>
        <xdr:grpSpPr>
          <a:xfrm>
            <a:off x="1318" y="480"/>
            <a:ext cx="186" cy="101"/>
            <a:chOff x="1343" y="26"/>
            <a:chExt cx="406" cy="221"/>
          </a:xfrm>
          <a:effectLst/>
        </xdr:grpSpPr>
        <xdr:sp macro="" fLocksText="0">
          <xdr:nvSpPr>
            <xdr:cNvPr id="420" name="Freeform 137"/>
            <xdr:cNvSpPr/>
          </xdr:nvSpPr>
          <xdr:spPr>
            <a:xfrm>
              <a:off x="1343" y="26"/>
              <a:ext cx="406" cy="221"/>
            </a:xfrm>
            <a:custGeom>
              <a:avLst/>
              <a:pathLst>
                <a:path h="221" w="406">
                  <a:moveTo>
                    <a:pt x="155" y="43"/>
                  </a:moveTo>
                  <a:lnTo>
                    <a:pt x="164" y="50"/>
                  </a:lnTo>
                  <a:lnTo>
                    <a:pt x="163" y="58"/>
                  </a:lnTo>
                  <a:lnTo>
                    <a:pt x="166" y="66"/>
                  </a:lnTo>
                  <a:lnTo>
                    <a:pt x="185" y="82"/>
                  </a:lnTo>
                  <a:lnTo>
                    <a:pt x="198" y="89"/>
                  </a:lnTo>
                  <a:lnTo>
                    <a:pt x="211" y="95"/>
                  </a:lnTo>
                  <a:lnTo>
                    <a:pt x="222" y="103"/>
                  </a:lnTo>
                  <a:lnTo>
                    <a:pt x="237" y="97"/>
                  </a:lnTo>
                  <a:lnTo>
                    <a:pt x="254" y="95"/>
                  </a:lnTo>
                  <a:lnTo>
                    <a:pt x="270" y="107"/>
                  </a:lnTo>
                  <a:lnTo>
                    <a:pt x="283" y="106"/>
                  </a:lnTo>
                  <a:lnTo>
                    <a:pt x="296" y="114"/>
                  </a:lnTo>
                  <a:lnTo>
                    <a:pt x="298" y="134"/>
                  </a:lnTo>
                  <a:lnTo>
                    <a:pt x="312" y="147"/>
                  </a:lnTo>
                  <a:lnTo>
                    <a:pt x="316" y="147"/>
                  </a:lnTo>
                  <a:lnTo>
                    <a:pt x="336" y="148"/>
                  </a:lnTo>
                  <a:lnTo>
                    <a:pt x="340" y="160"/>
                  </a:lnTo>
                  <a:lnTo>
                    <a:pt x="347" y="157"/>
                  </a:lnTo>
                  <a:lnTo>
                    <a:pt x="358" y="167"/>
                  </a:lnTo>
                  <a:lnTo>
                    <a:pt x="370" y="166"/>
                  </a:lnTo>
                  <a:lnTo>
                    <a:pt x="375" y="169"/>
                  </a:lnTo>
                  <a:lnTo>
                    <a:pt x="389" y="168"/>
                  </a:lnTo>
                  <a:lnTo>
                    <a:pt x="395" y="181"/>
                  </a:lnTo>
                  <a:lnTo>
                    <a:pt x="406" y="190"/>
                  </a:lnTo>
                  <a:lnTo>
                    <a:pt x="404" y="200"/>
                  </a:lnTo>
                  <a:lnTo>
                    <a:pt x="384" y="198"/>
                  </a:lnTo>
                  <a:lnTo>
                    <a:pt x="374" y="203"/>
                  </a:lnTo>
                  <a:lnTo>
                    <a:pt x="374" y="209"/>
                  </a:lnTo>
                  <a:lnTo>
                    <a:pt x="366" y="202"/>
                  </a:lnTo>
                  <a:lnTo>
                    <a:pt x="357" y="213"/>
                  </a:lnTo>
                  <a:lnTo>
                    <a:pt x="353" y="206"/>
                  </a:lnTo>
                  <a:lnTo>
                    <a:pt x="355" y="199"/>
                  </a:lnTo>
                  <a:lnTo>
                    <a:pt x="346" y="208"/>
                  </a:lnTo>
                  <a:lnTo>
                    <a:pt x="342" y="208"/>
                  </a:lnTo>
                  <a:lnTo>
                    <a:pt x="338" y="213"/>
                  </a:lnTo>
                  <a:lnTo>
                    <a:pt x="324" y="214"/>
                  </a:lnTo>
                  <a:lnTo>
                    <a:pt x="319" y="206"/>
                  </a:lnTo>
                  <a:lnTo>
                    <a:pt x="312" y="207"/>
                  </a:lnTo>
                  <a:lnTo>
                    <a:pt x="310" y="216"/>
                  </a:lnTo>
                  <a:lnTo>
                    <a:pt x="294" y="218"/>
                  </a:lnTo>
                  <a:lnTo>
                    <a:pt x="290" y="221"/>
                  </a:lnTo>
                  <a:lnTo>
                    <a:pt x="279" y="215"/>
                  </a:lnTo>
                  <a:lnTo>
                    <a:pt x="260" y="202"/>
                  </a:lnTo>
                  <a:lnTo>
                    <a:pt x="262" y="195"/>
                  </a:lnTo>
                  <a:lnTo>
                    <a:pt x="254" y="190"/>
                  </a:lnTo>
                  <a:lnTo>
                    <a:pt x="238" y="174"/>
                  </a:lnTo>
                  <a:lnTo>
                    <a:pt x="237" y="159"/>
                  </a:lnTo>
                  <a:lnTo>
                    <a:pt x="227" y="156"/>
                  </a:lnTo>
                  <a:lnTo>
                    <a:pt x="206" y="144"/>
                  </a:lnTo>
                  <a:lnTo>
                    <a:pt x="188" y="129"/>
                  </a:lnTo>
                  <a:lnTo>
                    <a:pt x="146" y="109"/>
                  </a:lnTo>
                  <a:lnTo>
                    <a:pt x="144" y="105"/>
                  </a:lnTo>
                  <a:lnTo>
                    <a:pt x="138" y="106"/>
                  </a:lnTo>
                  <a:lnTo>
                    <a:pt x="131" y="100"/>
                  </a:lnTo>
                  <a:lnTo>
                    <a:pt x="125" y="102"/>
                  </a:lnTo>
                  <a:lnTo>
                    <a:pt x="105" y="100"/>
                  </a:lnTo>
                  <a:lnTo>
                    <a:pt x="93" y="93"/>
                  </a:lnTo>
                  <a:lnTo>
                    <a:pt x="85" y="93"/>
                  </a:lnTo>
                  <a:lnTo>
                    <a:pt x="80" y="96"/>
                  </a:lnTo>
                  <a:lnTo>
                    <a:pt x="56" y="97"/>
                  </a:lnTo>
                  <a:lnTo>
                    <a:pt x="48" y="107"/>
                  </a:lnTo>
                  <a:lnTo>
                    <a:pt x="20" y="117"/>
                  </a:lnTo>
                  <a:lnTo>
                    <a:pt x="11" y="116"/>
                  </a:lnTo>
                  <a:lnTo>
                    <a:pt x="0" y="111"/>
                  </a:lnTo>
                  <a:lnTo>
                    <a:pt x="9" y="108"/>
                  </a:lnTo>
                  <a:lnTo>
                    <a:pt x="16" y="110"/>
                  </a:lnTo>
                  <a:lnTo>
                    <a:pt x="39" y="102"/>
                  </a:lnTo>
                  <a:lnTo>
                    <a:pt x="51" y="95"/>
                  </a:lnTo>
                  <a:lnTo>
                    <a:pt x="65" y="82"/>
                  </a:lnTo>
                  <a:lnTo>
                    <a:pt x="62" y="76"/>
                  </a:lnTo>
                  <a:lnTo>
                    <a:pt x="52" y="71"/>
                  </a:lnTo>
                  <a:lnTo>
                    <a:pt x="35" y="64"/>
                  </a:lnTo>
                  <a:lnTo>
                    <a:pt x="35" y="60"/>
                  </a:lnTo>
                  <a:lnTo>
                    <a:pt x="40" y="54"/>
                  </a:lnTo>
                  <a:lnTo>
                    <a:pt x="47" y="54"/>
                  </a:lnTo>
                  <a:lnTo>
                    <a:pt x="52" y="58"/>
                  </a:lnTo>
                  <a:lnTo>
                    <a:pt x="69" y="66"/>
                  </a:lnTo>
                  <a:lnTo>
                    <a:pt x="54" y="50"/>
                  </a:lnTo>
                  <a:lnTo>
                    <a:pt x="57" y="47"/>
                  </a:lnTo>
                  <a:lnTo>
                    <a:pt x="78" y="62"/>
                  </a:lnTo>
                  <a:lnTo>
                    <a:pt x="107" y="73"/>
                  </a:lnTo>
                  <a:lnTo>
                    <a:pt x="110" y="83"/>
                  </a:lnTo>
                  <a:lnTo>
                    <a:pt x="120" y="98"/>
                  </a:lnTo>
                  <a:lnTo>
                    <a:pt x="132" y="97"/>
                  </a:lnTo>
                  <a:lnTo>
                    <a:pt x="139" y="96"/>
                  </a:lnTo>
                  <a:lnTo>
                    <a:pt x="153" y="98"/>
                  </a:lnTo>
                  <a:lnTo>
                    <a:pt x="160" y="98"/>
                  </a:lnTo>
                  <a:lnTo>
                    <a:pt x="157" y="87"/>
                  </a:lnTo>
                  <a:lnTo>
                    <a:pt x="146" y="79"/>
                  </a:lnTo>
                  <a:lnTo>
                    <a:pt x="149" y="74"/>
                  </a:lnTo>
                  <a:lnTo>
                    <a:pt x="142" y="71"/>
                  </a:lnTo>
                  <a:lnTo>
                    <a:pt x="141" y="59"/>
                  </a:lnTo>
                  <a:lnTo>
                    <a:pt x="129" y="44"/>
                  </a:lnTo>
                  <a:lnTo>
                    <a:pt x="122" y="45"/>
                  </a:lnTo>
                  <a:lnTo>
                    <a:pt x="112" y="36"/>
                  </a:lnTo>
                  <a:lnTo>
                    <a:pt x="107" y="36"/>
                  </a:lnTo>
                  <a:lnTo>
                    <a:pt x="90" y="25"/>
                  </a:lnTo>
                  <a:lnTo>
                    <a:pt x="78" y="11"/>
                  </a:lnTo>
                  <a:lnTo>
                    <a:pt x="76" y="4"/>
                  </a:lnTo>
                  <a:lnTo>
                    <a:pt x="80" y="0"/>
                  </a:lnTo>
                  <a:lnTo>
                    <a:pt x="89" y="1"/>
                  </a:lnTo>
                  <a:lnTo>
                    <a:pt x="94" y="10"/>
                  </a:lnTo>
                  <a:lnTo>
                    <a:pt x="117" y="20"/>
                  </a:lnTo>
                  <a:lnTo>
                    <a:pt x="124" y="31"/>
                  </a:lnTo>
                  <a:lnTo>
                    <a:pt x="134" y="33"/>
                  </a:lnTo>
                  <a:lnTo>
                    <a:pt x="142" y="40"/>
                  </a:lnTo>
                  <a:lnTo>
                    <a:pt x="155" y="43"/>
                  </a:lnTo>
                  <a:close/>
                </a:path>
              </a:pathLst>
            </a:custGeom>
            <a:solidFill>
              <a:srgbClr val="99CCFF"/>
            </a:solidFill>
            <a:ln w="12700" cmpd="sng">
              <a:noFill/>
              <a:round/>
            </a:ln>
            <a:effectLst/>
          </xdr:spPr>
          <xdr:txBody>
            <a:bodyPr/>
            <a:p/>
          </xdr:txBody>
        </xdr:sp>
        <xdr:sp macro="" fLocksText="0">
          <xdr:nvSpPr>
            <xdr:cNvPr id="421" name="Freeform 138"/>
            <xdr:cNvSpPr/>
          </xdr:nvSpPr>
          <xdr:spPr>
            <a:xfrm>
              <a:off x="1425" y="99"/>
              <a:ext cx="22" cy="16"/>
            </a:xfrm>
            <a:custGeom>
              <a:avLst/>
              <a:pathLst>
                <a:path h="16" w="22">
                  <a:moveTo>
                    <a:pt x="0" y="0"/>
                  </a:moveTo>
                  <a:lnTo>
                    <a:pt x="22" y="12"/>
                  </a:lnTo>
                  <a:lnTo>
                    <a:pt x="16" y="16"/>
                  </a:lnTo>
                  <a:lnTo>
                    <a:pt x="1" y="11"/>
                  </a:lnTo>
                  <a:lnTo>
                    <a:pt x="0" y="0"/>
                  </a:lnTo>
                  <a:close/>
                </a:path>
              </a:pathLst>
            </a:custGeom>
            <a:solidFill>
              <a:srgbClr val="FFFFFF"/>
            </a:solidFill>
            <a:ln w="12700" cmpd="sng">
              <a:solidFill>
                <a:srgbClr val="969696"/>
              </a:solidFill>
              <a:round/>
            </a:ln>
            <a:effectLst/>
          </xdr:spPr>
          <xdr:txBody>
            <a:bodyPr/>
            <a:p/>
          </xdr:txBody>
        </xdr:sp>
      </xdr:grpSp>
      <xdr:sp macro="" fLocksText="0">
        <xdr:nvSpPr>
          <xdr:cNvPr id="419" name="Freeform 141"/>
          <xdr:cNvSpPr/>
        </xdr:nvSpPr>
        <xdr:spPr>
          <a:xfrm>
            <a:off x="1325" y="1022"/>
            <a:ext cx="58" cy="41"/>
          </a:xfrm>
          <a:custGeom>
            <a:avLst/>
            <a:pathLst>
              <a:path h="90" w="126">
                <a:moveTo>
                  <a:pt x="51" y="19"/>
                </a:moveTo>
                <a:lnTo>
                  <a:pt x="55" y="23"/>
                </a:lnTo>
                <a:lnTo>
                  <a:pt x="65" y="23"/>
                </a:lnTo>
                <a:lnTo>
                  <a:pt x="76" y="14"/>
                </a:lnTo>
                <a:lnTo>
                  <a:pt x="81" y="12"/>
                </a:lnTo>
                <a:lnTo>
                  <a:pt x="85" y="7"/>
                </a:lnTo>
                <a:lnTo>
                  <a:pt x="112" y="7"/>
                </a:lnTo>
                <a:lnTo>
                  <a:pt x="121" y="0"/>
                </a:lnTo>
                <a:lnTo>
                  <a:pt x="126" y="5"/>
                </a:lnTo>
                <a:lnTo>
                  <a:pt x="112" y="17"/>
                </a:lnTo>
                <a:lnTo>
                  <a:pt x="87" y="15"/>
                </a:lnTo>
                <a:lnTo>
                  <a:pt x="80" y="21"/>
                </a:lnTo>
                <a:lnTo>
                  <a:pt x="59" y="33"/>
                </a:lnTo>
                <a:lnTo>
                  <a:pt x="56" y="36"/>
                </a:lnTo>
                <a:lnTo>
                  <a:pt x="52" y="51"/>
                </a:lnTo>
                <a:lnTo>
                  <a:pt x="53" y="63"/>
                </a:lnTo>
                <a:lnTo>
                  <a:pt x="63" y="78"/>
                </a:lnTo>
                <a:lnTo>
                  <a:pt x="59" y="88"/>
                </a:lnTo>
                <a:lnTo>
                  <a:pt x="54" y="87"/>
                </a:lnTo>
                <a:lnTo>
                  <a:pt x="53" y="76"/>
                </a:lnTo>
                <a:lnTo>
                  <a:pt x="47" y="68"/>
                </a:lnTo>
                <a:lnTo>
                  <a:pt x="44" y="69"/>
                </a:lnTo>
                <a:lnTo>
                  <a:pt x="36" y="78"/>
                </a:lnTo>
                <a:lnTo>
                  <a:pt x="29" y="79"/>
                </a:lnTo>
                <a:lnTo>
                  <a:pt x="23" y="90"/>
                </a:lnTo>
                <a:lnTo>
                  <a:pt x="20" y="87"/>
                </a:lnTo>
                <a:lnTo>
                  <a:pt x="21" y="79"/>
                </a:lnTo>
                <a:lnTo>
                  <a:pt x="17" y="74"/>
                </a:lnTo>
                <a:lnTo>
                  <a:pt x="15" y="63"/>
                </a:lnTo>
                <a:lnTo>
                  <a:pt x="18" y="61"/>
                </a:lnTo>
                <a:lnTo>
                  <a:pt x="17" y="55"/>
                </a:lnTo>
                <a:lnTo>
                  <a:pt x="9" y="55"/>
                </a:lnTo>
                <a:lnTo>
                  <a:pt x="0" y="49"/>
                </a:lnTo>
                <a:lnTo>
                  <a:pt x="4" y="44"/>
                </a:lnTo>
                <a:lnTo>
                  <a:pt x="7" y="41"/>
                </a:lnTo>
                <a:lnTo>
                  <a:pt x="12" y="44"/>
                </a:lnTo>
                <a:lnTo>
                  <a:pt x="10" y="48"/>
                </a:lnTo>
                <a:lnTo>
                  <a:pt x="14" y="50"/>
                </a:lnTo>
                <a:lnTo>
                  <a:pt x="14" y="43"/>
                </a:lnTo>
                <a:lnTo>
                  <a:pt x="18" y="40"/>
                </a:lnTo>
                <a:lnTo>
                  <a:pt x="17" y="31"/>
                </a:lnTo>
                <a:lnTo>
                  <a:pt x="24" y="25"/>
                </a:lnTo>
                <a:lnTo>
                  <a:pt x="28" y="31"/>
                </a:lnTo>
                <a:lnTo>
                  <a:pt x="23" y="40"/>
                </a:lnTo>
                <a:lnTo>
                  <a:pt x="23" y="51"/>
                </a:lnTo>
                <a:lnTo>
                  <a:pt x="26" y="57"/>
                </a:lnTo>
                <a:lnTo>
                  <a:pt x="26" y="64"/>
                </a:lnTo>
                <a:lnTo>
                  <a:pt x="22" y="66"/>
                </a:lnTo>
                <a:lnTo>
                  <a:pt x="26" y="74"/>
                </a:lnTo>
                <a:lnTo>
                  <a:pt x="31" y="74"/>
                </a:lnTo>
                <a:lnTo>
                  <a:pt x="41" y="63"/>
                </a:lnTo>
                <a:lnTo>
                  <a:pt x="43" y="54"/>
                </a:lnTo>
                <a:lnTo>
                  <a:pt x="44" y="50"/>
                </a:lnTo>
                <a:lnTo>
                  <a:pt x="45" y="43"/>
                </a:lnTo>
                <a:lnTo>
                  <a:pt x="50" y="36"/>
                </a:lnTo>
                <a:lnTo>
                  <a:pt x="42" y="27"/>
                </a:lnTo>
                <a:lnTo>
                  <a:pt x="46" y="20"/>
                </a:lnTo>
                <a:lnTo>
                  <a:pt x="51" y="19"/>
                </a:lnTo>
                <a:close/>
              </a:path>
            </a:pathLst>
          </a:custGeom>
          <a:solidFill>
            <a:srgbClr val="99CCFF"/>
          </a:solidFill>
          <a:ln w="12700" cmpd="sng">
            <a:noFill/>
            <a:round/>
          </a:ln>
          <a:effectLst/>
        </xdr:spPr>
        <xdr:txBody>
          <a:bodyPr/>
          <a:p/>
        </xdr:txBody>
      </xdr:sp>
      <xdr:sp macro="" fLocksText="0">
        <xdr:nvSpPr>
          <xdr:cNvPr id="291" name="Freeform 117"/>
          <xdr:cNvSpPr/>
        </xdr:nvSpPr>
        <xdr:spPr>
          <a:xfrm>
            <a:off x="752" y="878"/>
            <a:ext cx="165" cy="94"/>
          </a:xfrm>
          <a:custGeom>
            <a:avLst/>
            <a:pathLst>
              <a:path h="206" w="359">
                <a:moveTo>
                  <a:pt x="0" y="206"/>
                </a:moveTo>
                <a:lnTo>
                  <a:pt x="1" y="201"/>
                </a:lnTo>
                <a:lnTo>
                  <a:pt x="0" y="188"/>
                </a:lnTo>
                <a:lnTo>
                  <a:pt x="3" y="184"/>
                </a:lnTo>
                <a:lnTo>
                  <a:pt x="1" y="174"/>
                </a:lnTo>
                <a:lnTo>
                  <a:pt x="7" y="165"/>
                </a:lnTo>
                <a:lnTo>
                  <a:pt x="9" y="161"/>
                </a:lnTo>
                <a:lnTo>
                  <a:pt x="9" y="147"/>
                </a:lnTo>
                <a:lnTo>
                  <a:pt x="20" y="130"/>
                </a:lnTo>
                <a:lnTo>
                  <a:pt x="25" y="123"/>
                </a:lnTo>
                <a:lnTo>
                  <a:pt x="27" y="113"/>
                </a:lnTo>
                <a:lnTo>
                  <a:pt x="44" y="86"/>
                </a:lnTo>
                <a:lnTo>
                  <a:pt x="50" y="82"/>
                </a:lnTo>
                <a:lnTo>
                  <a:pt x="60" y="84"/>
                </a:lnTo>
                <a:lnTo>
                  <a:pt x="64" y="73"/>
                </a:lnTo>
                <a:lnTo>
                  <a:pt x="64" y="64"/>
                </a:lnTo>
                <a:lnTo>
                  <a:pt x="69" y="60"/>
                </a:lnTo>
                <a:lnTo>
                  <a:pt x="77" y="54"/>
                </a:lnTo>
                <a:lnTo>
                  <a:pt x="79" y="48"/>
                </a:lnTo>
                <a:lnTo>
                  <a:pt x="88" y="41"/>
                </a:lnTo>
                <a:lnTo>
                  <a:pt x="95" y="35"/>
                </a:lnTo>
                <a:lnTo>
                  <a:pt x="110" y="35"/>
                </a:lnTo>
                <a:lnTo>
                  <a:pt x="119" y="38"/>
                </a:lnTo>
                <a:lnTo>
                  <a:pt x="126" y="33"/>
                </a:lnTo>
                <a:lnTo>
                  <a:pt x="139" y="30"/>
                </a:lnTo>
                <a:lnTo>
                  <a:pt x="143" y="25"/>
                </a:lnTo>
                <a:lnTo>
                  <a:pt x="149" y="18"/>
                </a:lnTo>
                <a:lnTo>
                  <a:pt x="157" y="11"/>
                </a:lnTo>
                <a:lnTo>
                  <a:pt x="165" y="1"/>
                </a:lnTo>
                <a:lnTo>
                  <a:pt x="172" y="0"/>
                </a:lnTo>
                <a:lnTo>
                  <a:pt x="183" y="8"/>
                </a:lnTo>
                <a:lnTo>
                  <a:pt x="190" y="8"/>
                </a:lnTo>
                <a:lnTo>
                  <a:pt x="197" y="1"/>
                </a:lnTo>
                <a:lnTo>
                  <a:pt x="208" y="1"/>
                </a:lnTo>
                <a:lnTo>
                  <a:pt x="221" y="9"/>
                </a:lnTo>
                <a:lnTo>
                  <a:pt x="233" y="8"/>
                </a:lnTo>
                <a:lnTo>
                  <a:pt x="236" y="12"/>
                </a:lnTo>
                <a:lnTo>
                  <a:pt x="248" y="10"/>
                </a:lnTo>
                <a:lnTo>
                  <a:pt x="265" y="22"/>
                </a:lnTo>
                <a:lnTo>
                  <a:pt x="276" y="20"/>
                </a:lnTo>
                <a:lnTo>
                  <a:pt x="290" y="31"/>
                </a:lnTo>
                <a:lnTo>
                  <a:pt x="299" y="31"/>
                </a:lnTo>
                <a:lnTo>
                  <a:pt x="310" y="34"/>
                </a:lnTo>
                <a:lnTo>
                  <a:pt x="319" y="41"/>
                </a:lnTo>
                <a:lnTo>
                  <a:pt x="327" y="44"/>
                </a:lnTo>
                <a:lnTo>
                  <a:pt x="328" y="48"/>
                </a:lnTo>
                <a:lnTo>
                  <a:pt x="344" y="56"/>
                </a:lnTo>
                <a:lnTo>
                  <a:pt x="350" y="55"/>
                </a:lnTo>
                <a:lnTo>
                  <a:pt x="356" y="61"/>
                </a:lnTo>
                <a:lnTo>
                  <a:pt x="357" y="68"/>
                </a:lnTo>
                <a:lnTo>
                  <a:pt x="359" y="75"/>
                </a:lnTo>
                <a:lnTo>
                  <a:pt x="356" y="83"/>
                </a:lnTo>
                <a:lnTo>
                  <a:pt x="337" y="83"/>
                </a:lnTo>
                <a:lnTo>
                  <a:pt x="332" y="87"/>
                </a:lnTo>
                <a:lnTo>
                  <a:pt x="311" y="88"/>
                </a:lnTo>
                <a:lnTo>
                  <a:pt x="301" y="85"/>
                </a:lnTo>
                <a:lnTo>
                  <a:pt x="280" y="80"/>
                </a:lnTo>
                <a:lnTo>
                  <a:pt x="277" y="76"/>
                </a:lnTo>
                <a:lnTo>
                  <a:pt x="265" y="76"/>
                </a:lnTo>
                <a:lnTo>
                  <a:pt x="262" y="72"/>
                </a:lnTo>
                <a:lnTo>
                  <a:pt x="243" y="72"/>
                </a:lnTo>
                <a:lnTo>
                  <a:pt x="242" y="76"/>
                </a:lnTo>
                <a:lnTo>
                  <a:pt x="213" y="76"/>
                </a:lnTo>
                <a:lnTo>
                  <a:pt x="180" y="81"/>
                </a:lnTo>
                <a:lnTo>
                  <a:pt x="172" y="75"/>
                </a:lnTo>
                <a:lnTo>
                  <a:pt x="166" y="75"/>
                </a:lnTo>
                <a:lnTo>
                  <a:pt x="154" y="84"/>
                </a:lnTo>
                <a:lnTo>
                  <a:pt x="150" y="94"/>
                </a:lnTo>
                <a:lnTo>
                  <a:pt x="129" y="105"/>
                </a:lnTo>
                <a:lnTo>
                  <a:pt x="122" y="105"/>
                </a:lnTo>
                <a:lnTo>
                  <a:pt x="111" y="117"/>
                </a:lnTo>
                <a:lnTo>
                  <a:pt x="96" y="113"/>
                </a:lnTo>
                <a:lnTo>
                  <a:pt x="92" y="98"/>
                </a:lnTo>
                <a:lnTo>
                  <a:pt x="80" y="97"/>
                </a:lnTo>
                <a:lnTo>
                  <a:pt x="65" y="104"/>
                </a:lnTo>
                <a:lnTo>
                  <a:pt x="58" y="111"/>
                </a:lnTo>
                <a:lnTo>
                  <a:pt x="51" y="128"/>
                </a:lnTo>
                <a:lnTo>
                  <a:pt x="43" y="143"/>
                </a:lnTo>
                <a:lnTo>
                  <a:pt x="35" y="156"/>
                </a:lnTo>
                <a:lnTo>
                  <a:pt x="29" y="166"/>
                </a:lnTo>
                <a:lnTo>
                  <a:pt x="18" y="173"/>
                </a:lnTo>
                <a:lnTo>
                  <a:pt x="18" y="179"/>
                </a:lnTo>
                <a:lnTo>
                  <a:pt x="16" y="188"/>
                </a:lnTo>
                <a:lnTo>
                  <a:pt x="12" y="195"/>
                </a:lnTo>
                <a:lnTo>
                  <a:pt x="11" y="202"/>
                </a:lnTo>
                <a:lnTo>
                  <a:pt x="0" y="206"/>
                </a:lnTo>
                <a:close/>
              </a:path>
            </a:pathLst>
          </a:custGeom>
          <a:solidFill>
            <a:srgbClr val="99CCFF"/>
          </a:solidFill>
          <a:ln w="12700" cmpd="sng">
            <a:noFill/>
            <a:round/>
          </a:ln>
          <a:effectLst/>
        </xdr:spPr>
        <xdr:txBody>
          <a:bodyPr/>
          <a:p/>
        </xdr:txBody>
      </xdr:sp>
    </xdr:grpSp>
    <xdr:clientData/>
  </xdr:twoCellAnchor>
  <xdr:twoCellAnchor>
    <xdr:from>
      <xdr:col>1</xdr:col>
      <xdr:colOff>161925</xdr:colOff>
      <xdr:row>18</xdr:row>
      <xdr:rowOff>28575</xdr:rowOff>
    </xdr:from>
    <xdr:to>
      <xdr:col>14</xdr:col>
      <xdr:colOff>506730</xdr:colOff>
      <xdr:row>44</xdr:row>
      <xdr:rowOff>123825</xdr:rowOff>
    </xdr:to>
    <xdr:graphicFrame macro="">
      <xdr:nvGraphicFramePr>
        <xdr:cNvPr id="422" name="Chart 62"/>
        <xdr:cNvGraphicFramePr/>
      </xdr:nvGraphicFramePr>
      <xdr:xfrm>
        <a:off x="514350" y="3352800"/>
        <a:ext cx="6848475" cy="4810125"/>
      </xdr:xfrm>
      <a:graphic>
        <a:graphicData uri="http://schemas.openxmlformats.org/drawingml/2006/chart">
          <c:chart xmlns:c="http://schemas.openxmlformats.org/drawingml/2006/chart" r:id="rId1"/>
        </a:graphicData>
      </a:graphic>
    </xdr:graphicFrame>
    <xdr:clientData/>
  </xdr:twoCellAnchor>
  <xdr:twoCellAnchor>
    <xdr:from>
      <xdr:col>3</xdr:col>
      <xdr:colOff>47625</xdr:colOff>
      <xdr:row>39</xdr:row>
      <xdr:rowOff>161925</xdr:rowOff>
    </xdr:from>
    <xdr:to>
      <xdr:col>3</xdr:col>
      <xdr:colOff>47625</xdr:colOff>
      <xdr:row>42</xdr:row>
      <xdr:rowOff>51000</xdr:rowOff>
    </xdr:to>
    <xdr:sp macro="" fLocksText="0">
      <xdr:nvSpPr>
        <xdr:cNvPr id="431" name="Gerader Verbinder 430"/>
        <xdr:cNvSpPr/>
      </xdr:nvSpPr>
      <xdr:spPr>
        <a:xfrm>
          <a:off x="800100" y="7296150"/>
          <a:ext cx="0" cy="4286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2</xdr:col>
      <xdr:colOff>190500</xdr:colOff>
      <xdr:row>41</xdr:row>
      <xdr:rowOff>66675</xdr:rowOff>
    </xdr:from>
    <xdr:to>
      <xdr:col>4</xdr:col>
      <xdr:colOff>819150</xdr:colOff>
      <xdr:row>42</xdr:row>
      <xdr:rowOff>123825</xdr:rowOff>
    </xdr:to>
    <xdr:sp macro="">
      <xdr:nvSpPr>
        <xdr:cNvPr id="432" name="Textfeld 431"/>
        <xdr:cNvSpPr txBox="1"/>
      </xdr:nvSpPr>
      <xdr:spPr>
        <a:xfrm>
          <a:off x="742950" y="7562850"/>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Genève</a:t>
          </a:r>
        </a:p>
      </xdr:txBody>
    </xdr:sp>
    <xdr:clientData/>
  </xdr:twoCellAnchor>
  <xdr:twoCellAnchor>
    <xdr:from>
      <xdr:col>4</xdr:col>
      <xdr:colOff>638175</xdr:colOff>
      <xdr:row>35</xdr:row>
      <xdr:rowOff>66675</xdr:rowOff>
    </xdr:from>
    <xdr:to>
      <xdr:col>4</xdr:col>
      <xdr:colOff>638175</xdr:colOff>
      <xdr:row>38</xdr:row>
      <xdr:rowOff>152400</xdr:rowOff>
    </xdr:to>
    <xdr:sp macro="" fLocksText="0">
      <xdr:nvSpPr>
        <xdr:cNvPr id="433" name="Gerader Verbinder 432"/>
        <xdr:cNvSpPr/>
      </xdr:nvSpPr>
      <xdr:spPr>
        <a:xfrm>
          <a:off x="1647825" y="6477000"/>
          <a:ext cx="0" cy="628650"/>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4</xdr:col>
      <xdr:colOff>200025</xdr:colOff>
      <xdr:row>39</xdr:row>
      <xdr:rowOff>0</xdr:rowOff>
    </xdr:from>
    <xdr:to>
      <xdr:col>4</xdr:col>
      <xdr:colOff>1285875</xdr:colOff>
      <xdr:row>40</xdr:row>
      <xdr:rowOff>57150</xdr:rowOff>
    </xdr:to>
    <xdr:sp macro="">
      <xdr:nvSpPr>
        <xdr:cNvPr id="434" name="Textfeld 433"/>
        <xdr:cNvSpPr txBox="1"/>
      </xdr:nvSpPr>
      <xdr:spPr>
        <a:xfrm>
          <a:off x="1209675" y="71342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Lausanne</a:t>
          </a:r>
        </a:p>
      </xdr:txBody>
    </xdr:sp>
    <xdr:clientData/>
  </xdr:twoCellAnchor>
  <xdr:twoCellAnchor>
    <xdr:from>
      <xdr:col>12</xdr:col>
      <xdr:colOff>28575</xdr:colOff>
      <xdr:row>40</xdr:row>
      <xdr:rowOff>161925</xdr:rowOff>
    </xdr:from>
    <xdr:to>
      <xdr:col>14</xdr:col>
      <xdr:colOff>47625</xdr:colOff>
      <xdr:row>42</xdr:row>
      <xdr:rowOff>38100</xdr:rowOff>
    </xdr:to>
    <xdr:sp macro="">
      <xdr:nvSpPr>
        <xdr:cNvPr id="435" name="Textfeld 434"/>
        <xdr:cNvSpPr txBox="1"/>
      </xdr:nvSpPr>
      <xdr:spPr>
        <a:xfrm>
          <a:off x="5819775" y="74771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Lugano</a:t>
          </a:r>
        </a:p>
      </xdr:txBody>
    </xdr:sp>
    <xdr:clientData/>
  </xdr:twoCellAnchor>
  <xdr:twoCellAnchor>
    <xdr:from>
      <xdr:col>10</xdr:col>
      <xdr:colOff>428625</xdr:colOff>
      <xdr:row>41</xdr:row>
      <xdr:rowOff>95250</xdr:rowOff>
    </xdr:from>
    <xdr:to>
      <xdr:col>12</xdr:col>
      <xdr:colOff>0</xdr:colOff>
      <xdr:row>41</xdr:row>
      <xdr:rowOff>104775</xdr:rowOff>
    </xdr:to>
    <xdr:sp macro="" fLocksText="0">
      <xdr:nvSpPr>
        <xdr:cNvPr id="436" name="Gerader Verbinder 435"/>
        <xdr:cNvSpPr/>
      </xdr:nvSpPr>
      <xdr:spPr>
        <a:xfrm flipV="1">
          <a:off x="5153025" y="7591425"/>
          <a:ext cx="638175" cy="95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476250</xdr:colOff>
      <xdr:row>28</xdr:row>
      <xdr:rowOff>114300</xdr:rowOff>
    </xdr:from>
    <xdr:to>
      <xdr:col>8</xdr:col>
      <xdr:colOff>495300</xdr:colOff>
      <xdr:row>41</xdr:row>
      <xdr:rowOff>0</xdr:rowOff>
    </xdr:to>
    <xdr:sp macro="" fLocksText="0">
      <xdr:nvSpPr>
        <xdr:cNvPr id="437" name="Gerader Verbinder 436"/>
        <xdr:cNvSpPr/>
      </xdr:nvSpPr>
      <xdr:spPr>
        <a:xfrm flipH="1">
          <a:off x="4133850" y="5257800"/>
          <a:ext cx="19050" cy="223837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200025</xdr:colOff>
      <xdr:row>41</xdr:row>
      <xdr:rowOff>133350</xdr:rowOff>
    </xdr:from>
    <xdr:to>
      <xdr:col>10</xdr:col>
      <xdr:colOff>219075</xdr:colOff>
      <xdr:row>43</xdr:row>
      <xdr:rowOff>9525</xdr:rowOff>
    </xdr:to>
    <xdr:sp macro="">
      <xdr:nvSpPr>
        <xdr:cNvPr id="438" name="Textfeld 437"/>
        <xdr:cNvSpPr txBox="1"/>
      </xdr:nvSpPr>
      <xdr:spPr>
        <a:xfrm>
          <a:off x="3857625" y="76295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l"/>
          <a:r>
            <a:rPr lang="de-CH" sz="900">
              <a:ln/>
              <a:solidFill>
                <a:schemeClr val="tx1"/>
              </a:solidFill>
              <a:effectLst/>
              <a:latin typeface="Arial" panose="020B0604020202020204" pitchFamily="34" charset="0"/>
              <a:cs typeface="Arial" panose="020B0604020202020204" pitchFamily="34" charset="0"/>
            </a:rPr>
            <a:t>Luzern</a:t>
          </a:r>
        </a:p>
      </xdr:txBody>
    </xdr:sp>
    <xdr:clientData/>
  </xdr:twoCellAnchor>
  <xdr:twoCellAnchor>
    <xdr:from>
      <xdr:col>6</xdr:col>
      <xdr:colOff>247650</xdr:colOff>
      <xdr:row>22</xdr:row>
      <xdr:rowOff>28575</xdr:rowOff>
    </xdr:from>
    <xdr:to>
      <xdr:col>6</xdr:col>
      <xdr:colOff>247650</xdr:colOff>
      <xdr:row>29</xdr:row>
      <xdr:rowOff>171375</xdr:rowOff>
    </xdr:to>
    <xdr:sp macro="" fLocksText="0">
      <xdr:nvSpPr>
        <xdr:cNvPr id="439" name="Gerader Verbinder 438"/>
        <xdr:cNvSpPr/>
      </xdr:nvSpPr>
      <xdr:spPr>
        <a:xfrm>
          <a:off x="2838450" y="4019550"/>
          <a:ext cx="0" cy="147637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390525</xdr:colOff>
      <xdr:row>20</xdr:row>
      <xdr:rowOff>152400</xdr:rowOff>
    </xdr:from>
    <xdr:to>
      <xdr:col>9</xdr:col>
      <xdr:colOff>228600</xdr:colOff>
      <xdr:row>24</xdr:row>
      <xdr:rowOff>136050</xdr:rowOff>
    </xdr:to>
    <xdr:sp macro="" fLocksText="0">
      <xdr:nvSpPr>
        <xdr:cNvPr id="440" name="Gerader Verbinder 439"/>
        <xdr:cNvSpPr/>
      </xdr:nvSpPr>
      <xdr:spPr>
        <a:xfrm>
          <a:off x="4048125" y="3752850"/>
          <a:ext cx="371475" cy="7715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7</xdr:col>
      <xdr:colOff>19050</xdr:colOff>
      <xdr:row>20</xdr:row>
      <xdr:rowOff>76200</xdr:rowOff>
    </xdr:from>
    <xdr:to>
      <xdr:col>7</xdr:col>
      <xdr:colOff>19050</xdr:colOff>
      <xdr:row>22</xdr:row>
      <xdr:rowOff>21450</xdr:rowOff>
    </xdr:to>
    <xdr:sp macro="" fLocksText="0">
      <xdr:nvSpPr>
        <xdr:cNvPr id="441" name="Gerader Verbinder 440"/>
        <xdr:cNvSpPr/>
      </xdr:nvSpPr>
      <xdr:spPr>
        <a:xfrm>
          <a:off x="3143250" y="3676650"/>
          <a:ext cx="0" cy="33337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11</xdr:col>
      <xdr:colOff>514350</xdr:colOff>
      <xdr:row>20</xdr:row>
      <xdr:rowOff>76200</xdr:rowOff>
    </xdr:from>
    <xdr:to>
      <xdr:col>11</xdr:col>
      <xdr:colOff>514350</xdr:colOff>
      <xdr:row>23</xdr:row>
      <xdr:rowOff>133800</xdr:rowOff>
    </xdr:to>
    <xdr:sp macro="" fLocksText="0">
      <xdr:nvSpPr>
        <xdr:cNvPr id="442" name="Gerader Verbinder 441"/>
        <xdr:cNvSpPr/>
      </xdr:nvSpPr>
      <xdr:spPr>
        <a:xfrm>
          <a:off x="5772150" y="3676650"/>
          <a:ext cx="0" cy="647700"/>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twoCellAnchor>
    <xdr:from>
      <xdr:col>8</xdr:col>
      <xdr:colOff>0</xdr:colOff>
      <xdr:row>19</xdr:row>
      <xdr:rowOff>66675</xdr:rowOff>
    </xdr:from>
    <xdr:to>
      <xdr:col>10</xdr:col>
      <xdr:colOff>19050</xdr:colOff>
      <xdr:row>20</xdr:row>
      <xdr:rowOff>123825</xdr:rowOff>
    </xdr:to>
    <xdr:sp macro="">
      <xdr:nvSpPr>
        <xdr:cNvPr id="443" name="Textfeld 442"/>
        <xdr:cNvSpPr txBox="1"/>
      </xdr:nvSpPr>
      <xdr:spPr>
        <a:xfrm>
          <a:off x="3657600" y="3486150"/>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Zürich</a:t>
          </a:r>
        </a:p>
      </xdr:txBody>
    </xdr:sp>
    <xdr:clientData/>
  </xdr:twoCellAnchor>
  <xdr:twoCellAnchor>
    <xdr:from>
      <xdr:col>11</xdr:col>
      <xdr:colOff>66675</xdr:colOff>
      <xdr:row>18</xdr:row>
      <xdr:rowOff>19050</xdr:rowOff>
    </xdr:from>
    <xdr:to>
      <xdr:col>13</xdr:col>
      <xdr:colOff>295275</xdr:colOff>
      <xdr:row>19</xdr:row>
      <xdr:rowOff>161925</xdr:rowOff>
    </xdr:to>
    <xdr:sp macro="">
      <xdr:nvSpPr>
        <xdr:cNvPr id="444" name="Textfeld 443"/>
        <xdr:cNvSpPr txBox="1"/>
      </xdr:nvSpPr>
      <xdr:spPr>
        <a:xfrm>
          <a:off x="5324475" y="3343275"/>
          <a:ext cx="129540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St.Gallen/Rorschach</a:t>
          </a:r>
        </a:p>
      </xdr:txBody>
    </xdr:sp>
    <xdr:clientData/>
  </xdr:twoCellAnchor>
  <xdr:twoCellAnchor>
    <xdr:from>
      <xdr:col>6</xdr:col>
      <xdr:colOff>57150</xdr:colOff>
      <xdr:row>19</xdr:row>
      <xdr:rowOff>0</xdr:rowOff>
    </xdr:from>
    <xdr:to>
      <xdr:col>8</xdr:col>
      <xdr:colOff>76200</xdr:colOff>
      <xdr:row>20</xdr:row>
      <xdr:rowOff>57150</xdr:rowOff>
    </xdr:to>
    <xdr:sp macro="">
      <xdr:nvSpPr>
        <xdr:cNvPr id="445" name="Textfeld 444"/>
        <xdr:cNvSpPr txBox="1"/>
      </xdr:nvSpPr>
      <xdr:spPr>
        <a:xfrm>
          <a:off x="2647950" y="341947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Basel-Stadt</a:t>
          </a:r>
        </a:p>
      </xdr:txBody>
    </xdr:sp>
    <xdr:clientData/>
  </xdr:twoCellAnchor>
  <xdr:twoCellAnchor>
    <xdr:from>
      <xdr:col>4</xdr:col>
      <xdr:colOff>895350</xdr:colOff>
      <xdr:row>20</xdr:row>
      <xdr:rowOff>85725</xdr:rowOff>
    </xdr:from>
    <xdr:to>
      <xdr:col>6</xdr:col>
      <xdr:colOff>400050</xdr:colOff>
      <xdr:row>21</xdr:row>
      <xdr:rowOff>133350</xdr:rowOff>
    </xdr:to>
    <xdr:sp macro="">
      <xdr:nvSpPr>
        <xdr:cNvPr id="446" name="Textfeld 445"/>
        <xdr:cNvSpPr txBox="1"/>
      </xdr:nvSpPr>
      <xdr:spPr>
        <a:xfrm>
          <a:off x="1905000" y="368617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lgn="r"/>
          <a:r>
            <a:rPr lang="de-CH" sz="900">
              <a:ln/>
              <a:solidFill>
                <a:schemeClr val="tx1"/>
              </a:solidFill>
              <a:effectLst/>
              <a:latin typeface="Arial" panose="020B0604020202020204" pitchFamily="34" charset="0"/>
              <a:cs typeface="Arial" panose="020B0604020202020204" pitchFamily="34" charset="0"/>
            </a:rPr>
            <a:t>Bern</a:t>
          </a:r>
        </a:p>
      </xdr:txBody>
    </xdr:sp>
    <xdr:clientData/>
  </xdr:twoCellAnchor>
  <xdr:twoCellAnchor>
    <xdr:from>
      <xdr:col>9</xdr:col>
      <xdr:colOff>228600</xdr:colOff>
      <xdr:row>17</xdr:row>
      <xdr:rowOff>171450</xdr:rowOff>
    </xdr:from>
    <xdr:to>
      <xdr:col>11</xdr:col>
      <xdr:colOff>247650</xdr:colOff>
      <xdr:row>19</xdr:row>
      <xdr:rowOff>104775</xdr:rowOff>
    </xdr:to>
    <xdr:sp macro="">
      <xdr:nvSpPr>
        <xdr:cNvPr id="447" name="Textfeld 446"/>
        <xdr:cNvSpPr txBox="1"/>
      </xdr:nvSpPr>
      <xdr:spPr>
        <a:xfrm>
          <a:off x="4419600" y="3286125"/>
          <a:ext cx="1085850" cy="238125"/>
        </a:xfrm>
        <a:prstGeom prst="rect"/>
        <a:noFill/>
        <a:ln w="9525" cmpd="sng">
          <a:noFill/>
        </a:ln>
        <a:effectLst/>
      </xdr:spPr>
      <xdr:style>
        <a:lnRef idx="0">
          <a:srgbClr val="000000"/>
        </a:lnRef>
        <a:fillRef idx="0">
          <a:srgbClr val="000000"/>
        </a:fillRef>
        <a:effectRef idx="0">
          <a:srgbClr val="000000"/>
        </a:effectRef>
        <a:fontRef idx="minor">
          <a:schemeClr val="tx1"/>
        </a:fontRef>
      </xdr:style>
      <xdr:txBody>
        <a:bodyPr vertOverflow="clip" horzOverflow="clip" wrap="square" anchor="t"/>
        <a:p>
          <a:pPr/>
          <a:r>
            <a:rPr lang="de-CH" sz="900">
              <a:ln/>
              <a:solidFill>
                <a:schemeClr val="tx1"/>
              </a:solidFill>
              <a:effectLst/>
              <a:latin typeface="Arial" panose="020B0604020202020204" pitchFamily="34" charset="0"/>
              <a:cs typeface="Arial" panose="020B0604020202020204" pitchFamily="34" charset="0"/>
            </a:rPr>
            <a:t>Winterthur</a:t>
          </a:r>
        </a:p>
      </xdr:txBody>
    </xdr:sp>
    <xdr:clientData/>
  </xdr:twoCellAnchor>
  <xdr:twoCellAnchor>
    <xdr:from>
      <xdr:col>10</xdr:col>
      <xdr:colOff>57150</xdr:colOff>
      <xdr:row>19</xdr:row>
      <xdr:rowOff>142875</xdr:rowOff>
    </xdr:from>
    <xdr:to>
      <xdr:col>10</xdr:col>
      <xdr:colOff>66675</xdr:colOff>
      <xdr:row>23</xdr:row>
      <xdr:rowOff>101025</xdr:rowOff>
    </xdr:to>
    <xdr:sp macro="" fLocksText="0">
      <xdr:nvSpPr>
        <xdr:cNvPr id="448" name="Gerader Verbinder 447"/>
        <xdr:cNvSpPr/>
      </xdr:nvSpPr>
      <xdr:spPr>
        <a:xfrm>
          <a:off x="4781550" y="3562350"/>
          <a:ext cx="9525" cy="733425"/>
        </a:xfrm>
        <a:prstGeom prst="line"/>
        <a:ln>
          <a:solidFill>
            <a:srgbClr val="505050"/>
          </a:solidFill>
          <a:prstDash val="dash"/>
        </a:ln>
        <a:effectLst/>
      </xdr:spPr>
      <xdr:style>
        <a:lnRef idx="1">
          <a:schemeClr val="accent1"/>
        </a:lnRef>
        <a:fillRef idx="0">
          <a:schemeClr val="accent1"/>
        </a:fillRef>
        <a:effectRef idx="0">
          <a:schemeClr val="accent1"/>
        </a:effectRef>
        <a:fontRef idx="minor">
          <a:schemeClr val="tx1"/>
        </a:fontRef>
      </xdr:style>
      <xdr:txBody>
        <a:bodyPr/>
        <a:p/>
      </xdr:txBody>
    </xdr:sp>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38100</xdr:colOff>
      <xdr:row>39</xdr:row>
      <xdr:rowOff>95249</xdr:rowOff>
    </xdr:from>
    <xdr:to>
      <xdr:col>16</xdr:col>
      <xdr:colOff>133350</xdr:colOff>
      <xdr:row>43</xdr:row>
      <xdr:rowOff>28574</xdr:rowOff>
    </xdr:to>
    <xdr:graphicFrame macro="">
      <xdr:nvGraphicFramePr>
        <xdr:cNvPr id="3" name="Diagramm 12"/>
        <xdr:cNvGraphicFramePr/>
      </xdr:nvGraphicFramePr>
      <xdr:xfrm>
        <a:off x="590550" y="10086975"/>
        <a:ext cx="7467600" cy="2066925"/>
      </xdr:xfrm>
      <a:graphic>
        <a:graphicData uri="http://schemas.openxmlformats.org/drawingml/2006/chart">
          <c:chart xmlns:c="http://schemas.openxmlformats.org/drawingml/2006/chart" r:id="rId1"/>
        </a:graphicData>
      </a:graphic>
    </xdr:graphicFrame>
    <xdr:clientData/>
  </xdr:twoCellAnchor>
  <xdr:twoCellAnchor editAs="absolute">
    <xdr:from>
      <xdr:col>1</xdr:col>
      <xdr:colOff>180974</xdr:colOff>
      <xdr:row>28</xdr:row>
      <xdr:rowOff>30872</xdr:rowOff>
    </xdr:from>
    <xdr:to>
      <xdr:col>17</xdr:col>
      <xdr:colOff>124145</xdr:colOff>
      <xdr:row>31</xdr:row>
      <xdr:rowOff>74903</xdr:rowOff>
    </xdr:to>
    <xdr:graphicFrame macro="">
      <xdr:nvGraphicFramePr>
        <xdr:cNvPr id="2" name="Chart 8"/>
        <xdr:cNvGraphicFramePr/>
      </xdr:nvGraphicFramePr>
      <xdr:xfrm>
        <a:off x="533400" y="5172075"/>
        <a:ext cx="7715250" cy="2047875"/>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351425" name="Button 1" hidden="1">
              <a:extLst>
                <a:ext uri="{63B3BB69-23CF-44E3-9099-C40C66FF867C}">
                  <a14:compatExt spid="_x0000_s5335142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1</xdr:col>
      <xdr:colOff>180975</xdr:colOff>
      <xdr:row>34</xdr:row>
      <xdr:rowOff>7039</xdr:rowOff>
    </xdr:from>
    <xdr:to>
      <xdr:col>17</xdr:col>
      <xdr:colOff>171771</xdr:colOff>
      <xdr:row>37</xdr:row>
      <xdr:rowOff>54664</xdr:rowOff>
    </xdr:to>
    <xdr:graphicFrame macro="">
      <xdr:nvGraphicFramePr>
        <xdr:cNvPr id="5" name="Chart 8"/>
        <xdr:cNvGraphicFramePr/>
      </xdr:nvGraphicFramePr>
      <xdr:xfrm>
        <a:off x="533400" y="7591425"/>
        <a:ext cx="7762875" cy="2047875"/>
      </xdr:xfrm>
      <a:graphic>
        <a:graphicData uri="http://schemas.openxmlformats.org/drawingml/2006/chart">
          <c:chart xmlns:c="http://schemas.openxmlformats.org/drawingml/2006/chart" r:id="rId3"/>
        </a:graphicData>
      </a:graphic>
    </xdr:graphicFrame>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152400</xdr:colOff>
      <xdr:row>23</xdr:row>
      <xdr:rowOff>0</xdr:rowOff>
    </xdr:from>
    <xdr:to>
      <xdr:col>17</xdr:col>
      <xdr:colOff>124146</xdr:colOff>
      <xdr:row>27</xdr:row>
      <xdr:rowOff>9525</xdr:rowOff>
    </xdr:to>
    <xdr:graphicFrame macro="">
      <xdr:nvGraphicFramePr>
        <xdr:cNvPr id="2" name="Chart 8"/>
        <xdr:cNvGraphicFramePr/>
      </xdr:nvGraphicFramePr>
      <xdr:xfrm>
        <a:off x="504825" y="4381500"/>
        <a:ext cx="7743825" cy="2124075"/>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783553" name="Button 1" hidden="1">
              <a:extLst>
                <a:ext uri="{63B3BB69-23CF-44E3-9099-C40C66FF867C}">
                  <a14:compatExt spid="_x0000_s5378355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152400</xdr:colOff>
      <xdr:row>28</xdr:row>
      <xdr:rowOff>190500</xdr:rowOff>
    </xdr:from>
    <xdr:to>
      <xdr:col>17</xdr:col>
      <xdr:colOff>124146</xdr:colOff>
      <xdr:row>34</xdr:row>
      <xdr:rowOff>9450</xdr:rowOff>
    </xdr:to>
    <xdr:graphicFrame macro="">
      <xdr:nvGraphicFramePr>
        <xdr:cNvPr id="4" name="Chart 8"/>
        <xdr:cNvGraphicFramePr/>
      </xdr:nvGraphicFramePr>
      <xdr:xfrm>
        <a:off x="504825" y="6991350"/>
        <a:ext cx="7743825" cy="2124075"/>
      </xdr:xfrm>
      <a:graphic>
        <a:graphicData uri="http://schemas.openxmlformats.org/drawingml/2006/chart">
          <c:chart xmlns:c="http://schemas.openxmlformats.org/drawingml/2006/chart" r:id="rId2"/>
        </a:graphicData>
      </a:graphic>
    </xdr:graphicFrame>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85724</xdr:colOff>
      <xdr:row>52</xdr:row>
      <xdr:rowOff>0</xdr:rowOff>
    </xdr:from>
    <xdr:to>
      <xdr:col>20</xdr:col>
      <xdr:colOff>61497</xdr:colOff>
      <xdr:row>56</xdr:row>
      <xdr:rowOff>47625</xdr:rowOff>
    </xdr:to>
    <xdr:graphicFrame macro="">
      <xdr:nvGraphicFramePr>
        <xdr:cNvPr id="2" name="Chart 8"/>
        <xdr:cNvGraphicFramePr/>
      </xdr:nvGraphicFramePr>
      <xdr:xfrm>
        <a:off x="438150" y="8010525"/>
        <a:ext cx="7734300" cy="2047875"/>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782529" name="Button 1" hidden="1">
              <a:extLst>
                <a:ext uri="{63B3BB69-23CF-44E3-9099-C40C66FF867C}">
                  <a14:compatExt spid="_x0000_s5378252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oneCell">
    <xdr:from>
      <xdr:col>1</xdr:col>
      <xdr:colOff>19050</xdr:colOff>
      <xdr:row>58</xdr:row>
      <xdr:rowOff>9525</xdr:rowOff>
    </xdr:from>
    <xdr:to>
      <xdr:col>20</xdr:col>
      <xdr:colOff>42448</xdr:colOff>
      <xdr:row>64</xdr:row>
      <xdr:rowOff>18549</xdr:rowOff>
    </xdr:to>
    <xdr:graphicFrame macro="">
      <xdr:nvGraphicFramePr>
        <xdr:cNvPr id="3" name="Chart 8"/>
        <xdr:cNvGraphicFramePr/>
      </xdr:nvGraphicFramePr>
      <xdr:xfrm>
        <a:off x="371475" y="10477500"/>
        <a:ext cx="7781925" cy="2047875"/>
      </xdr:xfrm>
      <a:graphic>
        <a:graphicData uri="http://schemas.openxmlformats.org/drawingml/2006/chart">
          <c:chart xmlns:c="http://schemas.openxmlformats.org/drawingml/2006/chart" r:id="rId2"/>
        </a:graphicData>
      </a:graphic>
    </xdr:graphicFrame>
    <xdr:clientData/>
  </xdr:twoCellAnchor>
  <xdr:twoCellAnchor editAs="absolute">
    <xdr:from>
      <xdr:col>1</xdr:col>
      <xdr:colOff>195513</xdr:colOff>
      <xdr:row>35</xdr:row>
      <xdr:rowOff>1524</xdr:rowOff>
    </xdr:from>
    <xdr:to>
      <xdr:col>19</xdr:col>
      <xdr:colOff>13028</xdr:colOff>
      <xdr:row>47</xdr:row>
      <xdr:rowOff>0</xdr:rowOff>
    </xdr:to>
    <xdr:graphicFrame macro="">
      <xdr:nvGraphicFramePr>
        <xdr:cNvPr id="4" name="Diagramm 3"/>
        <xdr:cNvGraphicFramePr/>
      </xdr:nvGraphicFramePr>
      <xdr:xfrm>
        <a:off x="552450" y="5524500"/>
        <a:ext cx="7381875" cy="1657350"/>
      </xdr:xfrm>
      <a:graphic>
        <a:graphicData uri="http://schemas.openxmlformats.org/drawingml/2006/chart">
          <c:chart xmlns:c="http://schemas.openxmlformats.org/drawingml/2006/chart" r:id="rId3"/>
        </a:graphicData>
      </a:graphic>
    </xdr:graphicFrame>
    <xdr:clientData/>
  </xdr:twoCellAnchor>
  <xdr:twoCellAnchor editAs="oneCell">
    <xdr:from>
      <xdr:col>1</xdr:col>
      <xdr:colOff>180475</xdr:colOff>
      <xdr:row>20</xdr:row>
      <xdr:rowOff>10028</xdr:rowOff>
    </xdr:from>
    <xdr:to>
      <xdr:col>19</xdr:col>
      <xdr:colOff>4879</xdr:colOff>
      <xdr:row>31</xdr:row>
      <xdr:rowOff>150767</xdr:rowOff>
    </xdr:to>
    <xdr:graphicFrame macro="">
      <xdr:nvGraphicFramePr>
        <xdr:cNvPr id="5" name="Diagramm 4"/>
        <xdr:cNvGraphicFramePr/>
      </xdr:nvGraphicFramePr>
      <xdr:xfrm>
        <a:off x="533400" y="3514725"/>
        <a:ext cx="7391400" cy="1638300"/>
      </xdr:xfrm>
      <a:graphic>
        <a:graphicData uri="http://schemas.openxmlformats.org/drawingml/2006/chart">
          <c:chart xmlns:c="http://schemas.openxmlformats.org/drawingml/2006/chart" r:id="rId4"/>
        </a:graphicData>
      </a:graphic>
    </xdr:graphicFrame>
    <xdr:clientData/>
  </xdr:twoCellAnchor>
  <xdr:twoCellAnchor>
    <xdr:from>
      <xdr:col>15</xdr:col>
      <xdr:colOff>399530</xdr:colOff>
      <xdr:row>37</xdr:row>
      <xdr:rowOff>44604</xdr:rowOff>
    </xdr:from>
    <xdr:to>
      <xdr:col>15</xdr:col>
      <xdr:colOff>453159</xdr:colOff>
      <xdr:row>37</xdr:row>
      <xdr:rowOff>100668</xdr:rowOff>
    </xdr:to>
    <xdr:sp macro="" fLocksText="0">
      <xdr:nvSpPr>
        <xdr:cNvPr id="6" name="Rechteck 5"/>
        <xdr:cNvSpPr/>
      </xdr:nvSpPr>
      <xdr:spPr>
        <a:xfrm>
          <a:off x="6515100" y="583882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398783</xdr:colOff>
      <xdr:row>36</xdr:row>
      <xdr:rowOff>42799</xdr:rowOff>
    </xdr:from>
    <xdr:to>
      <xdr:col>15</xdr:col>
      <xdr:colOff>452538</xdr:colOff>
      <xdr:row>36</xdr:row>
      <xdr:rowOff>97299</xdr:rowOff>
    </xdr:to>
    <xdr:sp macro="" fLocksText="0">
      <xdr:nvSpPr>
        <xdr:cNvPr id="7" name="Rechteck 6"/>
        <xdr:cNvSpPr/>
      </xdr:nvSpPr>
      <xdr:spPr>
        <a:xfrm>
          <a:off x="6515100" y="569595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349342</xdr:colOff>
      <xdr:row>42</xdr:row>
      <xdr:rowOff>22066</xdr:rowOff>
    </xdr:from>
    <xdr:to>
      <xdr:col>15</xdr:col>
      <xdr:colOff>458599</xdr:colOff>
      <xdr:row>44</xdr:row>
      <xdr:rowOff>704</xdr:rowOff>
    </xdr:to>
    <xdr:grpSp>
      <xdr:nvGrpSpPr>
        <xdr:cNvPr id="8" name="Gruppieren 7"/>
        <xdr:cNvGrpSpPr>
          <a:grpSpLocks/>
        </xdr:cNvGrpSpPr>
      </xdr:nvGrpSpPr>
      <xdr:grpSpPr>
        <a:xfrm>
          <a:off x="6467475" y="6477000"/>
          <a:ext cx="104775" cy="247650"/>
          <a:chOff x="6715125" y="4733925"/>
          <a:chExt cx="124315" cy="315939"/>
        </a:xfrm>
        <a:effectLst/>
      </xdr:grpSpPr>
      <xdr:sp macro="" fLocksText="0">
        <xdr:nvSpPr>
          <xdr:cNvPr id="9" name="Rechteck 8"/>
          <xdr:cNvSpPr/>
        </xdr:nvSpPr>
        <xdr:spPr>
          <a:xfrm>
            <a:off x="6715125" y="4733925"/>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10" name="Rechteck 9"/>
          <xdr:cNvSpPr/>
        </xdr:nvSpPr>
        <xdr:spPr>
          <a:xfrm>
            <a:off x="6715343" y="4924040"/>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15</xdr:col>
      <xdr:colOff>396967</xdr:colOff>
      <xdr:row>40</xdr:row>
      <xdr:rowOff>65770</xdr:rowOff>
    </xdr:from>
    <xdr:to>
      <xdr:col>15</xdr:col>
      <xdr:colOff>450697</xdr:colOff>
      <xdr:row>40</xdr:row>
      <xdr:rowOff>83821</xdr:rowOff>
    </xdr:to>
    <xdr:sp macro="" fLocksText="0">
      <xdr:nvSpPr>
        <xdr:cNvPr id="11" name="Rechteck 10"/>
        <xdr:cNvSpPr/>
      </xdr:nvSpPr>
      <xdr:spPr>
        <a:xfrm>
          <a:off x="6515100" y="625792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399530</xdr:colOff>
      <xdr:row>38</xdr:row>
      <xdr:rowOff>39563</xdr:rowOff>
    </xdr:from>
    <xdr:to>
      <xdr:col>15</xdr:col>
      <xdr:colOff>453159</xdr:colOff>
      <xdr:row>38</xdr:row>
      <xdr:rowOff>95627</xdr:rowOff>
    </xdr:to>
    <xdr:sp macro="" fLocksText="0">
      <xdr:nvSpPr>
        <xdr:cNvPr id="12" name="Rechteck 11"/>
        <xdr:cNvSpPr/>
      </xdr:nvSpPr>
      <xdr:spPr>
        <a:xfrm>
          <a:off x="6515100" y="5962650"/>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15</xdr:col>
      <xdr:colOff>395046</xdr:colOff>
      <xdr:row>39</xdr:row>
      <xdr:rowOff>46286</xdr:rowOff>
    </xdr:from>
    <xdr:to>
      <xdr:col>15</xdr:col>
      <xdr:colOff>448675</xdr:colOff>
      <xdr:row>39</xdr:row>
      <xdr:rowOff>102350</xdr:rowOff>
    </xdr:to>
    <xdr:sp macro="" fLocksText="0">
      <xdr:nvSpPr>
        <xdr:cNvPr id="13" name="Rechteck 12"/>
        <xdr:cNvSpPr/>
      </xdr:nvSpPr>
      <xdr:spPr>
        <a:xfrm>
          <a:off x="6505575" y="610552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21</xdr:col>
      <xdr:colOff>200024</xdr:colOff>
      <xdr:row>5</xdr:row>
      <xdr:rowOff>0</xdr:rowOff>
    </xdr:from>
    <xdr:to>
      <xdr:col>34</xdr:col>
      <xdr:colOff>523874</xdr:colOff>
      <xdr:row>5</xdr:row>
      <xdr:rowOff>0</xdr:rowOff>
    </xdr:to>
    <xdr:sp macro="" fLocksText="0">
      <xdr:nvSpPr>
        <xdr:cNvPr id="5" name="Line 23"/>
        <xdr:cNvSpPr>
          <a:spLocks noChangeShapeType="1"/>
        </xdr:cNvSpPr>
      </xdr:nvSpPr>
      <xdr:spPr>
        <a:xfrm>
          <a:off x="11039475" y="1057275"/>
          <a:ext cx="6829425" cy="0"/>
        </a:xfrm>
        <a:prstGeom prst="line"/>
        <a:noFill/>
        <a:ln w="9525">
          <a:solidFill>
            <a:srgbClr val="000000"/>
          </a:solidFill>
          <a:round/>
        </a:ln>
        <a:effectLst/>
      </xdr:spPr>
      <xdr:txBody>
        <a:bodyPr/>
        <a:p/>
      </xdr:txBody>
    </xdr:sp>
    <xdr:clientData/>
  </xdr:twoCellAnchor>
  <xdr:twoCellAnchor>
    <xdr:from>
      <xdr:col>21</xdr:col>
      <xdr:colOff>190500</xdr:colOff>
      <xdr:row>5</xdr:row>
      <xdr:rowOff>0</xdr:rowOff>
    </xdr:from>
    <xdr:to>
      <xdr:col>35</xdr:col>
      <xdr:colOff>523875</xdr:colOff>
      <xdr:row>5</xdr:row>
      <xdr:rowOff>0</xdr:rowOff>
    </xdr:to>
    <xdr:sp macro="" fLocksText="0">
      <xdr:nvSpPr>
        <xdr:cNvPr id="6" name="Line 23"/>
        <xdr:cNvSpPr>
          <a:spLocks noChangeShapeType="1"/>
        </xdr:cNvSpPr>
      </xdr:nvSpPr>
      <xdr:spPr>
        <a:xfrm>
          <a:off x="11029950" y="1057275"/>
          <a:ext cx="7372350" cy="0"/>
        </a:xfrm>
        <a:prstGeom prst="line"/>
        <a:noFill/>
        <a:ln w="9525">
          <a:solidFill>
            <a:srgbClr val="000000"/>
          </a:solidFill>
          <a:round/>
        </a:ln>
        <a:effectLst/>
      </xdr:spPr>
      <xdr:txBody>
        <a:bodyP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152400</xdr:colOff>
      <xdr:row>29</xdr:row>
      <xdr:rowOff>0</xdr:rowOff>
    </xdr:from>
    <xdr:to>
      <xdr:col>16</xdr:col>
      <xdr:colOff>123825</xdr:colOff>
      <xdr:row>34</xdr:row>
      <xdr:rowOff>19049</xdr:rowOff>
    </xdr:to>
    <xdr:graphicFrame macro="">
      <xdr:nvGraphicFramePr>
        <xdr:cNvPr id="6" name="Diagramm 12"/>
        <xdr:cNvGraphicFramePr/>
      </xdr:nvGraphicFramePr>
      <xdr:xfrm>
        <a:off x="504825" y="8620125"/>
        <a:ext cx="7543800" cy="2562225"/>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2948993" name="Button 1" hidden="1">
              <a:extLst>
                <a:ext uri="{63B3BB69-23CF-44E3-9099-C40C66FF867C}">
                  <a14:compatExt spid="_x0000_s52948993"/>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190500</xdr:colOff>
      <xdr:row>16</xdr:row>
      <xdr:rowOff>190500</xdr:rowOff>
    </xdr:from>
    <xdr:to>
      <xdr:col>16</xdr:col>
      <xdr:colOff>85725</xdr:colOff>
      <xdr:row>21</xdr:row>
      <xdr:rowOff>0</xdr:rowOff>
    </xdr:to>
    <xdr:graphicFrame macro="">
      <xdr:nvGraphicFramePr>
        <xdr:cNvPr id="13" name="Chart 8"/>
        <xdr:cNvGraphicFramePr/>
      </xdr:nvGraphicFramePr>
      <xdr:xfrm>
        <a:off x="542925" y="3267075"/>
        <a:ext cx="7467600" cy="2095500"/>
      </xdr:xfrm>
      <a:graphic>
        <a:graphicData uri="http://schemas.openxmlformats.org/drawingml/2006/chart">
          <c:chart xmlns:c="http://schemas.openxmlformats.org/drawingml/2006/chart" r:id="rId2"/>
        </a:graphicData>
      </a:graphic>
    </xdr:graphicFrame>
    <xdr:clientData/>
  </xdr:twoCellAnchor>
  <xdr:twoCellAnchor>
    <xdr:from>
      <xdr:col>2</xdr:col>
      <xdr:colOff>9524</xdr:colOff>
      <xdr:row>23</xdr:row>
      <xdr:rowOff>9525</xdr:rowOff>
    </xdr:from>
    <xdr:to>
      <xdr:col>16</xdr:col>
      <xdr:colOff>104775</xdr:colOff>
      <xdr:row>27</xdr:row>
      <xdr:rowOff>9525</xdr:rowOff>
    </xdr:to>
    <xdr:graphicFrame macro="">
      <xdr:nvGraphicFramePr>
        <xdr:cNvPr id="15" name="Chart 8"/>
        <xdr:cNvGraphicFramePr/>
      </xdr:nvGraphicFramePr>
      <xdr:xfrm>
        <a:off x="561975" y="5962650"/>
        <a:ext cx="7467600" cy="2076450"/>
      </xdr:xfrm>
      <a:graphic>
        <a:graphicData uri="http://schemas.openxmlformats.org/drawingml/2006/chart">
          <c:chart xmlns:c="http://schemas.openxmlformats.org/drawingml/2006/chart" r:id="rId3"/>
        </a:graphicData>
      </a:graphic>
    </xdr:graphicFrame>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12</xdr:col>
          <xdr:colOff>47625</xdr:colOff>
          <xdr:row>0</xdr:row>
          <xdr:rowOff>28575</xdr:rowOff>
        </xdr:from>
        <xdr:to>
          <xdr:col>12</xdr:col>
          <xdr:colOff>47625</xdr:colOff>
          <xdr:row>0</xdr:row>
          <xdr:rowOff>28575</xdr:rowOff>
        </xdr:to>
        <xdr:sp fLocksText="0">
          <xdr:nvSpPr>
            <xdr:cNvPr id="53842945" name="Button 1" hidden="1">
              <a:extLst>
                <a:ext uri="{63B3BB69-23CF-44E3-9099-C40C66FF867C}">
                  <a14:compatExt spid="_x0000_s53842945"/>
                </a:ext>
              </a:extLst>
            </xdr:cNvPr>
            <xdr:cNvSpPr>
              <a:spLocks noRot="1"/>
            </xdr:cNvSpPr>
          </xdr:nvSpPr>
          <xdr:spPr>
            <a:xfrm>
              <a:off x="442912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xdr:col>
      <xdr:colOff>19047</xdr:colOff>
      <xdr:row>22</xdr:row>
      <xdr:rowOff>1158</xdr:rowOff>
    </xdr:from>
    <xdr:to>
      <xdr:col>10</xdr:col>
      <xdr:colOff>28574</xdr:colOff>
      <xdr:row>37</xdr:row>
      <xdr:rowOff>104766</xdr:rowOff>
    </xdr:to>
    <xdr:graphicFrame macro="">
      <xdr:nvGraphicFramePr>
        <xdr:cNvPr id="2" name="Diagramm 1"/>
        <xdr:cNvGraphicFramePr/>
      </xdr:nvGraphicFramePr>
      <xdr:xfrm>
        <a:off x="571500" y="3676650"/>
        <a:ext cx="3114675" cy="2905125"/>
      </xdr:xfrm>
      <a:graphic>
        <a:graphicData uri="http://schemas.openxmlformats.org/drawingml/2006/chart">
          <c:chart xmlns:c="http://schemas.openxmlformats.org/drawingml/2006/chart" r:id="rId1"/>
        </a:graphicData>
      </a:graphic>
    </xdr:graphicFrame>
    <xdr:clientData/>
  </xdr:twoCellAnchor>
  <xdr:twoCellAnchor>
    <xdr:from>
      <xdr:col>21</xdr:col>
      <xdr:colOff>193060</xdr:colOff>
      <xdr:row>26</xdr:row>
      <xdr:rowOff>74669</xdr:rowOff>
    </xdr:from>
    <xdr:to>
      <xdr:col>21</xdr:col>
      <xdr:colOff>246790</xdr:colOff>
      <xdr:row>26</xdr:row>
      <xdr:rowOff>128621</xdr:rowOff>
    </xdr:to>
    <xdr:sp macro="" fLocksText="0">
      <xdr:nvSpPr>
        <xdr:cNvPr id="3" name="Rechteck 2"/>
        <xdr:cNvSpPr/>
      </xdr:nvSpPr>
      <xdr:spPr>
        <a:xfrm>
          <a:off x="6800850" y="4438650"/>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194907</xdr:colOff>
      <xdr:row>25</xdr:row>
      <xdr:rowOff>66350</xdr:rowOff>
    </xdr:from>
    <xdr:to>
      <xdr:col>21</xdr:col>
      <xdr:colOff>248536</xdr:colOff>
      <xdr:row>25</xdr:row>
      <xdr:rowOff>121294</xdr:rowOff>
    </xdr:to>
    <xdr:sp macro="" fLocksText="0">
      <xdr:nvSpPr>
        <xdr:cNvPr id="4" name="Rechteck 3"/>
        <xdr:cNvSpPr/>
      </xdr:nvSpPr>
      <xdr:spPr>
        <a:xfrm>
          <a:off x="6800850" y="425767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194160</xdr:colOff>
      <xdr:row>24</xdr:row>
      <xdr:rowOff>65136</xdr:rowOff>
    </xdr:from>
    <xdr:to>
      <xdr:col>21</xdr:col>
      <xdr:colOff>247915</xdr:colOff>
      <xdr:row>24</xdr:row>
      <xdr:rowOff>119636</xdr:rowOff>
    </xdr:to>
    <xdr:sp macro="" fLocksText="0">
      <xdr:nvSpPr>
        <xdr:cNvPr id="5" name="Rechteck 4"/>
        <xdr:cNvSpPr/>
      </xdr:nvSpPr>
      <xdr:spPr>
        <a:xfrm>
          <a:off x="6800850" y="408622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125412</xdr:colOff>
      <xdr:row>30</xdr:row>
      <xdr:rowOff>8467</xdr:rowOff>
    </xdr:from>
    <xdr:to>
      <xdr:col>21</xdr:col>
      <xdr:colOff>249727</xdr:colOff>
      <xdr:row>31</xdr:row>
      <xdr:rowOff>141699</xdr:rowOff>
    </xdr:to>
    <xdr:grpSp>
      <xdr:nvGrpSpPr>
        <xdr:cNvPr id="6" name="Gruppieren 5"/>
        <xdr:cNvGrpSpPr>
          <a:grpSpLocks/>
        </xdr:cNvGrpSpPr>
      </xdr:nvGrpSpPr>
      <xdr:grpSpPr>
        <a:xfrm>
          <a:off x="6734175" y="5057775"/>
          <a:ext cx="123825" cy="304800"/>
          <a:chOff x="6716712" y="4904317"/>
          <a:chExt cx="124315" cy="304682"/>
        </a:xfrm>
        <a:effectLst/>
      </xdr:grpSpPr>
      <xdr:sp macro="" fLocksText="0">
        <xdr:nvSpPr>
          <xdr:cNvPr id="7" name="Rechteck 6"/>
          <xdr:cNvSpPr/>
        </xdr:nvSpPr>
        <xdr:spPr>
          <a:xfrm>
            <a:off x="6716712" y="4904317"/>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8" name="Rechteck 7"/>
          <xdr:cNvSpPr/>
        </xdr:nvSpPr>
        <xdr:spPr>
          <a:xfrm>
            <a:off x="6716930" y="5083175"/>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21</xdr:col>
      <xdr:colOff>190500</xdr:colOff>
      <xdr:row>28</xdr:row>
      <xdr:rowOff>85725</xdr:rowOff>
    </xdr:from>
    <xdr:to>
      <xdr:col>21</xdr:col>
      <xdr:colOff>244230</xdr:colOff>
      <xdr:row>28</xdr:row>
      <xdr:rowOff>103776</xdr:rowOff>
    </xdr:to>
    <xdr:sp macro="" fLocksText="0">
      <xdr:nvSpPr>
        <xdr:cNvPr id="9" name="Rechteck 8"/>
        <xdr:cNvSpPr/>
      </xdr:nvSpPr>
      <xdr:spPr>
        <a:xfrm>
          <a:off x="6800850" y="479107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192344</xdr:colOff>
      <xdr:row>27</xdr:row>
      <xdr:rowOff>72445</xdr:rowOff>
    </xdr:from>
    <xdr:to>
      <xdr:col>21</xdr:col>
      <xdr:colOff>246099</xdr:colOff>
      <xdr:row>27</xdr:row>
      <xdr:rowOff>126945</xdr:rowOff>
    </xdr:to>
    <xdr:sp macro="" fLocksText="0">
      <xdr:nvSpPr>
        <xdr:cNvPr id="10" name="Rechteck 9"/>
        <xdr:cNvSpPr/>
      </xdr:nvSpPr>
      <xdr:spPr>
        <a:xfrm>
          <a:off x="6800850" y="461010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10</xdr:col>
      <xdr:colOff>47628</xdr:colOff>
      <xdr:row>22</xdr:row>
      <xdr:rowOff>0</xdr:rowOff>
    </xdr:from>
    <xdr:to>
      <xdr:col>21</xdr:col>
      <xdr:colOff>226488</xdr:colOff>
      <xdr:row>37</xdr:row>
      <xdr:rowOff>104774</xdr:rowOff>
    </xdr:to>
    <xdr:graphicFrame macro="">
      <xdr:nvGraphicFramePr>
        <xdr:cNvPr id="11" name="Diagramm 10"/>
        <xdr:cNvGraphicFramePr/>
      </xdr:nvGraphicFramePr>
      <xdr:xfrm>
        <a:off x="3705225" y="3676650"/>
        <a:ext cx="3133725" cy="2905125"/>
      </xdr:xfrm>
      <a:graphic>
        <a:graphicData uri="http://schemas.openxmlformats.org/drawingml/2006/chart">
          <c:chart xmlns:c="http://schemas.openxmlformats.org/drawingml/2006/chart" r:id="rId2"/>
        </a:graphicData>
      </a:graphic>
    </xdr:graphicFrame>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843969" name="Button 1" hidden="1">
              <a:extLst>
                <a:ext uri="{63B3BB69-23CF-44E3-9099-C40C66FF867C}">
                  <a14:compatExt spid="_x0000_s53843969"/>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xdr:col>
      <xdr:colOff>9522</xdr:colOff>
      <xdr:row>21</xdr:row>
      <xdr:rowOff>0</xdr:rowOff>
    </xdr:from>
    <xdr:to>
      <xdr:col>10</xdr:col>
      <xdr:colOff>19049</xdr:colOff>
      <xdr:row>36</xdr:row>
      <xdr:rowOff>109104</xdr:rowOff>
    </xdr:to>
    <xdr:graphicFrame macro="">
      <xdr:nvGraphicFramePr>
        <xdr:cNvPr id="2" name="Diagramm 1"/>
        <xdr:cNvGraphicFramePr/>
      </xdr:nvGraphicFramePr>
      <xdr:xfrm>
        <a:off x="561975" y="3467100"/>
        <a:ext cx="3038475" cy="2819400"/>
      </xdr:xfrm>
      <a:graphic>
        <a:graphicData uri="http://schemas.openxmlformats.org/drawingml/2006/chart">
          <c:chart xmlns:c="http://schemas.openxmlformats.org/drawingml/2006/chart" r:id="rId1"/>
        </a:graphicData>
      </a:graphic>
    </xdr:graphicFrame>
    <xdr:clientData/>
  </xdr:twoCellAnchor>
  <xdr:twoCellAnchor>
    <xdr:from>
      <xdr:col>21</xdr:col>
      <xdr:colOff>172166</xdr:colOff>
      <xdr:row>25</xdr:row>
      <xdr:rowOff>79651</xdr:rowOff>
    </xdr:from>
    <xdr:to>
      <xdr:col>21</xdr:col>
      <xdr:colOff>225896</xdr:colOff>
      <xdr:row>25</xdr:row>
      <xdr:rowOff>133602</xdr:rowOff>
    </xdr:to>
    <xdr:sp macro="" fLocksText="0">
      <xdr:nvSpPr>
        <xdr:cNvPr id="3" name="Rechteck 2"/>
        <xdr:cNvSpPr/>
      </xdr:nvSpPr>
      <xdr:spPr>
        <a:xfrm>
          <a:off x="6762750" y="4229100"/>
          <a:ext cx="57150" cy="57150"/>
        </a:xfrm>
        <a:prstGeom prst="rect"/>
        <a:solidFill>
          <a:srgbClr val="0200DC"/>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174013</xdr:colOff>
      <xdr:row>24</xdr:row>
      <xdr:rowOff>79126</xdr:rowOff>
    </xdr:from>
    <xdr:to>
      <xdr:col>21</xdr:col>
      <xdr:colOff>227642</xdr:colOff>
      <xdr:row>24</xdr:row>
      <xdr:rowOff>134070</xdr:rowOff>
    </xdr:to>
    <xdr:sp macro="" fLocksText="0">
      <xdr:nvSpPr>
        <xdr:cNvPr id="4" name="Rechteck 3"/>
        <xdr:cNvSpPr/>
      </xdr:nvSpPr>
      <xdr:spPr>
        <a:xfrm>
          <a:off x="6762750" y="4057650"/>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171450</xdr:colOff>
      <xdr:row>26</xdr:row>
      <xdr:rowOff>74398</xdr:rowOff>
    </xdr:from>
    <xdr:to>
      <xdr:col>21</xdr:col>
      <xdr:colOff>225180</xdr:colOff>
      <xdr:row>26</xdr:row>
      <xdr:rowOff>129573</xdr:rowOff>
    </xdr:to>
    <xdr:sp macro="" fLocksText="0">
      <xdr:nvSpPr>
        <xdr:cNvPr id="5" name="Rechteck 4"/>
        <xdr:cNvSpPr/>
      </xdr:nvSpPr>
      <xdr:spPr>
        <a:xfrm>
          <a:off x="6762750" y="440055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173266</xdr:colOff>
      <xdr:row>23</xdr:row>
      <xdr:rowOff>76200</xdr:rowOff>
    </xdr:from>
    <xdr:to>
      <xdr:col>21</xdr:col>
      <xdr:colOff>227021</xdr:colOff>
      <xdr:row>23</xdr:row>
      <xdr:rowOff>130700</xdr:rowOff>
    </xdr:to>
    <xdr:sp macro="" fLocksText="0">
      <xdr:nvSpPr>
        <xdr:cNvPr id="6" name="Rechteck 5"/>
        <xdr:cNvSpPr/>
      </xdr:nvSpPr>
      <xdr:spPr>
        <a:xfrm>
          <a:off x="6762750" y="388620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123825</xdr:colOff>
      <xdr:row>29</xdr:row>
      <xdr:rowOff>9525</xdr:rowOff>
    </xdr:from>
    <xdr:to>
      <xdr:col>21</xdr:col>
      <xdr:colOff>248140</xdr:colOff>
      <xdr:row>30</xdr:row>
      <xdr:rowOff>154014</xdr:rowOff>
    </xdr:to>
    <xdr:grpSp>
      <xdr:nvGrpSpPr>
        <xdr:cNvPr id="7" name="Gruppieren 6"/>
        <xdr:cNvGrpSpPr>
          <a:grpSpLocks/>
        </xdr:cNvGrpSpPr>
      </xdr:nvGrpSpPr>
      <xdr:grpSpPr>
        <a:xfrm>
          <a:off x="6715125" y="4848225"/>
          <a:ext cx="123825" cy="314325"/>
          <a:chOff x="6715125" y="4733925"/>
          <a:chExt cx="124315" cy="315939"/>
        </a:xfrm>
        <a:effectLst/>
      </xdr:grpSpPr>
      <xdr:sp macro="" fLocksText="0">
        <xdr:nvSpPr>
          <xdr:cNvPr id="8" name="Rechteck 7"/>
          <xdr:cNvSpPr/>
        </xdr:nvSpPr>
        <xdr:spPr>
          <a:xfrm>
            <a:off x="6715125" y="4733925"/>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9" name="Rechteck 8"/>
          <xdr:cNvSpPr/>
        </xdr:nvSpPr>
        <xdr:spPr>
          <a:xfrm>
            <a:off x="6715343" y="4924040"/>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21</xdr:col>
      <xdr:colOff>171450</xdr:colOff>
      <xdr:row>27</xdr:row>
      <xdr:rowOff>85725</xdr:rowOff>
    </xdr:from>
    <xdr:to>
      <xdr:col>21</xdr:col>
      <xdr:colOff>225180</xdr:colOff>
      <xdr:row>27</xdr:row>
      <xdr:rowOff>103776</xdr:rowOff>
    </xdr:to>
    <xdr:sp macro="" fLocksText="0">
      <xdr:nvSpPr>
        <xdr:cNvPr id="10" name="Rechteck 9"/>
        <xdr:cNvSpPr/>
      </xdr:nvSpPr>
      <xdr:spPr>
        <a:xfrm>
          <a:off x="6762750" y="4581525"/>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10</xdr:col>
      <xdr:colOff>28187</xdr:colOff>
      <xdr:row>20</xdr:row>
      <xdr:rowOff>47625</xdr:rowOff>
    </xdr:from>
    <xdr:to>
      <xdr:col>21</xdr:col>
      <xdr:colOff>56764</xdr:colOff>
      <xdr:row>36</xdr:row>
      <xdr:rowOff>99579</xdr:rowOff>
    </xdr:to>
    <xdr:graphicFrame macro="">
      <xdr:nvGraphicFramePr>
        <xdr:cNvPr id="11" name="Diagramm 10"/>
        <xdr:cNvGraphicFramePr/>
      </xdr:nvGraphicFramePr>
      <xdr:xfrm>
        <a:off x="3609975" y="3457575"/>
        <a:ext cx="3038475" cy="2819400"/>
      </xdr:xfrm>
      <a:graphic>
        <a:graphicData uri="http://schemas.openxmlformats.org/drawingml/2006/chart">
          <c:chart xmlns:c="http://schemas.openxmlformats.org/drawingml/2006/chart" r:id="rId2"/>
        </a:graphicData>
      </a:graphic>
    </xdr:graphicFrame>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844993" name="Button 1" hidden="1">
              <a:extLst>
                <a:ext uri="{63B3BB69-23CF-44E3-9099-C40C66FF867C}">
                  <a14:compatExt spid="_x0000_s53844993"/>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1</xdr:col>
      <xdr:colOff>66673</xdr:colOff>
      <xdr:row>22</xdr:row>
      <xdr:rowOff>47620</xdr:rowOff>
    </xdr:from>
    <xdr:to>
      <xdr:col>9</xdr:col>
      <xdr:colOff>137226</xdr:colOff>
      <xdr:row>39</xdr:row>
      <xdr:rowOff>4757</xdr:rowOff>
    </xdr:to>
    <xdr:graphicFrame macro="">
      <xdr:nvGraphicFramePr>
        <xdr:cNvPr id="2" name="Diagramm 1"/>
        <xdr:cNvGraphicFramePr/>
      </xdr:nvGraphicFramePr>
      <xdr:xfrm>
        <a:off x="419100" y="3876675"/>
        <a:ext cx="3105150" cy="2847975"/>
      </xdr:xfrm>
      <a:graphic>
        <a:graphicData uri="http://schemas.openxmlformats.org/drawingml/2006/chart">
          <c:chart xmlns:c="http://schemas.openxmlformats.org/drawingml/2006/chart" r:id="rId1"/>
        </a:graphicData>
      </a:graphic>
    </xdr:graphicFrame>
    <xdr:clientData/>
  </xdr:twoCellAnchor>
  <xdr:twoCellAnchor>
    <xdr:from>
      <xdr:col>21</xdr:col>
      <xdr:colOff>216893</xdr:colOff>
      <xdr:row>27</xdr:row>
      <xdr:rowOff>63322</xdr:rowOff>
    </xdr:from>
    <xdr:to>
      <xdr:col>21</xdr:col>
      <xdr:colOff>270623</xdr:colOff>
      <xdr:row>27</xdr:row>
      <xdr:rowOff>117273</xdr:rowOff>
    </xdr:to>
    <xdr:sp macro="" fLocksText="0">
      <xdr:nvSpPr>
        <xdr:cNvPr id="3" name="Rechteck 2"/>
        <xdr:cNvSpPr/>
      </xdr:nvSpPr>
      <xdr:spPr>
        <a:xfrm>
          <a:off x="6791325" y="4638675"/>
          <a:ext cx="57150" cy="57150"/>
        </a:xfrm>
        <a:prstGeom prst="rect"/>
        <a:solidFill>
          <a:srgbClr val="0200DC"/>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218740</xdr:colOff>
      <xdr:row>26</xdr:row>
      <xdr:rowOff>62797</xdr:rowOff>
    </xdr:from>
    <xdr:to>
      <xdr:col>21</xdr:col>
      <xdr:colOff>272369</xdr:colOff>
      <xdr:row>26</xdr:row>
      <xdr:rowOff>117741</xdr:rowOff>
    </xdr:to>
    <xdr:sp macro="" fLocksText="0">
      <xdr:nvSpPr>
        <xdr:cNvPr id="4" name="Rechteck 3"/>
        <xdr:cNvSpPr/>
      </xdr:nvSpPr>
      <xdr:spPr>
        <a:xfrm>
          <a:off x="6791325" y="4467225"/>
          <a:ext cx="57150" cy="57150"/>
        </a:xfrm>
        <a:prstGeom prst="rect"/>
        <a:solidFill>
          <a:srgbClr val="99D1FF"/>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216177</xdr:colOff>
      <xdr:row>28</xdr:row>
      <xdr:rowOff>58069</xdr:rowOff>
    </xdr:from>
    <xdr:to>
      <xdr:col>21</xdr:col>
      <xdr:colOff>269907</xdr:colOff>
      <xdr:row>28</xdr:row>
      <xdr:rowOff>113244</xdr:rowOff>
    </xdr:to>
    <xdr:sp macro="" fLocksText="0">
      <xdr:nvSpPr>
        <xdr:cNvPr id="5" name="Rechteck 4"/>
        <xdr:cNvSpPr/>
      </xdr:nvSpPr>
      <xdr:spPr>
        <a:xfrm>
          <a:off x="6791325" y="4800600"/>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217993</xdr:colOff>
      <xdr:row>25</xdr:row>
      <xdr:rowOff>69396</xdr:rowOff>
    </xdr:from>
    <xdr:to>
      <xdr:col>21</xdr:col>
      <xdr:colOff>271748</xdr:colOff>
      <xdr:row>25</xdr:row>
      <xdr:rowOff>123896</xdr:rowOff>
    </xdr:to>
    <xdr:sp macro="" fLocksText="0">
      <xdr:nvSpPr>
        <xdr:cNvPr id="6" name="Rechteck 5"/>
        <xdr:cNvSpPr/>
      </xdr:nvSpPr>
      <xdr:spPr>
        <a:xfrm>
          <a:off x="6791325" y="4295775"/>
          <a:ext cx="57150" cy="57150"/>
        </a:xfrm>
        <a:prstGeom prst="rect"/>
        <a:solidFill>
          <a:srgbClr val="E5E5E5"/>
        </a:solidFill>
        <a:ln w="9525">
          <a:no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21</xdr:col>
      <xdr:colOff>176717</xdr:colOff>
      <xdr:row>31</xdr:row>
      <xdr:rowOff>6803</xdr:rowOff>
    </xdr:from>
    <xdr:to>
      <xdr:col>21</xdr:col>
      <xdr:colOff>301032</xdr:colOff>
      <xdr:row>32</xdr:row>
      <xdr:rowOff>152653</xdr:rowOff>
    </xdr:to>
    <xdr:grpSp>
      <xdr:nvGrpSpPr>
        <xdr:cNvPr id="7" name="Gruppieren 6"/>
        <xdr:cNvGrpSpPr>
          <a:grpSpLocks/>
        </xdr:cNvGrpSpPr>
      </xdr:nvGrpSpPr>
      <xdr:grpSpPr>
        <a:xfrm>
          <a:off x="6753225" y="5267325"/>
          <a:ext cx="123825" cy="314325"/>
          <a:chOff x="6715125" y="4733925"/>
          <a:chExt cx="124315" cy="315939"/>
        </a:xfrm>
        <a:effectLst/>
      </xdr:grpSpPr>
      <xdr:sp macro="" fLocksText="0">
        <xdr:nvSpPr>
          <xdr:cNvPr id="8" name="Rechteck 7"/>
          <xdr:cNvSpPr/>
        </xdr:nvSpPr>
        <xdr:spPr>
          <a:xfrm>
            <a:off x="6715125" y="4733925"/>
            <a:ext cx="121981" cy="123706"/>
          </a:xfrm>
          <a:prstGeom prst="rect"/>
          <a:solidFill>
            <a:srgbClr val="0200DC"/>
          </a:solidFill>
          <a:ln>
            <a:solidFill>
              <a:srgbClr val="0200DC"/>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sp macro="" fLocksText="0">
        <xdr:nvSpPr>
          <xdr:cNvPr id="9" name="Rechteck 8"/>
          <xdr:cNvSpPr/>
        </xdr:nvSpPr>
        <xdr:spPr>
          <a:xfrm>
            <a:off x="6715343" y="4924040"/>
            <a:ext cx="124097" cy="125824"/>
          </a:xfrm>
          <a:prstGeom prst="rect"/>
          <a:solidFill>
            <a:srgbClr val="820000"/>
          </a:solidFill>
          <a:ln>
            <a:solidFill>
              <a:srgbClr val="82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grpSp>
    <xdr:clientData/>
  </xdr:twoCellAnchor>
  <xdr:twoCellAnchor>
    <xdr:from>
      <xdr:col>21</xdr:col>
      <xdr:colOff>216177</xdr:colOff>
      <xdr:row>29</xdr:row>
      <xdr:rowOff>76200</xdr:rowOff>
    </xdr:from>
    <xdr:to>
      <xdr:col>21</xdr:col>
      <xdr:colOff>269907</xdr:colOff>
      <xdr:row>29</xdr:row>
      <xdr:rowOff>94251</xdr:rowOff>
    </xdr:to>
    <xdr:sp macro="" fLocksText="0">
      <xdr:nvSpPr>
        <xdr:cNvPr id="10" name="Rechteck 9"/>
        <xdr:cNvSpPr/>
      </xdr:nvSpPr>
      <xdr:spPr>
        <a:xfrm>
          <a:off x="6791325" y="4991100"/>
          <a:ext cx="57150" cy="19050"/>
        </a:xfrm>
        <a:prstGeom prst="rect"/>
        <a:solidFill>
          <a:schemeClr val="tx1"/>
        </a:solidFill>
        <a:ln w="9525">
          <a:solidFill>
            <a:schemeClr val="tx1"/>
          </a:solidFill>
        </a:ln>
        <a:effectLst/>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t" anchorCtr="0">
          <a:prstTxWarp prst="textNoShape"/>
          <a:noAutofit/>
        </a:bodyPr>
        <a:p>
          <a:pPr algn="l"/>
          <a:endParaRPr lang="de-DE" sz="1100"/>
        </a:p>
      </xdr:txBody>
    </xdr:sp>
    <xdr:clientData/>
  </xdr:twoCellAnchor>
  <xdr:twoCellAnchor>
    <xdr:from>
      <xdr:col>9</xdr:col>
      <xdr:colOff>391518</xdr:colOff>
      <xdr:row>22</xdr:row>
      <xdr:rowOff>38100</xdr:rowOff>
    </xdr:from>
    <xdr:to>
      <xdr:col>21</xdr:col>
      <xdr:colOff>305795</xdr:colOff>
      <xdr:row>38</xdr:row>
      <xdr:rowOff>119062</xdr:rowOff>
    </xdr:to>
    <xdr:graphicFrame macro="">
      <xdr:nvGraphicFramePr>
        <xdr:cNvPr id="11" name="Diagramm 10"/>
        <xdr:cNvGraphicFramePr/>
      </xdr:nvGraphicFramePr>
      <xdr:xfrm>
        <a:off x="3781425" y="3867150"/>
        <a:ext cx="3095625" cy="2847975"/>
      </xdr:xfrm>
      <a:graphic>
        <a:graphicData uri="http://schemas.openxmlformats.org/drawingml/2006/chart">
          <c:chart xmlns:c="http://schemas.openxmlformats.org/drawingml/2006/chart" r:id="rId2"/>
        </a:graphicData>
      </a:graphic>
    </xdr:graphicFrame>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054465" name="Button 1" hidden="1">
              <a:extLst>
                <a:ext uri="{63B3BB69-23CF-44E3-9099-C40C66FF867C}">
                  <a14:compatExt spid="_x0000_s5305446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300225" name="Button 1" hidden="1">
              <a:extLst>
                <a:ext uri="{63B3BB69-23CF-44E3-9099-C40C66FF867C}">
                  <a14:compatExt spid="_x0000_s53300225"/>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1938</xdr:colOff>
      <xdr:row>20</xdr:row>
      <xdr:rowOff>49266</xdr:rowOff>
    </xdr:from>
    <xdr:to>
      <xdr:col>26</xdr:col>
      <xdr:colOff>27128</xdr:colOff>
      <xdr:row>23</xdr:row>
      <xdr:rowOff>108066</xdr:rowOff>
    </xdr:to>
    <xdr:grpSp>
      <xdr:nvGrpSpPr>
        <xdr:cNvPr id="8" name="Gruppieren 7"/>
        <xdr:cNvGrpSpPr>
          <a:grpSpLocks/>
        </xdr:cNvGrpSpPr>
      </xdr:nvGrpSpPr>
      <xdr:grpSpPr>
        <a:xfrm>
          <a:off x="552450" y="3629025"/>
          <a:ext cx="7400925" cy="2647950"/>
          <a:chOff x="554388" y="3478267"/>
          <a:chExt cx="7397540" cy="2541533"/>
        </a:xfrm>
        <a:effectLst/>
      </xdr:grpSpPr>
      <xdr:graphicFrame macro="" fLocksText="0">
        <xdr:nvGraphicFramePr>
          <xdr:cNvPr id="4" name="Diagramm 3"/>
          <xdr:cNvGraphicFramePr/>
        </xdr:nvGraphicFramePr>
        <xdr:xfrm>
          <a:off x="554388" y="3478267"/>
          <a:ext cx="7306061" cy="2541533"/>
        </xdr:xfrm>
        <a:graphic>
          <a:graphicData uri="http://schemas.openxmlformats.org/drawingml/2006/chart">
            <c:chart xmlns:c="http://schemas.openxmlformats.org/drawingml/2006/chart" r:id="rId1"/>
          </a:graphicData>
        </a:graphic>
      </xdr:graphicFrame>
      <xdr:graphicFrame macro="" fLocksText="0">
        <xdr:nvGraphicFramePr>
          <xdr:cNvPr id="5" name="Diagramm 4"/>
          <xdr:cNvGraphicFramePr/>
        </xdr:nvGraphicFramePr>
        <xdr:xfrm>
          <a:off x="4307437" y="3486149"/>
          <a:ext cx="3644491" cy="2317861"/>
        </xdr:xfrm>
        <a:graphic>
          <a:graphicData uri="http://schemas.openxmlformats.org/drawingml/2006/chart">
            <c:chart xmlns:c="http://schemas.openxmlformats.org/drawingml/2006/chart" r:id="rId2"/>
          </a:graphicData>
        </a:graphic>
      </xdr:graphicFrame>
    </xdr:grpSp>
    <xdr:clientData/>
  </xdr:twoCellAnchor>
  <xdr:twoCellAnchor>
    <xdr:from>
      <xdr:col>1</xdr:col>
      <xdr:colOff>162426</xdr:colOff>
      <xdr:row>25</xdr:row>
      <xdr:rowOff>2724</xdr:rowOff>
    </xdr:from>
    <xdr:to>
      <xdr:col>26</xdr:col>
      <xdr:colOff>126422</xdr:colOff>
      <xdr:row>28</xdr:row>
      <xdr:rowOff>61524</xdr:rowOff>
    </xdr:to>
    <xdr:grpSp>
      <xdr:nvGrpSpPr>
        <xdr:cNvPr id="2" name="Gruppieren 1"/>
        <xdr:cNvGrpSpPr>
          <a:grpSpLocks/>
        </xdr:cNvGrpSpPr>
      </xdr:nvGrpSpPr>
      <xdr:grpSpPr>
        <a:xfrm>
          <a:off x="514350" y="6581775"/>
          <a:ext cx="7534275" cy="2647950"/>
          <a:chOff x="514851" y="5974899"/>
          <a:chExt cx="7536371" cy="2397576"/>
        </a:xfrm>
        <a:effectLst/>
      </xdr:grpSpPr>
      <xdr:graphicFrame macro="" fLocksText="0">
        <xdr:nvGraphicFramePr>
          <xdr:cNvPr id="6" name="Diagramm 5"/>
          <xdr:cNvGraphicFramePr/>
        </xdr:nvGraphicFramePr>
        <xdr:xfrm>
          <a:off x="514851" y="6017337"/>
          <a:ext cx="7307499" cy="2355138"/>
        </xdr:xfrm>
        <a:graphic>
          <a:graphicData uri="http://schemas.openxmlformats.org/drawingml/2006/chart">
            <c:chart xmlns:c="http://schemas.openxmlformats.org/drawingml/2006/chart" r:id="rId3"/>
          </a:graphicData>
        </a:graphic>
      </xdr:graphicFrame>
      <xdr:graphicFrame macro="" fLocksText="0">
        <xdr:nvGraphicFramePr>
          <xdr:cNvPr id="7" name="Diagramm 6"/>
          <xdr:cNvGraphicFramePr/>
        </xdr:nvGraphicFramePr>
        <xdr:xfrm>
          <a:off x="4280174" y="5974899"/>
          <a:ext cx="3771048" cy="2283276"/>
        </xdr:xfrm>
        <a:graphic>
          <a:graphicData uri="http://schemas.openxmlformats.org/drawingml/2006/chart">
            <c:chart xmlns:c="http://schemas.openxmlformats.org/drawingml/2006/chart" r:id="rId4"/>
          </a:graphicData>
        </a:graphic>
      </xdr:graphicFrame>
    </xdr:grpSp>
    <xdr:clientData/>
  </xdr:twoCellAnchor>
  <xdr:twoCellAnchor>
    <xdr:from>
      <xdr:col>2</xdr:col>
      <xdr:colOff>1</xdr:colOff>
      <xdr:row>31</xdr:row>
      <xdr:rowOff>327</xdr:rowOff>
    </xdr:from>
    <xdr:to>
      <xdr:col>26</xdr:col>
      <xdr:colOff>16558</xdr:colOff>
      <xdr:row>34</xdr:row>
      <xdr:rowOff>21027</xdr:rowOff>
    </xdr:to>
    <xdr:grpSp>
      <xdr:nvGrpSpPr>
        <xdr:cNvPr id="3" name="Gruppieren 2"/>
        <xdr:cNvGrpSpPr>
          <a:grpSpLocks/>
        </xdr:cNvGrpSpPr>
      </xdr:nvGrpSpPr>
      <xdr:grpSpPr>
        <a:xfrm>
          <a:off x="552450" y="9639300"/>
          <a:ext cx="7391400" cy="2647950"/>
          <a:chOff x="552451" y="9372928"/>
          <a:chExt cx="7388907" cy="2592177"/>
        </a:xfrm>
        <a:effectLst/>
      </xdr:grpSpPr>
      <xdr:graphicFrame macro="" fLocksText="0">
        <xdr:nvGraphicFramePr>
          <xdr:cNvPr id="12" name="Diagramm 11"/>
          <xdr:cNvGraphicFramePr/>
        </xdr:nvGraphicFramePr>
        <xdr:xfrm>
          <a:off x="581025" y="9376705"/>
          <a:ext cx="7360333" cy="2588400"/>
        </xdr:xfrm>
        <a:graphic>
          <a:graphicData uri="http://schemas.openxmlformats.org/drawingml/2006/chart">
            <c:chart xmlns:c="http://schemas.openxmlformats.org/drawingml/2006/chart" r:id="rId5"/>
          </a:graphicData>
        </a:graphic>
      </xdr:graphicFrame>
      <xdr:graphicFrame macro="" fLocksText="0">
        <xdr:nvGraphicFramePr>
          <xdr:cNvPr id="13" name="Diagramm 12"/>
          <xdr:cNvGraphicFramePr/>
        </xdr:nvGraphicFramePr>
        <xdr:xfrm>
          <a:off x="552451" y="9372928"/>
          <a:ext cx="3675500" cy="2580947"/>
        </xdr:xfrm>
        <a:graphic>
          <a:graphicData uri="http://schemas.openxmlformats.org/drawingml/2006/chart">
            <c:chart xmlns:c="http://schemas.openxmlformats.org/drawingml/2006/chart" r:id="rId6"/>
          </a:graphicData>
        </a:graphic>
      </xdr:graphicFrame>
    </xdr:grpSp>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125825" name="Button 1" hidden="1">
              <a:extLst>
                <a:ext uri="{63B3BB69-23CF-44E3-9099-C40C66FF867C}">
                  <a14:compatExt spid="_x0000_s2125825"/>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57150</xdr:colOff>
      <xdr:row>38</xdr:row>
      <xdr:rowOff>95249</xdr:rowOff>
    </xdr:from>
    <xdr:to>
      <xdr:col>15</xdr:col>
      <xdr:colOff>523875</xdr:colOff>
      <xdr:row>40</xdr:row>
      <xdr:rowOff>285750</xdr:rowOff>
    </xdr:to>
    <xdr:graphicFrame macro="">
      <xdr:nvGraphicFramePr>
        <xdr:cNvPr id="5" name="Diagramm 11"/>
        <xdr:cNvGraphicFramePr/>
      </xdr:nvGraphicFramePr>
      <xdr:xfrm>
        <a:off x="609600" y="7219950"/>
        <a:ext cx="7305675" cy="1866900"/>
      </xdr:xfrm>
      <a:graphic>
        <a:graphicData uri="http://schemas.openxmlformats.org/drawingml/2006/chart">
          <c:chart xmlns:c="http://schemas.openxmlformats.org/drawingml/2006/chart" r:id="rId1"/>
        </a:graphicData>
      </a:graphic>
    </xdr:graphicFrame>
    <xdr:clientData/>
  </xdr:twoCellAnchor>
  <xdr:twoCellAnchor>
    <xdr:from>
      <xdr:col>2</xdr:col>
      <xdr:colOff>0</xdr:colOff>
      <xdr:row>46</xdr:row>
      <xdr:rowOff>0</xdr:rowOff>
    </xdr:from>
    <xdr:to>
      <xdr:col>15</xdr:col>
      <xdr:colOff>466725</xdr:colOff>
      <xdr:row>48</xdr:row>
      <xdr:rowOff>104775</xdr:rowOff>
    </xdr:to>
    <xdr:graphicFrame macro="">
      <xdr:nvGraphicFramePr>
        <xdr:cNvPr id="6" name="Diagramm 11"/>
        <xdr:cNvGraphicFramePr/>
      </xdr:nvGraphicFramePr>
      <xdr:xfrm>
        <a:off x="552450" y="10048875"/>
        <a:ext cx="7305675" cy="2000250"/>
      </xdr:xfrm>
      <a:graphic>
        <a:graphicData uri="http://schemas.openxmlformats.org/drawingml/2006/chart">
          <c:chart xmlns:c="http://schemas.openxmlformats.org/drawingml/2006/chart" r:id="rId2"/>
        </a:graphicData>
      </a:graphic>
    </xdr:graphicFrame>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21788</xdr:colOff>
      <xdr:row>35</xdr:row>
      <xdr:rowOff>81856</xdr:rowOff>
    </xdr:from>
    <xdr:to>
      <xdr:col>16</xdr:col>
      <xdr:colOff>138545</xdr:colOff>
      <xdr:row>39</xdr:row>
      <xdr:rowOff>0</xdr:rowOff>
    </xdr:to>
    <xdr:graphicFrame macro="">
      <xdr:nvGraphicFramePr>
        <xdr:cNvPr id="2" name="Diagramm 7"/>
        <xdr:cNvGraphicFramePr/>
      </xdr:nvGraphicFramePr>
      <xdr:xfrm>
        <a:off x="571500" y="8420100"/>
        <a:ext cx="7486650" cy="2028825"/>
      </xdr:xfrm>
      <a:graphic>
        <a:graphicData uri="http://schemas.openxmlformats.org/drawingml/2006/chart">
          <c:chart xmlns:c="http://schemas.openxmlformats.org/drawingml/2006/chart" r:id="rId1"/>
        </a:graphicData>
      </a:graphic>
    </xdr:graphicFrame>
    <xdr:clientData/>
  </xdr:twoCellAnchor>
  <xdr:twoCellAnchor>
    <xdr:from>
      <xdr:col>2</xdr:col>
      <xdr:colOff>21166</xdr:colOff>
      <xdr:row>28</xdr:row>
      <xdr:rowOff>1</xdr:rowOff>
    </xdr:from>
    <xdr:to>
      <xdr:col>16</xdr:col>
      <xdr:colOff>125556</xdr:colOff>
      <xdr:row>32</xdr:row>
      <xdr:rowOff>0</xdr:rowOff>
    </xdr:to>
    <xdr:graphicFrame macro="">
      <xdr:nvGraphicFramePr>
        <xdr:cNvPr id="3" name="Diagramm 4"/>
        <xdr:cNvGraphicFramePr/>
      </xdr:nvGraphicFramePr>
      <xdr:xfrm>
        <a:off x="571500" y="5505450"/>
        <a:ext cx="7477125" cy="2114550"/>
      </xdr:xfrm>
      <a:graphic>
        <a:graphicData uri="http://schemas.openxmlformats.org/drawingml/2006/chart">
          <c:chart xmlns:c="http://schemas.openxmlformats.org/drawingml/2006/chart" r:id="rId2"/>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595137" name="Button 1" hidden="1">
              <a:extLst>
                <a:ext uri="{63B3BB69-23CF-44E3-9099-C40C66FF867C}">
                  <a14:compatExt spid="_x0000_s53595137"/>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161924</xdr:colOff>
      <xdr:row>35</xdr:row>
      <xdr:rowOff>92047</xdr:rowOff>
    </xdr:from>
    <xdr:to>
      <xdr:col>26</xdr:col>
      <xdr:colOff>124064</xdr:colOff>
      <xdr:row>38</xdr:row>
      <xdr:rowOff>120062</xdr:rowOff>
    </xdr:to>
    <xdr:graphicFrame macro="">
      <xdr:nvGraphicFramePr>
        <xdr:cNvPr id="51036907" name="Diagramm 4"/>
        <xdr:cNvGraphicFramePr/>
      </xdr:nvGraphicFramePr>
      <xdr:xfrm>
        <a:off x="514350" y="6743700"/>
        <a:ext cx="7534275" cy="2019300"/>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267268" name="Button 4" hidden="1">
              <a:extLst>
                <a:ext uri="{63B3BB69-23CF-44E3-9099-C40C66FF867C}">
                  <a14:compatExt spid="_x0000_s267268"/>
                </a:ext>
              </a:extLst>
            </xdr:cNvPr>
            <xdr:cNvSpPr>
              <a:spLocks noRot="1"/>
            </xdr:cNvSpPr>
          </xdr:nvSpPr>
          <xdr:spPr>
            <a:xfrm>
              <a:off x="28575" y="28575"/>
              <a:ext cx="0" cy="0"/>
            </a:xfrm>
            <a:prstGeom prst="rect"/>
            <a:noFill/>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xdr:col>
      <xdr:colOff>142874</xdr:colOff>
      <xdr:row>41</xdr:row>
      <xdr:rowOff>88046</xdr:rowOff>
    </xdr:from>
    <xdr:to>
      <xdr:col>26</xdr:col>
      <xdr:colOff>128068</xdr:colOff>
      <xdr:row>45</xdr:row>
      <xdr:rowOff>38100</xdr:rowOff>
    </xdr:to>
    <xdr:graphicFrame macro="">
      <xdr:nvGraphicFramePr>
        <xdr:cNvPr id="14" name="Diagramm 4"/>
        <xdr:cNvGraphicFramePr/>
      </xdr:nvGraphicFramePr>
      <xdr:xfrm>
        <a:off x="495300" y="9439275"/>
        <a:ext cx="7553325" cy="2066925"/>
      </xdr:xfrm>
      <a:graphic>
        <a:graphicData uri="http://schemas.openxmlformats.org/drawingml/2006/chart">
          <c:chart xmlns:c="http://schemas.openxmlformats.org/drawingml/2006/chart" r:id="rId2"/>
        </a:graphicData>
      </a:graphic>
    </xdr:graphicFrame>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293057" name="Button 4" hidden="1">
              <a:extLst>
                <a:ext uri="{63B3BB69-23CF-44E3-9099-C40C66FF867C}">
                  <a14:compatExt spid="_x0000_s53293057"/>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xdr:col>
      <xdr:colOff>28574</xdr:colOff>
      <xdr:row>42</xdr:row>
      <xdr:rowOff>200024</xdr:rowOff>
    </xdr:from>
    <xdr:to>
      <xdr:col>13</xdr:col>
      <xdr:colOff>228599</xdr:colOff>
      <xdr:row>54</xdr:row>
      <xdr:rowOff>114299</xdr:rowOff>
    </xdr:to>
    <xdr:graphicFrame macro="">
      <xdr:nvGraphicFramePr>
        <xdr:cNvPr id="3" name="Diagramm 2"/>
        <xdr:cNvGraphicFramePr/>
      </xdr:nvGraphicFramePr>
      <xdr:xfrm>
        <a:off x="581025" y="8248650"/>
        <a:ext cx="4105275" cy="2524125"/>
      </xdr:xfrm>
      <a:graphic>
        <a:graphicData uri="http://schemas.openxmlformats.org/drawingml/2006/chart">
          <c:chart xmlns:c="http://schemas.openxmlformats.org/drawingml/2006/chart" r:id="rId1"/>
        </a:graphicData>
      </a:graphic>
    </xdr:graphicFrame>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519361" name="Button 4" hidden="1">
              <a:extLst>
                <a:ext uri="{63B3BB69-23CF-44E3-9099-C40C66FF867C}">
                  <a14:compatExt spid="_x0000_s53519361"/>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24</xdr:col>
      <xdr:colOff>9526</xdr:colOff>
      <xdr:row>74</xdr:row>
      <xdr:rowOff>0</xdr:rowOff>
    </xdr:from>
    <xdr:to>
      <xdr:col>45</xdr:col>
      <xdr:colOff>190501</xdr:colOff>
      <xdr:row>85</xdr:row>
      <xdr:rowOff>0</xdr:rowOff>
    </xdr:to>
    <xdr:graphicFrame macro="">
      <xdr:nvGraphicFramePr>
        <xdr:cNvPr id="14" name="Diagramm 13"/>
        <xdr:cNvGraphicFramePr/>
      </xdr:nvGraphicFramePr>
      <xdr:xfrm>
        <a:off x="4257675" y="10287000"/>
        <a:ext cx="3686175" cy="1704975"/>
      </xdr:xfrm>
      <a:graphic>
        <a:graphicData uri="http://schemas.openxmlformats.org/drawingml/2006/chart">
          <c:chart xmlns:c="http://schemas.openxmlformats.org/drawingml/2006/chart" r:id="rId1"/>
        </a:graphicData>
      </a:graphic>
    </xdr:graphicFrame>
    <xdr:clientData/>
  </xdr:twoCellAnchor>
  <xdr:twoCellAnchor editAs="absolute">
    <xdr:from>
      <xdr:col>25</xdr:col>
      <xdr:colOff>1</xdr:colOff>
      <xdr:row>54</xdr:row>
      <xdr:rowOff>130175</xdr:rowOff>
    </xdr:from>
    <xdr:to>
      <xdr:col>38</xdr:col>
      <xdr:colOff>73026</xdr:colOff>
      <xdr:row>69</xdr:row>
      <xdr:rowOff>9525</xdr:rowOff>
    </xdr:to>
    <xdr:graphicFrame macro="">
      <xdr:nvGraphicFramePr>
        <xdr:cNvPr id="12" name="Diagramm 11"/>
        <xdr:cNvGraphicFramePr/>
      </xdr:nvGraphicFramePr>
      <xdr:xfrm>
        <a:off x="4362450" y="8058150"/>
        <a:ext cx="2371725" cy="1657350"/>
      </xdr:xfrm>
      <a:graphic>
        <a:graphicData uri="http://schemas.openxmlformats.org/drawingml/2006/chart">
          <c:chart xmlns:c="http://schemas.openxmlformats.org/drawingml/2006/chart" r:id="rId2"/>
        </a:graphicData>
      </a:graphic>
    </xdr:graphicFrame>
    <xdr:clientData/>
  </xdr:twoCellAnchor>
  <xdr:twoCellAnchor editAs="absolute">
    <xdr:from>
      <xdr:col>37</xdr:col>
      <xdr:colOff>190500</xdr:colOff>
      <xdr:row>54</xdr:row>
      <xdr:rowOff>111125</xdr:rowOff>
    </xdr:from>
    <xdr:to>
      <xdr:col>45</xdr:col>
      <xdr:colOff>152400</xdr:colOff>
      <xdr:row>69</xdr:row>
      <xdr:rowOff>9525</xdr:rowOff>
    </xdr:to>
    <xdr:graphicFrame macro="">
      <xdr:nvGraphicFramePr>
        <xdr:cNvPr id="17" name="Diagramm 16"/>
        <xdr:cNvGraphicFramePr/>
      </xdr:nvGraphicFramePr>
      <xdr:xfrm>
        <a:off x="6648450" y="8039100"/>
        <a:ext cx="1257300" cy="1676400"/>
      </xdr:xfrm>
      <a:graphic>
        <a:graphicData uri="http://schemas.openxmlformats.org/drawingml/2006/chart">
          <c:chart xmlns:c="http://schemas.openxmlformats.org/drawingml/2006/chart" r:id="rId3"/>
        </a:graphicData>
      </a:graphic>
    </xdr:graphicFrame>
    <xdr:clientData/>
  </xdr:twoCellAnchor>
  <xdr:twoCellAnchor>
    <xdr:from>
      <xdr:col>24</xdr:col>
      <xdr:colOff>95250</xdr:colOff>
      <xdr:row>39</xdr:row>
      <xdr:rowOff>9525</xdr:rowOff>
    </xdr:from>
    <xdr:to>
      <xdr:col>45</xdr:col>
      <xdr:colOff>162857</xdr:colOff>
      <xdr:row>50</xdr:row>
      <xdr:rowOff>28575</xdr:rowOff>
    </xdr:to>
    <xdr:graphicFrame macro="">
      <xdr:nvGraphicFramePr>
        <xdr:cNvPr id="7" name="Diagramm 12"/>
        <xdr:cNvGraphicFramePr/>
      </xdr:nvGraphicFramePr>
      <xdr:xfrm>
        <a:off x="4343400" y="5734050"/>
        <a:ext cx="3571875" cy="1695450"/>
      </xdr:xfrm>
      <a:graphic>
        <a:graphicData uri="http://schemas.openxmlformats.org/drawingml/2006/chart">
          <c:chart xmlns:c="http://schemas.openxmlformats.org/drawingml/2006/chart" r:id="rId4"/>
        </a:graphicData>
      </a:graphic>
    </xdr:graphicFrame>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591041" name="Button 4" hidden="1">
              <a:extLst>
                <a:ext uri="{63B3BB69-23CF-44E3-9099-C40C66FF867C}">
                  <a14:compatExt spid="_x0000_s53591041"/>
                </a:ext>
              </a:extLst>
            </xdr:cNvPr>
            <xdr:cNvSpPr>
              <a:spLocks noRot="1"/>
            </xdr:cNvSpPr>
          </xdr:nvSpPr>
          <xdr:spPr>
            <a:xfrm>
              <a:off x="28575" y="28575"/>
              <a:ext cx="0" cy="0"/>
            </a:xfrm>
            <a:prstGeom prst="rect"/>
            <a:ln>
              <a:solidFill>
                <a:srgbClr val="000000"/>
              </a:solidFill>
            </a:ln>
            <a:effectLst/>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35</xdr:col>
      <xdr:colOff>85725</xdr:colOff>
      <xdr:row>67</xdr:row>
      <xdr:rowOff>152400</xdr:rowOff>
    </xdr:from>
    <xdr:to>
      <xdr:col>36</xdr:col>
      <xdr:colOff>0</xdr:colOff>
      <xdr:row>69</xdr:row>
      <xdr:rowOff>0</xdr:rowOff>
    </xdr:to>
    <xdr:sp macro="" fLocksText="0">
      <xdr:nvSpPr>
        <xdr:cNvPr id="3" name="Rechteck 2"/>
        <xdr:cNvSpPr/>
      </xdr:nvSpPr>
      <xdr:spPr>
        <a:xfrm>
          <a:off x="6286500" y="12334875"/>
          <a:ext cx="114300" cy="104775"/>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p>
          <a:pPr algn="l"/>
          <a:endParaRPr lang="de-CH" sz="1100"/>
        </a:p>
      </xdr:txBody>
    </xdr:sp>
    <xdr:clientData/>
  </xdr:twoCellAnchor>
  <xdr:twoCellAnchor>
    <xdr:from>
      <xdr:col>35</xdr:col>
      <xdr:colOff>95250</xdr:colOff>
      <xdr:row>68</xdr:row>
      <xdr:rowOff>19050</xdr:rowOff>
    </xdr:from>
    <xdr:to>
      <xdr:col>36</xdr:col>
      <xdr:colOff>0</xdr:colOff>
      <xdr:row>69</xdr:row>
      <xdr:rowOff>0</xdr:rowOff>
    </xdr:to>
    <xdr:sp macro="" fLocksText="0">
      <xdr:nvSpPr>
        <xdr:cNvPr id="4" name="Rechteck 3"/>
        <xdr:cNvSpPr/>
      </xdr:nvSpPr>
      <xdr:spPr>
        <a:xfrm>
          <a:off x="6296025" y="12363450"/>
          <a:ext cx="104775" cy="76200"/>
        </a:xfrm>
        <a:prstGeom prst="rect"/>
        <a:solidFill>
          <a:schemeClr val="bg1"/>
        </a:solidFill>
        <a:ln>
          <a:noFill/>
        </a:ln>
        <a:effectLst/>
      </xdr:spPr>
      <xdr:style>
        <a:lnRef idx="2">
          <a:schemeClr val="accent1">
            <a:shade val="50000"/>
          </a:schemeClr>
        </a:lnRef>
        <a:fillRef idx="1">
          <a:schemeClr val="accent1"/>
        </a:fillRef>
        <a:effectRef idx="0">
          <a:schemeClr val="accent1"/>
        </a:effectRef>
        <a:fontRef idx="minor">
          <a:schemeClr val="bg1"/>
        </a:fontRef>
      </xdr:style>
      <xdr:txBody>
        <a:bodyPr wrap="square" anchor="t"/>
        <a:p>
          <a:pPr algn="l"/>
          <a:endParaRPr lang="de-CH" sz="1100"/>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121707</xdr:colOff>
      <xdr:row>21</xdr:row>
      <xdr:rowOff>10587</xdr:rowOff>
    </xdr:from>
    <xdr:to>
      <xdr:col>15</xdr:col>
      <xdr:colOff>508000</xdr:colOff>
      <xdr:row>25</xdr:row>
      <xdr:rowOff>28575</xdr:rowOff>
    </xdr:to>
    <xdr:graphicFrame macro="">
      <xdr:nvGraphicFramePr>
        <xdr:cNvPr id="2" name="Diagramm 11"/>
        <xdr:cNvGraphicFramePr/>
      </xdr:nvGraphicFramePr>
      <xdr:xfrm>
        <a:off x="476250" y="4000500"/>
        <a:ext cx="7429500" cy="2524125"/>
      </xdr:xfrm>
      <a:graphic>
        <a:graphicData uri="http://schemas.openxmlformats.org/drawingml/2006/chart">
          <c:chart xmlns:c="http://schemas.openxmlformats.org/drawingml/2006/chart" r:id="rId1"/>
        </a:graphicData>
      </a:graphic>
    </xdr:graphicFrame>
    <xdr:clientData/>
  </xdr:twoCellAnchor>
  <xdr:twoCellAnchor>
    <xdr:from>
      <xdr:col>9</xdr:col>
      <xdr:colOff>19049</xdr:colOff>
      <xdr:row>21</xdr:row>
      <xdr:rowOff>0</xdr:rowOff>
    </xdr:from>
    <xdr:to>
      <xdr:col>16</xdr:col>
      <xdr:colOff>65249</xdr:colOff>
      <xdr:row>24</xdr:row>
      <xdr:rowOff>0</xdr:rowOff>
    </xdr:to>
    <xdr:graphicFrame macro="">
      <xdr:nvGraphicFramePr>
        <xdr:cNvPr id="3" name="Diagramm 6"/>
        <xdr:cNvGraphicFramePr/>
      </xdr:nvGraphicFramePr>
      <xdr:xfrm>
        <a:off x="4210050" y="3990975"/>
        <a:ext cx="3781425" cy="2381250"/>
      </xdr:xfrm>
      <a:graphic>
        <a:graphicData uri="http://schemas.openxmlformats.org/drawingml/2006/chart">
          <c:chart xmlns:c="http://schemas.openxmlformats.org/drawingml/2006/chart" r:id="rId2"/>
        </a:graphicData>
      </a:graphic>
    </xdr:graphicFrame>
    <xdr:clientData/>
  </xdr:twoCellAnchor>
  <xdr:twoCellAnchor>
    <xdr:from>
      <xdr:col>2</xdr:col>
      <xdr:colOff>62153</xdr:colOff>
      <xdr:row>27</xdr:row>
      <xdr:rowOff>200025</xdr:rowOff>
    </xdr:from>
    <xdr:to>
      <xdr:col>16</xdr:col>
      <xdr:colOff>76200</xdr:colOff>
      <xdr:row>32</xdr:row>
      <xdr:rowOff>0</xdr:rowOff>
    </xdr:to>
    <xdr:graphicFrame macro="">
      <xdr:nvGraphicFramePr>
        <xdr:cNvPr id="5" name="Chart 8"/>
        <xdr:cNvGraphicFramePr/>
      </xdr:nvGraphicFramePr>
      <xdr:xfrm>
        <a:off x="619125" y="7067550"/>
        <a:ext cx="7381875" cy="2124075"/>
      </xdr:xfrm>
      <a:graphic>
        <a:graphicData uri="http://schemas.openxmlformats.org/drawingml/2006/chart">
          <c:chart xmlns:c="http://schemas.openxmlformats.org/drawingml/2006/chart" r:id="rId3"/>
        </a:graphicData>
      </a:graphic>
    </xdr:graphicFrame>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xdr:col>
      <xdr:colOff>22411</xdr:colOff>
      <xdr:row>34</xdr:row>
      <xdr:rowOff>57150</xdr:rowOff>
    </xdr:from>
    <xdr:to>
      <xdr:col>16</xdr:col>
      <xdr:colOff>133461</xdr:colOff>
      <xdr:row>36</xdr:row>
      <xdr:rowOff>107156</xdr:rowOff>
    </xdr:to>
    <xdr:graphicFrame macro="">
      <xdr:nvGraphicFramePr>
        <xdr:cNvPr id="10" name="Diagramm 9"/>
        <xdr:cNvGraphicFramePr/>
      </xdr:nvGraphicFramePr>
      <xdr:xfrm>
        <a:off x="571500" y="9744075"/>
        <a:ext cx="7486650" cy="1943100"/>
      </xdr:xfrm>
      <a:graphic>
        <a:graphicData uri="http://schemas.openxmlformats.org/drawingml/2006/chart">
          <c:chart xmlns:c="http://schemas.openxmlformats.org/drawingml/2006/chart" r:id="rId1"/>
        </a:graphicData>
      </a:graphic>
    </xdr:graphicFrame>
    <xdr:clientData/>
  </xdr:twoCellAnchor>
  <xdr:twoCellAnchor>
    <xdr:from>
      <xdr:col>2</xdr:col>
      <xdr:colOff>19050</xdr:colOff>
      <xdr:row>22</xdr:row>
      <xdr:rowOff>59390</xdr:rowOff>
    </xdr:from>
    <xdr:to>
      <xdr:col>16</xdr:col>
      <xdr:colOff>95250</xdr:colOff>
      <xdr:row>24</xdr:row>
      <xdr:rowOff>107915</xdr:rowOff>
    </xdr:to>
    <xdr:graphicFrame macro="">
      <xdr:nvGraphicFramePr>
        <xdr:cNvPr id="13" name="Diagramm 12"/>
        <xdr:cNvGraphicFramePr/>
      </xdr:nvGraphicFramePr>
      <xdr:xfrm>
        <a:off x="571500" y="4410075"/>
        <a:ext cx="7448550" cy="1943100"/>
      </xdr:xfrm>
      <a:graphic>
        <a:graphicData uri="http://schemas.openxmlformats.org/drawingml/2006/chart">
          <c:chart xmlns:c="http://schemas.openxmlformats.org/drawingml/2006/chart" r:id="rId2"/>
        </a:graphicData>
      </a:graphic>
    </xdr:graphicFrame>
    <xdr:clientData/>
  </xdr:twoCellAnchor>
  <xdr:twoCellAnchor>
    <xdr:from>
      <xdr:col>2</xdr:col>
      <xdr:colOff>45243</xdr:colOff>
      <xdr:row>8</xdr:row>
      <xdr:rowOff>1</xdr:rowOff>
    </xdr:from>
    <xdr:to>
      <xdr:col>15</xdr:col>
      <xdr:colOff>521549</xdr:colOff>
      <xdr:row>19</xdr:row>
      <xdr:rowOff>0</xdr:rowOff>
    </xdr:to>
    <xdr:graphicFrame macro="">
      <xdr:nvGraphicFramePr>
        <xdr:cNvPr id="11" name="Diagramm 10"/>
        <xdr:cNvGraphicFramePr/>
      </xdr:nvGraphicFramePr>
      <xdr:xfrm>
        <a:off x="600075" y="1381125"/>
        <a:ext cx="7315200" cy="2324100"/>
      </xdr:xfrm>
      <a:graphic>
        <a:graphicData uri="http://schemas.openxmlformats.org/drawingml/2006/chart">
          <c:chart xmlns:c="http://schemas.openxmlformats.org/drawingml/2006/chart" r:id="rId3"/>
        </a:graphicData>
      </a:graphic>
    </xdr:graphicFrame>
    <xdr:clientData/>
  </xdr:twoCellAnchor>
  <xdr:twoCellAnchor editAs="absolute">
    <xdr:from>
      <xdr:col>1</xdr:col>
      <xdr:colOff>180975</xdr:colOff>
      <xdr:row>28</xdr:row>
      <xdr:rowOff>57150</xdr:rowOff>
    </xdr:from>
    <xdr:to>
      <xdr:col>16</xdr:col>
      <xdr:colOff>93000</xdr:colOff>
      <xdr:row>30</xdr:row>
      <xdr:rowOff>19050</xdr:rowOff>
    </xdr:to>
    <xdr:graphicFrame macro="">
      <xdr:nvGraphicFramePr>
        <xdr:cNvPr id="8" name="Diagramm 7"/>
        <xdr:cNvGraphicFramePr/>
      </xdr:nvGraphicFramePr>
      <xdr:xfrm>
        <a:off x="533400" y="7077075"/>
        <a:ext cx="7486650" cy="1857375"/>
      </xdr:xfrm>
      <a:graphic>
        <a:graphicData uri="http://schemas.openxmlformats.org/drawingml/2006/chart">
          <c:chart xmlns:c="http://schemas.openxmlformats.org/drawingml/2006/chart" r:id="rId4"/>
        </a:graphicData>
      </a:graphic>
    </xdr:graphicFrame>
    <xdr:clientData/>
  </xdr:twoCellAnchor>
</xdr:wsDr>
</file>

<file path=xl/drawings/drawing6.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0.35</cdr:x>
      <cdr:y>0.0025</cdr:y>
    </cdr:from>
    <cdr:to>
      <cdr:x>0.3765</cdr:x>
      <cdr:y>0.82025</cdr:y>
    </cdr:to>
    <cdr:sp macro="" fLocksText="0">
      <cdr:nvSpPr>
        <cdr:cNvPr id="2" name="Rechteck 1"/>
        <cdr:cNvSpPr/>
      </cdr:nvSpPr>
      <cdr:spPr>
        <a:xfrm>
          <a:off x="2619375" y="0"/>
          <a:ext cx="200025" cy="2390775"/>
        </a:xfrm>
        <a:prstGeom prst="rect"/>
        <a:ln>
          <a:noFill/>
        </a:ln>
        <a:effectLst/>
      </cdr:spPr>
      <cdr:style>
        <a:lnRef idx="2">
          <a:schemeClr val="accent6"/>
        </a:lnRef>
        <a:fillRef idx="1">
          <a:schemeClr val="bg1"/>
        </a:fillRef>
        <a:effectRef idx="0">
          <a:schemeClr val="accent6"/>
        </a:effectRef>
        <a:fontRef idx="minor">
          <a:schemeClr val="tx1"/>
        </a:fontRef>
      </cdr:style>
      <cdr:txBody>
        <a:bodyPr vertOverflow="clip"/>
        <a:p>
          <a:pPr/>
          <a:endParaRPr lang="de-CH"/>
        </a:p>
      </cdr:txBody>
    </cdr:sp>
  </cdr:relSizeAnchor>
  <cdr:relSizeAnchor xmlns:cdr="http://schemas.openxmlformats.org/drawingml/2006/chartDrawing">
    <cdr:from>
      <cdr:x>0.65325</cdr:x>
      <cdr:y>0.00475</cdr:y>
    </cdr:from>
    <cdr:to>
      <cdr:x>0.681</cdr:x>
      <cdr:y>0.80675</cdr:y>
    </cdr:to>
    <cdr:sp macro="" fLocksText="0">
      <cdr:nvSpPr>
        <cdr:cNvPr id="3" name="Rechteck 2"/>
        <cdr:cNvSpPr/>
      </cdr:nvSpPr>
      <cdr:spPr>
        <a:xfrm>
          <a:off x="4895850" y="9525"/>
          <a:ext cx="209550" cy="234315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dr:relSizeAnchor xmlns:cdr="http://schemas.openxmlformats.org/drawingml/2006/chartDrawing">
    <cdr:from>
      <cdr:x>1</cdr:x>
      <cdr:y>0</cdr:y>
    </cdr:from>
    <cdr:to>
      <cdr:x>1</cdr:x>
      <cdr:y>0.802</cdr:y>
    </cdr:to>
    <cdr:sp macro="" fLocksText="0">
      <cdr:nvSpPr>
        <cdr:cNvPr id="4" name="Rechteck 3"/>
        <cdr:cNvSpPr/>
      </cdr:nvSpPr>
      <cdr:spPr>
        <a:xfrm>
          <a:off x="7505700" y="0"/>
          <a:ext cx="0" cy="234315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157030</xdr:colOff>
      <xdr:row>25</xdr:row>
      <xdr:rowOff>95962</xdr:rowOff>
    </xdr:from>
    <xdr:to>
      <xdr:col>14</xdr:col>
      <xdr:colOff>21454</xdr:colOff>
      <xdr:row>34</xdr:row>
      <xdr:rowOff>234475</xdr:rowOff>
    </xdr:to>
    <xdr:grpSp>
      <xdr:nvGrpSpPr>
        <xdr:cNvPr id="52306860" name="Gruppieren 144"/>
        <xdr:cNvGrpSpPr>
          <a:grpSpLocks noChangeAspect="1"/>
        </xdr:cNvGrpSpPr>
      </xdr:nvGrpSpPr>
      <xdr:grpSpPr>
        <a:xfrm>
          <a:off x="1143000" y="4838700"/>
          <a:ext cx="2247900" cy="2286000"/>
          <a:chOff x="3547685" y="2276268"/>
          <a:chExt cx="2265740" cy="2280799"/>
        </a:xfrm>
        <a:effectLst/>
      </xdr:grpSpPr>
      <xdr:sp macro="" fLocksText="0">
        <xdr:nvSpPr>
          <xdr:cNvPr id="146" name="Rectangle 5"/>
          <xdr:cNvSpPr>
            <a:spLocks noChangeArrowheads="1"/>
          </xdr:cNvSpPr>
        </xdr:nvSpPr>
        <xdr:spPr>
          <a:xfrm>
            <a:off x="3547685"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47" name="Rectangle 6"/>
          <xdr:cNvSpPr>
            <a:spLocks noChangeArrowheads="1"/>
          </xdr:cNvSpPr>
        </xdr:nvSpPr>
        <xdr:spPr>
          <a:xfrm>
            <a:off x="4747759"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48" name="Rectangle 7"/>
          <xdr:cNvSpPr>
            <a:spLocks noChangeArrowheads="1"/>
          </xdr:cNvSpPr>
        </xdr:nvSpPr>
        <xdr:spPr>
          <a:xfrm>
            <a:off x="5707818" y="2276268"/>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49" name="Rectangle 8"/>
          <xdr:cNvSpPr>
            <a:spLocks noChangeArrowheads="1"/>
          </xdr:cNvSpPr>
        </xdr:nvSpPr>
        <xdr:spPr>
          <a:xfrm>
            <a:off x="3547685" y="3473687"/>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0" name="Rectangle 9"/>
          <xdr:cNvSpPr>
            <a:spLocks noChangeArrowheads="1"/>
          </xdr:cNvSpPr>
        </xdr:nvSpPr>
        <xdr:spPr>
          <a:xfrm>
            <a:off x="5227789" y="347368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1" name="Rectangle 10"/>
          <xdr:cNvSpPr>
            <a:spLocks noChangeArrowheads="1"/>
          </xdr:cNvSpPr>
        </xdr:nvSpPr>
        <xdr:spPr>
          <a:xfrm>
            <a:off x="4507744" y="371127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2" name="Rectangle 11"/>
          <xdr:cNvSpPr>
            <a:spLocks noChangeArrowheads="1"/>
          </xdr:cNvSpPr>
        </xdr:nvSpPr>
        <xdr:spPr>
          <a:xfrm>
            <a:off x="3547685"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3" name="Rectangle 12"/>
          <xdr:cNvSpPr>
            <a:spLocks noChangeArrowheads="1"/>
          </xdr:cNvSpPr>
        </xdr:nvSpPr>
        <xdr:spPr>
          <a:xfrm>
            <a:off x="4747759"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4" name="Rectangle 13"/>
          <xdr:cNvSpPr>
            <a:spLocks noChangeArrowheads="1"/>
          </xdr:cNvSpPr>
        </xdr:nvSpPr>
        <xdr:spPr>
          <a:xfrm>
            <a:off x="5707818" y="4424020"/>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xdr:col>
      <xdr:colOff>2380</xdr:colOff>
      <xdr:row>46</xdr:row>
      <xdr:rowOff>1</xdr:rowOff>
    </xdr:from>
    <xdr:to>
      <xdr:col>33</xdr:col>
      <xdr:colOff>123825</xdr:colOff>
      <xdr:row>49</xdr:row>
      <xdr:rowOff>15240</xdr:rowOff>
    </xdr:to>
    <xdr:graphicFrame macro="">
      <xdr:nvGraphicFramePr>
        <xdr:cNvPr id="52306861" name="Diagramm 133"/>
        <xdr:cNvGraphicFramePr/>
      </xdr:nvGraphicFramePr>
      <xdr:xfrm>
        <a:off x="552450" y="8943975"/>
        <a:ext cx="7505700" cy="2924175"/>
      </xdr:xfrm>
      <a:graphic>
        <a:graphicData uri="http://schemas.openxmlformats.org/drawingml/2006/chart">
          <c:chart xmlns:c="http://schemas.openxmlformats.org/drawingml/2006/chart" r:id="rId1"/>
        </a:graphicData>
      </a:graphic>
    </xdr:graphicFrame>
    <xdr:clientData/>
  </xdr:twoCellAnchor>
  <xdr:twoCellAnchor>
    <xdr:from>
      <xdr:col>21</xdr:col>
      <xdr:colOff>157893</xdr:colOff>
      <xdr:row>25</xdr:row>
      <xdr:rowOff>93469</xdr:rowOff>
    </xdr:from>
    <xdr:to>
      <xdr:col>31</xdr:col>
      <xdr:colOff>22317</xdr:colOff>
      <xdr:row>34</xdr:row>
      <xdr:rowOff>231982</xdr:rowOff>
    </xdr:to>
    <xdr:grpSp>
      <xdr:nvGrpSpPr>
        <xdr:cNvPr id="129" name="Gruppieren 144"/>
        <xdr:cNvGrpSpPr>
          <a:grpSpLocks noChangeAspect="1"/>
        </xdr:cNvGrpSpPr>
      </xdr:nvGrpSpPr>
      <xdr:grpSpPr>
        <a:xfrm>
          <a:off x="5162550" y="4838700"/>
          <a:ext cx="2247900" cy="2286000"/>
          <a:chOff x="3547685" y="2276268"/>
          <a:chExt cx="2265740" cy="2280799"/>
        </a:xfrm>
        <a:effectLst/>
      </xdr:grpSpPr>
      <xdr:sp macro="" fLocksText="0">
        <xdr:nvSpPr>
          <xdr:cNvPr id="130" name="Rectangle 5"/>
          <xdr:cNvSpPr>
            <a:spLocks noChangeArrowheads="1"/>
          </xdr:cNvSpPr>
        </xdr:nvSpPr>
        <xdr:spPr>
          <a:xfrm>
            <a:off x="3547685"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1" name="Rectangle 6"/>
          <xdr:cNvSpPr>
            <a:spLocks noChangeArrowheads="1"/>
          </xdr:cNvSpPr>
        </xdr:nvSpPr>
        <xdr:spPr>
          <a:xfrm>
            <a:off x="4747759"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2" name="Rectangle 7"/>
          <xdr:cNvSpPr>
            <a:spLocks noChangeArrowheads="1"/>
          </xdr:cNvSpPr>
        </xdr:nvSpPr>
        <xdr:spPr>
          <a:xfrm>
            <a:off x="5707818" y="2276268"/>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3" name="Rectangle 8"/>
          <xdr:cNvSpPr>
            <a:spLocks noChangeArrowheads="1"/>
          </xdr:cNvSpPr>
        </xdr:nvSpPr>
        <xdr:spPr>
          <a:xfrm>
            <a:off x="3547685" y="3473687"/>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4" name="Rectangle 9"/>
          <xdr:cNvSpPr>
            <a:spLocks noChangeArrowheads="1"/>
          </xdr:cNvSpPr>
        </xdr:nvSpPr>
        <xdr:spPr>
          <a:xfrm>
            <a:off x="5227789" y="347368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5" name="Rectangle 10"/>
          <xdr:cNvSpPr>
            <a:spLocks noChangeArrowheads="1"/>
          </xdr:cNvSpPr>
        </xdr:nvSpPr>
        <xdr:spPr>
          <a:xfrm>
            <a:off x="4507744" y="371127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6" name="Rectangle 11"/>
          <xdr:cNvSpPr>
            <a:spLocks noChangeArrowheads="1"/>
          </xdr:cNvSpPr>
        </xdr:nvSpPr>
        <xdr:spPr>
          <a:xfrm>
            <a:off x="3547685"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7" name="Rectangle 12"/>
          <xdr:cNvSpPr>
            <a:spLocks noChangeArrowheads="1"/>
          </xdr:cNvSpPr>
        </xdr:nvSpPr>
        <xdr:spPr>
          <a:xfrm>
            <a:off x="4747759"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38" name="Rectangle 13"/>
          <xdr:cNvSpPr>
            <a:spLocks noChangeArrowheads="1"/>
          </xdr:cNvSpPr>
        </xdr:nvSpPr>
        <xdr:spPr>
          <a:xfrm>
            <a:off x="5707818" y="4424020"/>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4</xdr:col>
      <xdr:colOff>157030</xdr:colOff>
      <xdr:row>26</xdr:row>
      <xdr:rowOff>95962</xdr:rowOff>
    </xdr:from>
    <xdr:to>
      <xdr:col>14</xdr:col>
      <xdr:colOff>21454</xdr:colOff>
      <xdr:row>35</xdr:row>
      <xdr:rowOff>234475</xdr:rowOff>
    </xdr:to>
    <xdr:grpSp>
      <xdr:nvGrpSpPr>
        <xdr:cNvPr id="2" name="Gruppieren 144"/>
        <xdr:cNvGrpSpPr>
          <a:grpSpLocks noChangeAspect="1"/>
        </xdr:cNvGrpSpPr>
      </xdr:nvGrpSpPr>
      <xdr:grpSpPr>
        <a:xfrm>
          <a:off x="1143000" y="4962525"/>
          <a:ext cx="2247900" cy="2286000"/>
          <a:chOff x="3547685" y="2276268"/>
          <a:chExt cx="2265740" cy="2280799"/>
        </a:xfrm>
        <a:effectLst/>
      </xdr:grpSpPr>
      <xdr:sp macro="" fLocksText="0">
        <xdr:nvSpPr>
          <xdr:cNvPr id="3" name="Rectangle 5"/>
          <xdr:cNvSpPr>
            <a:spLocks noChangeArrowheads="1"/>
          </xdr:cNvSpPr>
        </xdr:nvSpPr>
        <xdr:spPr>
          <a:xfrm>
            <a:off x="3547685"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4" name="Rectangle 6"/>
          <xdr:cNvSpPr>
            <a:spLocks noChangeArrowheads="1"/>
          </xdr:cNvSpPr>
        </xdr:nvSpPr>
        <xdr:spPr>
          <a:xfrm>
            <a:off x="4747759"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5" name="Rectangle 7"/>
          <xdr:cNvSpPr>
            <a:spLocks noChangeArrowheads="1"/>
          </xdr:cNvSpPr>
        </xdr:nvSpPr>
        <xdr:spPr>
          <a:xfrm>
            <a:off x="5707818" y="2276268"/>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6" name="Rectangle 8"/>
          <xdr:cNvSpPr>
            <a:spLocks noChangeArrowheads="1"/>
          </xdr:cNvSpPr>
        </xdr:nvSpPr>
        <xdr:spPr>
          <a:xfrm>
            <a:off x="3547685" y="3473687"/>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7" name="Rectangle 9"/>
          <xdr:cNvSpPr>
            <a:spLocks noChangeArrowheads="1"/>
          </xdr:cNvSpPr>
        </xdr:nvSpPr>
        <xdr:spPr>
          <a:xfrm>
            <a:off x="5227789" y="347368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8" name="Rectangle 10"/>
          <xdr:cNvSpPr>
            <a:spLocks noChangeArrowheads="1"/>
          </xdr:cNvSpPr>
        </xdr:nvSpPr>
        <xdr:spPr>
          <a:xfrm>
            <a:off x="4507744" y="371127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9" name="Rectangle 11"/>
          <xdr:cNvSpPr>
            <a:spLocks noChangeArrowheads="1"/>
          </xdr:cNvSpPr>
        </xdr:nvSpPr>
        <xdr:spPr>
          <a:xfrm>
            <a:off x="3547685"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0" name="Rectangle 12"/>
          <xdr:cNvSpPr>
            <a:spLocks noChangeArrowheads="1"/>
          </xdr:cNvSpPr>
        </xdr:nvSpPr>
        <xdr:spPr>
          <a:xfrm>
            <a:off x="4747759"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1" name="Rectangle 13"/>
          <xdr:cNvSpPr>
            <a:spLocks noChangeArrowheads="1"/>
          </xdr:cNvSpPr>
        </xdr:nvSpPr>
        <xdr:spPr>
          <a:xfrm>
            <a:off x="5707818" y="4424020"/>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twoCellAnchor>
    <xdr:from>
      <xdr:col>21</xdr:col>
      <xdr:colOff>157893</xdr:colOff>
      <xdr:row>26</xdr:row>
      <xdr:rowOff>83945</xdr:rowOff>
    </xdr:from>
    <xdr:to>
      <xdr:col>31</xdr:col>
      <xdr:colOff>0</xdr:colOff>
      <xdr:row>36</xdr:row>
      <xdr:rowOff>3383</xdr:rowOff>
    </xdr:to>
    <xdr:grpSp>
      <xdr:nvGrpSpPr>
        <xdr:cNvPr id="13" name="Gruppieren 144"/>
        <xdr:cNvGrpSpPr>
          <a:grpSpLocks noChangeAspect="1"/>
        </xdr:cNvGrpSpPr>
      </xdr:nvGrpSpPr>
      <xdr:grpSpPr>
        <a:xfrm>
          <a:off x="5162550" y="4953000"/>
          <a:ext cx="2219325" cy="2305050"/>
          <a:chOff x="3547685" y="2266747"/>
          <a:chExt cx="2237626" cy="2299841"/>
        </a:xfrm>
        <a:effectLst/>
      </xdr:grpSpPr>
      <xdr:sp macro="" fLocksText="0">
        <xdr:nvSpPr>
          <xdr:cNvPr id="14" name="Rectangle 5"/>
          <xdr:cNvSpPr>
            <a:spLocks noChangeArrowheads="1"/>
          </xdr:cNvSpPr>
        </xdr:nvSpPr>
        <xdr:spPr>
          <a:xfrm>
            <a:off x="3547685"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7</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5" name="Rectangle 6"/>
          <xdr:cNvSpPr>
            <a:spLocks noChangeArrowheads="1"/>
          </xdr:cNvSpPr>
        </xdr:nvSpPr>
        <xdr:spPr>
          <a:xfrm>
            <a:off x="4747759" y="2276268"/>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8</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6" name="Rectangle 7"/>
          <xdr:cNvSpPr>
            <a:spLocks noChangeArrowheads="1"/>
          </xdr:cNvSpPr>
        </xdr:nvSpPr>
        <xdr:spPr>
          <a:xfrm>
            <a:off x="5679704" y="226674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9</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7" name="Rectangle 8"/>
          <xdr:cNvSpPr>
            <a:spLocks noChangeArrowheads="1"/>
          </xdr:cNvSpPr>
        </xdr:nvSpPr>
        <xdr:spPr>
          <a:xfrm>
            <a:off x="3547685" y="3473687"/>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4</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8" name="Rectangle 9"/>
          <xdr:cNvSpPr>
            <a:spLocks noChangeArrowheads="1"/>
          </xdr:cNvSpPr>
        </xdr:nvSpPr>
        <xdr:spPr>
          <a:xfrm>
            <a:off x="5171560" y="3473687"/>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6</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19" name="Rectangle 10"/>
          <xdr:cNvSpPr>
            <a:spLocks noChangeArrowheads="1"/>
          </xdr:cNvSpPr>
        </xdr:nvSpPr>
        <xdr:spPr>
          <a:xfrm>
            <a:off x="4507744" y="371127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5</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0" name="Rectangle 11"/>
          <xdr:cNvSpPr>
            <a:spLocks noChangeArrowheads="1"/>
          </xdr:cNvSpPr>
        </xdr:nvSpPr>
        <xdr:spPr>
          <a:xfrm>
            <a:off x="3547685"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1</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1" name="Rectangle 12"/>
          <xdr:cNvSpPr>
            <a:spLocks noChangeArrowheads="1"/>
          </xdr:cNvSpPr>
        </xdr:nvSpPr>
        <xdr:spPr>
          <a:xfrm>
            <a:off x="4747759" y="4424020"/>
            <a:ext cx="1152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2</a:t>
            </a:r>
            <a:endParaRPr lang="de-DE" sz="1800" u="none" b="0" i="0" baseline="0">
              <a:ln>
                <a:noFill/>
              </a:ln>
              <a:solidFill>
                <a:schemeClr val="tx1"/>
              </a:solidFill>
              <a:effectLst/>
              <a:latin typeface="Arial" pitchFamily="34" charset="0"/>
              <a:cs typeface="Arial" pitchFamily="34" charset="0"/>
            </a:endParaRPr>
          </a:p>
        </xdr:txBody>
      </xdr:sp>
      <xdr:sp macro="" fLocksText="0">
        <xdr:nvSpPr>
          <xdr:cNvPr id="22" name="Rectangle 13"/>
          <xdr:cNvSpPr>
            <a:spLocks noChangeArrowheads="1"/>
          </xdr:cNvSpPr>
        </xdr:nvSpPr>
        <xdr:spPr>
          <a:xfrm>
            <a:off x="5679704" y="4433541"/>
            <a:ext cx="105607" cy="133047"/>
          </a:xfrm>
          <a:prstGeom prst="rect"/>
          <a:noFill/>
          <a:ln w="9525">
            <a:noFill/>
            <a:miter lim="800000"/>
          </a:ln>
          <a:effectLst/>
        </xdr:spPr>
        <xdr:txBody>
          <a:bodyPr lIns="0" tIns="0" rIns="0" bIns="0" vert="horz" wrap="square" anchor="t" anchorCtr="0">
            <a:prstTxWarp prst="textNoShape"/>
            <a:spAutoFit/>
          </a:bodyPr>
          <a:p>
            <a:pPr algn="l" defTabSz="914400" fontAlgn="base" indent="0" lvl="0" marL="0" marR="0" hangingPunct="1" eaLnBrk="1" latinLnBrk="0" rtl="0">
              <a:lnSpc>
                <a:spcPct val="100000"/>
              </a:lnSpc>
              <a:spcBef>
                <a:spcPct val="0"/>
              </a:spcBef>
              <a:spcAft>
                <a:spcPct val="0"/>
              </a:spcAft>
              <a:buClrTx/>
              <a:buSzTx/>
              <a:buFontTx/>
              <a:buNone/>
            </a:pPr>
            <a:r>
              <a:rPr lang="de-DE" sz="900" u="none" b="0" i="0" baseline="0">
                <a:ln>
                  <a:noFill/>
                </a:ln>
                <a:solidFill>
                  <a:srgbClr val="000000"/>
                </a:solidFill>
                <a:effectLst/>
                <a:latin typeface="Arial" pitchFamily="34" charset="0"/>
                <a:cs typeface="Arial" pitchFamily="34" charset="0"/>
              </a:rPr>
              <a:t>3</a:t>
            </a:r>
            <a:endParaRPr lang="de-DE" sz="1800" u="none" b="0" i="0" baseline="0">
              <a:ln>
                <a:noFill/>
              </a:ln>
              <a:solidFill>
                <a:schemeClr val="tx1"/>
              </a:solidFill>
              <a:effectLst/>
              <a:latin typeface="Arial" pitchFamily="34" charset="0"/>
              <a:cs typeface="Arial" pitchFamily="34" charset="0"/>
            </a:endParaRPr>
          </a:p>
        </xdr:txBody>
      </xdr:sp>
    </xdr:grpSp>
    <xdr:clientData/>
  </xdr:twoCellAnchor>
</xdr:wsDr>
</file>

<file path=xl/drawings/drawing9.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0.34425</cdr:x>
      <cdr:y>0.0025</cdr:y>
    </cdr:from>
    <cdr:to>
      <cdr:x>0.3805</cdr:x>
      <cdr:y>0.82025</cdr:y>
    </cdr:to>
    <cdr:sp macro="" fLocksText="0">
      <cdr:nvSpPr>
        <cdr:cNvPr id="2" name="Rechteck 1"/>
        <cdr:cNvSpPr/>
      </cdr:nvSpPr>
      <cdr:spPr>
        <a:xfrm>
          <a:off x="2581275" y="0"/>
          <a:ext cx="276225" cy="2162175"/>
        </a:xfrm>
        <a:prstGeom prst="rect"/>
        <a:ln>
          <a:noFill/>
        </a:ln>
        <a:effectLst/>
      </cdr:spPr>
      <cdr:style>
        <a:lnRef idx="2">
          <a:schemeClr val="accent6"/>
        </a:lnRef>
        <a:fillRef idx="1">
          <a:schemeClr val="bg1"/>
        </a:fillRef>
        <a:effectRef idx="0">
          <a:schemeClr val="accent6"/>
        </a:effectRef>
        <a:fontRef idx="minor">
          <a:schemeClr val="tx1"/>
        </a:fontRef>
      </cdr:style>
      <cdr:txBody>
        <a:bodyPr vertOverflow="clip"/>
        <a:p>
          <a:pPr/>
          <a:endParaRPr lang="de-CH"/>
        </a:p>
      </cdr:txBody>
    </cdr:sp>
  </cdr:relSizeAnchor>
  <cdr:relSizeAnchor xmlns:cdr="http://schemas.openxmlformats.org/drawingml/2006/chartDrawing">
    <cdr:from>
      <cdr:x>0.6655</cdr:x>
      <cdr:y>0.00475</cdr:y>
    </cdr:from>
    <cdr:to>
      <cdr:x>0.70475</cdr:x>
      <cdr:y>0.85875</cdr:y>
    </cdr:to>
    <cdr:sp macro="" fLocksText="0">
      <cdr:nvSpPr>
        <cdr:cNvPr id="3" name="Rechteck 2"/>
        <cdr:cNvSpPr/>
      </cdr:nvSpPr>
      <cdr:spPr>
        <a:xfrm>
          <a:off x="5000625" y="9525"/>
          <a:ext cx="295275" cy="2257425"/>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dr:relSizeAnchor xmlns:cdr="http://schemas.openxmlformats.org/drawingml/2006/chartDrawing">
    <cdr:from>
      <cdr:x>0.9745</cdr:x>
      <cdr:y>0.01075</cdr:y>
    </cdr:from>
    <cdr:to>
      <cdr:x>0.99975</cdr:x>
      <cdr:y>0.81275</cdr:y>
    </cdr:to>
    <cdr:sp macro="" fLocksText="0">
      <cdr:nvSpPr>
        <cdr:cNvPr id="4" name="Rechteck 3"/>
        <cdr:cNvSpPr/>
      </cdr:nvSpPr>
      <cdr:spPr>
        <a:xfrm>
          <a:off x="7324725" y="19050"/>
          <a:ext cx="190500" cy="2114550"/>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dr:relSizeAnchor xmlns:cdr="http://schemas.openxmlformats.org/drawingml/2006/chartDrawing">
    <cdr:from>
      <cdr:x>0.056</cdr:x>
      <cdr:y>0.01925</cdr:y>
    </cdr:from>
    <cdr:to>
      <cdr:x>0.0665</cdr:x>
      <cdr:y>0.837</cdr:y>
    </cdr:to>
    <cdr:sp macro="" fLocksText="0">
      <cdr:nvSpPr>
        <cdr:cNvPr id="5" name="Rechteck 4"/>
        <cdr:cNvSpPr/>
      </cdr:nvSpPr>
      <cdr:spPr>
        <a:xfrm>
          <a:off x="419100" y="47625"/>
          <a:ext cx="76200" cy="2162175"/>
        </a:xfrm>
        <a:prstGeom prst="rect"/>
        <a:ln>
          <a:noFill/>
        </a:ln>
        <a:effectLst/>
      </cdr:spPr>
      <cdr:style>
        <a:lnRef idx="2">
          <a:schemeClr val="accent6"/>
        </a:lnRef>
        <a:fillRef idx="1">
          <a:schemeClr val="bg1"/>
        </a:fillRef>
        <a:effectRef idx="0">
          <a:schemeClr val="accent6"/>
        </a:effectRef>
        <a:fontRef idx="minor">
          <a:schemeClr val="tx1"/>
        </a:fontRef>
      </cdr:style>
      <cdr:txBody>
        <a:bodyPr/>
        <a:p>
          <a:pPr/>
          <a:endParaRPr lang="de-CH"/>
        </a:p>
      </cdr:txBody>
    </cdr:sp>
  </cdr:relSizeAnchor>
</c:userShapes>
</file>

<file path=xl/persons/person.xml><?xml version="1.0" encoding="utf-8"?>
<personList xmlns="http://schemas.microsoft.com/office/spreadsheetml/2018/threadedcomments" xmlns:x="http://schemas.openxmlformats.org/spreadsheetml/2006/main">
  <person displayName="Anna Zimmermann" id="{22012c79-dca3-4dac-9450-679e9a49f633}" userId="S::azi@fpre.ch::5529f5c7-070a-4ed3-8507-be7b5749b6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ctrlProp" Target="../ctrProps/ctrProp1.xml" /><Relationship Id="rId2" Type="http://schemas.openxmlformats.org/officeDocument/2006/relationships/ctrlProp" Target="../ctrProps/ctrProp2.xml" /><Relationship Id="rId4" Type="http://schemas.openxmlformats.org/officeDocument/2006/relationships/vmlDrawing" Target="../drawings/vmlDrawing1.vml" /><Relationship Id="rId5" Type="http://schemas.openxmlformats.org/officeDocument/2006/relationships/printerSettings" Target="../printerSettings/printerSettings1.bin" /><Relationship Id="rId3" Type="http://schemas.openxmlformats.org/officeDocument/2006/relationships/drawing" Target="../drawings/drawing1.xml" /></Relationships>
</file>

<file path=xl/worksheets/_rels/sheet10.xml.rels><?xml version="1.0" encoding="UTF-8" standalone="yes"?><Relationships xmlns="http://schemas.openxmlformats.org/package/2006/relationships"><Relationship Id="rId1" Type="http://schemas.openxmlformats.org/officeDocument/2006/relationships/ctrlProp" Target="../ctrProps/ctrProp6.xml" /><Relationship Id="rId2" Type="http://schemas.openxmlformats.org/officeDocument/2006/relationships/drawing" Target="../drawings/drawing13.xml" /><Relationship Id="rId4" Type="http://schemas.openxmlformats.org/officeDocument/2006/relationships/printerSettings" Target="../printerSettings/printerSettings10.bin" /><Relationship Id="rId3" Type="http://schemas.openxmlformats.org/officeDocument/2006/relationships/vmlDrawing" Target="../drawings/vmlDrawing5.vml" /></Relationships>
</file>

<file path=xl/worksheets/_rels/sheet11.xml.rels><?xml version="1.0" encoding="UTF-8" standalone="yes"?><Relationships xmlns="http://schemas.openxmlformats.org/package/2006/relationships"><Relationship Id="rId1" Type="http://schemas.openxmlformats.org/officeDocument/2006/relationships/ctrlProp" Target="../ctrProps/ctrProp7.xml" /><Relationship Id="rId2" Type="http://schemas.openxmlformats.org/officeDocument/2006/relationships/drawing" Target="../drawings/drawing14.xml" /><Relationship Id="rId4" Type="http://schemas.openxmlformats.org/officeDocument/2006/relationships/printerSettings" Target="../printerSettings/printerSettings11.bin" /><Relationship Id="rId3" Type="http://schemas.openxmlformats.org/officeDocument/2006/relationships/vmlDrawing" Target="../drawings/vmlDrawing6.vml" /></Relationships>
</file>

<file path=xl/worksheets/_rels/sheet12.xml.rels><?xml version="1.0" encoding="UTF-8" standalone="yes"?><Relationships xmlns="http://schemas.openxmlformats.org/package/2006/relationships"><Relationship Id="rId1" Type="http://schemas.openxmlformats.org/officeDocument/2006/relationships/ctrlProp" Target="../ctrProps/ctrProp8.xml" /><Relationship Id="rId2" Type="http://schemas.openxmlformats.org/officeDocument/2006/relationships/drawing" Target="../drawings/drawing15.xml" /><Relationship Id="rId4" Type="http://schemas.openxmlformats.org/officeDocument/2006/relationships/printerSettings" Target="../printerSettings/printerSettings12.bin" /><Relationship Id="rId3" Type="http://schemas.openxmlformats.org/officeDocument/2006/relationships/vmlDrawing" Target="../drawings/vmlDrawing7.vml" /></Relationships>
</file>

<file path=xl/worksheets/_rels/sheet13.xml.rels><?xml version="1.0" encoding="UTF-8" standalone="yes"?><Relationships xmlns="http://schemas.openxmlformats.org/package/2006/relationships"><Relationship Id="rId1" Type="http://schemas.openxmlformats.org/officeDocument/2006/relationships/ctrlProp" Target="../ctrProps/ctrProp9.xml" /><Relationship Id="rId2" Type="http://schemas.openxmlformats.org/officeDocument/2006/relationships/drawing" Target="../drawings/drawing16.xml" /><Relationship Id="rId4" Type="http://schemas.openxmlformats.org/officeDocument/2006/relationships/printerSettings" Target="../printerSettings/printerSettings13.bin" /><Relationship Id="rId3" Type="http://schemas.openxmlformats.org/officeDocument/2006/relationships/vmlDrawing" Target="../drawings/vmlDrawing8.vml" /></Relationships>
</file>

<file path=xl/worksheets/_rels/sheet14.xml.rels><?xml version="1.0" encoding="UTF-8" standalone="yes"?><Relationships xmlns="http://schemas.openxmlformats.org/package/2006/relationships"><Relationship Id="rId1" Type="http://schemas.openxmlformats.org/officeDocument/2006/relationships/ctrlProp" Target="../ctrProps/ctrProp10.xml" /><Relationship Id="rId2" Type="http://schemas.openxmlformats.org/officeDocument/2006/relationships/drawing" Target="../drawings/drawing17.xml" /><Relationship Id="rId4" Type="http://schemas.openxmlformats.org/officeDocument/2006/relationships/printerSettings" Target="../printerSettings/printerSettings14.bin" /><Relationship Id="rId3" Type="http://schemas.openxmlformats.org/officeDocument/2006/relationships/vmlDrawing" Target="../drawings/vmlDrawing9.vml" /></Relationships>
</file>

<file path=xl/worksheets/_rels/sheet15.xml.rels><?xml version="1.0" encoding="UTF-8" standalone="yes"?><Relationships xmlns="http://schemas.openxmlformats.org/package/2006/relationships"><Relationship Id="rId1" Type="http://schemas.openxmlformats.org/officeDocument/2006/relationships/ctrlProp" Target="../ctrProps/ctrProp11.xml" /><Relationship Id="rId2" Type="http://schemas.openxmlformats.org/officeDocument/2006/relationships/drawing" Target="../drawings/drawing18.xml" /><Relationship Id="rId4" Type="http://schemas.openxmlformats.org/officeDocument/2006/relationships/printerSettings" Target="../printerSettings/printerSettings15.bin" /><Relationship Id="rId3" Type="http://schemas.openxmlformats.org/officeDocument/2006/relationships/vmlDrawing" Target="../drawings/vmlDrawing10.vml" /></Relationships>
</file>

<file path=xl/worksheets/_rels/sheet16.xml.rels><?xml version="1.0" encoding="UTF-8" standalone="yes"?><Relationships xmlns="http://schemas.openxmlformats.org/package/2006/relationships"><Relationship Id="rId1" Type="http://schemas.openxmlformats.org/officeDocument/2006/relationships/ctrlProp" Target="../ctrProps/ctrProp12.xml" /><Relationship Id="rId2" Type="http://schemas.openxmlformats.org/officeDocument/2006/relationships/drawing" Target="../drawings/drawing19.xml" /><Relationship Id="rId4" Type="http://schemas.openxmlformats.org/officeDocument/2006/relationships/printerSettings" Target="../printerSettings/printerSettings16.bin" /><Relationship Id="rId3" Type="http://schemas.openxmlformats.org/officeDocument/2006/relationships/vmlDrawing" Target="../drawings/vmlDrawing11.vml" /></Relationships>
</file>

<file path=xl/worksheets/_rels/sheet17.xml.rels><?xml version="1.0" encoding="UTF-8" standalone="yes"?><Relationships xmlns="http://schemas.openxmlformats.org/package/2006/relationships"><Relationship Id="rId1" Type="http://schemas.openxmlformats.org/officeDocument/2006/relationships/ctrlProp" Target="../ctrProps/ctrProp13.xml" /><Relationship Id="rId2" Type="http://schemas.openxmlformats.org/officeDocument/2006/relationships/drawing" Target="../drawings/drawing20.xml" /><Relationship Id="rId4" Type="http://schemas.openxmlformats.org/officeDocument/2006/relationships/printerSettings" Target="../printerSettings/printerSettings17.bin" /><Relationship Id="rId3" Type="http://schemas.openxmlformats.org/officeDocument/2006/relationships/vmlDrawing" Target="../drawings/vmlDrawing12.vml" /></Relationships>
</file>

<file path=xl/worksheets/_rels/sheet18.xml.rels><?xml version="1.0" encoding="UTF-8" standalone="yes"?><Relationships xmlns="http://schemas.openxmlformats.org/package/2006/relationships"><Relationship Id="rId1" Type="http://schemas.openxmlformats.org/officeDocument/2006/relationships/ctrlProp" Target="../ctrProps/ctrProp14.xml" /><Relationship Id="rId2" Type="http://schemas.openxmlformats.org/officeDocument/2006/relationships/drawing" Target="../drawings/drawing21.xml" /><Relationship Id="rId4" Type="http://schemas.openxmlformats.org/officeDocument/2006/relationships/printerSettings" Target="../printerSettings/printerSettings18.bin" /><Relationship Id="rId3" Type="http://schemas.openxmlformats.org/officeDocument/2006/relationships/vmlDrawing" Target="../drawings/vmlDrawing13.vml" /></Relationships>
</file>

<file path=xl/worksheets/_rels/sheet19.xml.rels><?xml version="1.0" encoding="UTF-8" standalone="yes"?><Relationships xmlns="http://schemas.openxmlformats.org/package/2006/relationships"><Relationship Id="rId1" Type="http://schemas.openxmlformats.org/officeDocument/2006/relationships/ctrlProp" Target="../ctrProps/ctrProp15.xml" /><Relationship Id="rId2" Type="http://schemas.openxmlformats.org/officeDocument/2006/relationships/drawing" Target="../drawings/drawing22.xml" /><Relationship Id="rId4" Type="http://schemas.openxmlformats.org/officeDocument/2006/relationships/printerSettings" Target="../printerSettings/printerSettings19.bin" /><Relationship Id="rId3" Type="http://schemas.openxmlformats.org/officeDocument/2006/relationships/vmlDrawing" Target="../drawings/vmlDrawing14.v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ctrlProp" Target="../ctrProps/ctrProp16.xml" /><Relationship Id="rId2" Type="http://schemas.openxmlformats.org/officeDocument/2006/relationships/drawing" Target="../drawings/drawing23.xml" /><Relationship Id="rId4" Type="http://schemas.openxmlformats.org/officeDocument/2006/relationships/printerSettings" Target="../printerSettings/printerSettings20.bin" /><Relationship Id="rId3" Type="http://schemas.openxmlformats.org/officeDocument/2006/relationships/vmlDrawing" Target="../drawings/vmlDrawing15.vml" /></Relationships>
</file>

<file path=xl/worksheets/_rels/sheet21.xml.rels><?xml version="1.0" encoding="UTF-8" standalone="yes"?><Relationships xmlns="http://schemas.openxmlformats.org/package/2006/relationships"><Relationship Id="rId1" Type="http://schemas.openxmlformats.org/officeDocument/2006/relationships/ctrlProp" Target="../ctrProps/ctrProp17.xml" /><Relationship Id="rId2" Type="http://schemas.openxmlformats.org/officeDocument/2006/relationships/drawing" Target="../drawings/drawing24.xml" /><Relationship Id="rId4" Type="http://schemas.openxmlformats.org/officeDocument/2006/relationships/printerSettings" Target="../printerSettings/printerSettings21.bin" /><Relationship Id="rId3" Type="http://schemas.openxmlformats.org/officeDocument/2006/relationships/vmlDrawing" Target="../drawings/vmlDrawing16.vml" /></Relationships>
</file>

<file path=xl/worksheets/_rels/sheet22.xml.rels><?xml version="1.0" encoding="UTF-8" standalone="yes"?><Relationships xmlns="http://schemas.openxmlformats.org/package/2006/relationships"><Relationship Id="rId1" Type="http://schemas.openxmlformats.org/officeDocument/2006/relationships/ctrlProp" Target="../ctrProps/ctrProp18.xml" /><Relationship Id="rId2" Type="http://schemas.openxmlformats.org/officeDocument/2006/relationships/drawing" Target="../drawings/drawing25.xml" /><Relationship Id="rId4" Type="http://schemas.openxmlformats.org/officeDocument/2006/relationships/printerSettings" Target="../printerSettings/printerSettings22.bin" /><Relationship Id="rId3" Type="http://schemas.openxmlformats.org/officeDocument/2006/relationships/vmlDrawing" Target="../drawings/vmlDrawing17.vml" /></Relationships>
</file>

<file path=xl/worksheets/_rels/sheet23.xml.rels><?xml version="1.0" encoding="UTF-8" standalone="yes"?><Relationships xmlns="http://schemas.openxmlformats.org/package/2006/relationships"><Relationship Id="rId1" Type="http://schemas.openxmlformats.org/officeDocument/2006/relationships/ctrlProp" Target="../ctrProps/ctrProp19.xml" /><Relationship Id="rId2" Type="http://schemas.openxmlformats.org/officeDocument/2006/relationships/drawing" Target="../drawings/drawing26.xml" /><Relationship Id="rId4" Type="http://schemas.openxmlformats.org/officeDocument/2006/relationships/printerSettings" Target="../printerSettings/printerSettings23.bin" /><Relationship Id="rId3" Type="http://schemas.openxmlformats.org/officeDocument/2006/relationships/vmlDrawing" Target="../drawings/vmlDrawing18.vml" /></Relationships>
</file>

<file path=xl/worksheets/_rels/sheet24.xml.rels><?xml version="1.0" encoding="UTF-8" standalone="yes"?><Relationships xmlns="http://schemas.openxmlformats.org/package/2006/relationships"><Relationship Id="rId1" Type="http://schemas.openxmlformats.org/officeDocument/2006/relationships/ctrlProp" Target="../ctrProps/ctrProp20.xml" /><Relationship Id="rId2" Type="http://schemas.openxmlformats.org/officeDocument/2006/relationships/drawing" Target="../drawings/drawing27.xml" /><Relationship Id="rId4" Type="http://schemas.openxmlformats.org/officeDocument/2006/relationships/printerSettings" Target="../printerSettings/printerSettings24.bin" /><Relationship Id="rId3" Type="http://schemas.openxmlformats.org/officeDocument/2006/relationships/vmlDrawing" Target="../drawings/vmlDrawing19.vml" /></Relationships>
</file>

<file path=xl/worksheets/_rels/sheet25.xml.rels><?xml version="1.0" encoding="UTF-8" standalone="yes"?><Relationships xmlns="http://schemas.openxmlformats.org/package/2006/relationships"><Relationship Id="rId1" Type="http://schemas.openxmlformats.org/officeDocument/2006/relationships/ctrlProp" Target="../ctrProps/ctrProp21.xml" /><Relationship Id="rId2" Type="http://schemas.openxmlformats.org/officeDocument/2006/relationships/drawing" Target="../drawings/drawing28.xml" /><Relationship Id="rId4" Type="http://schemas.openxmlformats.org/officeDocument/2006/relationships/printerSettings" Target="../printerSettings/printerSettings25.bin" /><Relationship Id="rId3" Type="http://schemas.openxmlformats.org/officeDocument/2006/relationships/vmlDrawing" Target="../drawings/vmlDrawing20.vml" /></Relationships>
</file>

<file path=xl/worksheets/_rels/sheet26.xml.rels><?xml version="1.0" encoding="UTF-8" standalone="yes"?><Relationships xmlns="http://schemas.openxmlformats.org/package/2006/relationships"><Relationship Id="rId1" Type="http://schemas.openxmlformats.org/officeDocument/2006/relationships/ctrlProp" Target="../ctrProps/ctrProp22.xml" /><Relationship Id="rId2" Type="http://schemas.openxmlformats.org/officeDocument/2006/relationships/drawing" Target="../drawings/drawing29.xml" /><Relationship Id="rId4" Type="http://schemas.openxmlformats.org/officeDocument/2006/relationships/printerSettings" Target="../printerSettings/printerSettings26.bin" /><Relationship Id="rId3" Type="http://schemas.openxmlformats.org/officeDocument/2006/relationships/vmlDrawing" Target="../drawings/vmlDrawing21.vml" /></Relationships>
</file>

<file path=xl/worksheets/_rels/sheet27.xml.rels><?xml version="1.0" encoding="UTF-8" standalone="yes"?><Relationships xmlns="http://schemas.openxmlformats.org/package/2006/relationships"><Relationship Id="rId5" Type="http://schemas.openxmlformats.org/officeDocument/2006/relationships/drawing" Target="../drawings/drawing30.xml" /><Relationship Id="rId1" Type="http://schemas.openxmlformats.org/officeDocument/2006/relationships/hyperlink" Target="https://fpre.ch/" TargetMode="External" /><Relationship Id="rId2" Type="http://schemas.openxmlformats.org/officeDocument/2006/relationships/hyperlink" Target="mailto:info@fpre.ch" TargetMode="External" /><Relationship Id="rId4" Type="http://schemas.openxmlformats.org/officeDocument/2006/relationships/ctrlProp" Target="../ctrProps/ctrProp23.xml" /><Relationship Id="rId6" Type="http://schemas.openxmlformats.org/officeDocument/2006/relationships/vmlDrawing" Target="../drawings/vmlDrawing22.vml" /><Relationship Id="rId3" Type="http://schemas.openxmlformats.org/officeDocument/2006/relationships/hyperlink" Target="https://fahrlaenderpartner.de/tools/imbas/gemeindechecks/" TargetMode="External" /><Relationship Id="rId7" Type="http://schemas.openxmlformats.org/officeDocument/2006/relationships/printerSettings" Target="../printerSettings/printerSettings27.bin" /></Relationships>
</file>

<file path=xl/worksheets/_rels/sheet3.xml.rels><?xml version="1.0" encoding="UTF-8" standalone="yes"?><Relationships xmlns="http://schemas.openxmlformats.org/package/2006/relationships"><Relationship Id="rId1" Type="http://schemas.openxmlformats.org/officeDocument/2006/relationships/ctrlProp" Target="../ctrProps/ctrProp3.xml" /><Relationship Id="rId2" Type="http://schemas.openxmlformats.org/officeDocument/2006/relationships/drawing" Target="../drawings/drawing3.xml" /><Relationship Id="rId4" Type="http://schemas.openxmlformats.org/officeDocument/2006/relationships/printerSettings" Target="../printerSettings/printerSettings3.bin" /><Relationship Id="rId3" Type="http://schemas.openxmlformats.org/officeDocument/2006/relationships/vmlDrawing" Target="../drawings/vmlDrawing2.vml"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8.xml" /><Relationship Id="rId2"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ctrlProp" Target="../ctrProps/ctrProp4.xml" /><Relationship Id="rId2" Type="http://schemas.openxmlformats.org/officeDocument/2006/relationships/drawing" Target="../drawings/drawing10.xml" /><Relationship Id="rId4" Type="http://schemas.openxmlformats.org/officeDocument/2006/relationships/printerSettings" Target="../printerSettings/printerSettings8.bin" /><Relationship Id="rId3" Type="http://schemas.openxmlformats.org/officeDocument/2006/relationships/vmlDrawing" Target="../drawings/vmlDrawing3.vml" /></Relationships>
</file>

<file path=xl/worksheets/_rels/sheet9.xml.rels><?xml version="1.0" encoding="UTF-8" standalone="yes"?><Relationships xmlns="http://schemas.openxmlformats.org/package/2006/relationships"><Relationship Id="rId1" Type="http://schemas.openxmlformats.org/officeDocument/2006/relationships/ctrlProp" Target="../ctrProps/ctrProp5.xml" /><Relationship Id="rId2" Type="http://schemas.openxmlformats.org/officeDocument/2006/relationships/drawing" Target="../drawings/drawing11.xml" /><Relationship Id="rId4" Type="http://schemas.openxmlformats.org/officeDocument/2006/relationships/printerSettings" Target="../printerSettings/printerSettings9.bin" /><Relationship Id="rId3" Type="http://schemas.openxmlformats.org/officeDocument/2006/relationships/vmlDrawing" Target="../drawings/vmlDrawing4.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dce6b03-ea5e-4a8f-ace9-436a211dbb08}">
  <sheetPr codeName="Tabelle25"/>
  <dimension ref="A1:AG49"/>
  <sheetViews>
    <sheetView tabSelected="1" workbookViewId="0" topLeftCell="A1"/>
  </sheetViews>
  <sheetFormatPr defaultColWidth="11.005" defaultRowHeight="14.25"/>
  <cols>
    <col min="1" max="1" width="4.625" style="849" customWidth="1"/>
    <col min="2" max="2" width="2.625" style="849" customWidth="1"/>
    <col min="3" max="3" width="10.625" style="849" customWidth="1"/>
    <col min="4" max="4" width="1.625" style="849" customWidth="1"/>
    <col min="5" max="5" width="12.875" style="849" customWidth="1"/>
    <col min="6" max="6" width="1.625" style="849" customWidth="1"/>
    <col min="7" max="7" width="2.375" style="849" customWidth="1"/>
    <col min="8" max="8" width="5.25" style="849" customWidth="1"/>
    <col min="9" max="12" width="7" style="849" customWidth="1"/>
    <col min="13" max="13" width="2.375" style="849" customWidth="1"/>
    <col min="14" max="14" width="5.25" style="849" customWidth="1"/>
    <col min="15" max="15" width="7" style="849" customWidth="1"/>
    <col min="16" max="16" width="6.875" style="849" customWidth="1"/>
    <col min="17" max="17" width="6.5" style="849" customWidth="1"/>
    <col min="18" max="18" width="6.375" style="849" customWidth="1"/>
    <col min="19" max="20" width="2.625" style="849" customWidth="1"/>
    <col min="21" max="23" width="11" style="849"/>
    <col min="24" max="24" width="2.625" style="849" customWidth="1"/>
    <col min="25" max="25" width="14.25" style="849" customWidth="1"/>
    <col min="26" max="26" width="3.625" style="849" customWidth="1"/>
    <col min="27" max="27" width="49.125" style="849" customWidth="1"/>
    <col min="28" max="28" width="2.625" style="849" customWidth="1"/>
    <col min="29" max="29" width="47.625" style="849" customWidth="1"/>
    <col min="30" max="30" width="2.625" style="849" customWidth="1"/>
    <col min="31" max="16384" width="11" style="849"/>
  </cols>
  <sheetData>
    <row r="1" spans="1:33" ht="4.5" customHeight="1">
      <c r="A1" s="749"/>
      <c r="B1" s="750"/>
      <c r="C1" s="2071" t="s">
        <v>0</v>
      </c>
      <c r="D1" s="2071"/>
      <c r="E1" s="2071"/>
      <c r="F1" s="2071"/>
      <c r="G1" s="2071"/>
      <c r="H1" s="2071"/>
      <c r="I1" s="2071"/>
      <c r="J1" s="2071"/>
      <c r="K1" s="2071"/>
      <c r="L1" s="969"/>
      <c r="M1" s="969"/>
      <c r="N1" s="969"/>
      <c r="O1" s="969"/>
      <c r="P1" s="969"/>
      <c r="Q1" s="969"/>
      <c r="R1" s="969"/>
      <c r="S1" s="751"/>
      <c r="T1" s="749"/>
      <c r="U1" s="749"/>
      <c r="V1" s="749"/>
      <c r="W1" s="749"/>
      <c r="X1" s="752"/>
      <c r="Y1" s="752"/>
      <c r="Z1" s="752"/>
      <c r="AA1" s="906"/>
      <c r="AB1" s="906"/>
      <c r="AC1" s="760"/>
      <c r="AD1" s="753"/>
      <c r="AE1" s="749"/>
      <c r="AF1" s="749"/>
      <c r="AG1" s="749"/>
    </row>
    <row r="2" spans="1:33" ht="4.5" customHeight="1">
      <c r="A2" s="749"/>
      <c r="B2" s="750"/>
      <c r="C2" s="899"/>
      <c r="D2" s="900"/>
      <c r="E2" s="900"/>
      <c r="F2" s="900"/>
      <c r="G2" s="900"/>
      <c r="I2" s="1390"/>
      <c r="J2" s="1390"/>
      <c r="K2" s="1390"/>
      <c r="L2" s="1390"/>
      <c r="M2" s="1390"/>
      <c r="N2" s="1390"/>
      <c r="O2" s="1390"/>
      <c r="P2" s="1390"/>
      <c r="Q2" s="1390"/>
      <c r="R2" s="1390"/>
      <c r="S2" s="751"/>
      <c r="T2" s="749"/>
      <c r="U2" s="749"/>
      <c r="V2" s="749"/>
      <c r="W2" s="749"/>
      <c r="X2" s="752"/>
      <c r="Y2" s="752"/>
      <c r="Z2" s="752"/>
      <c r="AA2" s="906"/>
      <c r="AB2" s="906"/>
      <c r="AC2" s="760"/>
      <c r="AD2" s="753"/>
      <c r="AE2" s="749"/>
      <c r="AF2" s="749"/>
      <c r="AG2" s="749"/>
    </row>
    <row r="3" spans="1:33" ht="24.95" customHeight="1">
      <c r="A3" s="749"/>
      <c r="B3" s="750"/>
      <c r="C3" s="899"/>
      <c r="D3" s="900"/>
      <c r="E3" s="900"/>
      <c r="F3" s="900"/>
      <c r="G3" s="2079" t="str">
        <f>Y3</f>
        <v>Gemeindecheck Wohnen</v>
      </c>
      <c r="H3" s="2079"/>
      <c r="I3" s="2079"/>
      <c r="J3" s="2079"/>
      <c r="K3" s="2079"/>
      <c r="L3" s="2079"/>
      <c r="M3" s="2079"/>
      <c r="N3" s="2079"/>
      <c r="O3" s="2079"/>
      <c r="P3" s="2079"/>
      <c r="Q3" s="2079"/>
      <c r="R3" s="2079"/>
      <c r="S3" s="751"/>
      <c r="T3" s="749"/>
      <c r="U3" s="749"/>
      <c r="V3" s="749"/>
      <c r="W3" s="749"/>
      <c r="X3" s="752"/>
      <c r="Y3" s="2082" t="s">
        <v>155</v>
      </c>
      <c r="Z3" s="2082"/>
      <c r="AA3" s="2082"/>
      <c r="AB3" s="1250"/>
      <c r="AC3" s="594" t="s">
        <v>534</v>
      </c>
      <c r="AD3" s="753"/>
      <c r="AE3" s="749"/>
      <c r="AF3" s="749"/>
      <c r="AG3" s="749"/>
    </row>
    <row r="4" spans="1:33" ht="4.5" customHeight="1">
      <c r="A4" s="749"/>
      <c r="B4" s="750"/>
      <c r="C4" s="899"/>
      <c r="D4" s="900"/>
      <c r="E4" s="900"/>
      <c r="F4" s="900"/>
      <c r="G4" s="2079"/>
      <c r="H4" s="2079"/>
      <c r="I4" s="2079"/>
      <c r="J4" s="2079"/>
      <c r="K4" s="2079"/>
      <c r="L4" s="2079"/>
      <c r="M4" s="2079"/>
      <c r="N4" s="2079"/>
      <c r="O4" s="2079"/>
      <c r="P4" s="2079"/>
      <c r="Q4" s="2079"/>
      <c r="R4" s="2079"/>
      <c r="S4" s="751"/>
      <c r="T4" s="749"/>
      <c r="U4" s="749"/>
      <c r="V4" s="749"/>
      <c r="W4" s="749"/>
      <c r="X4" s="752"/>
      <c r="Y4" s="2082"/>
      <c r="Z4" s="2082"/>
      <c r="AA4" s="2082"/>
      <c r="AB4" s="1250"/>
      <c r="AC4" s="760"/>
      <c r="AD4" s="753"/>
      <c r="AE4" s="749"/>
      <c r="AF4" s="749"/>
      <c r="AG4" s="749"/>
    </row>
    <row r="5" spans="1:33" ht="24.95" customHeight="1">
      <c r="A5" s="749"/>
      <c r="B5" s="750"/>
      <c r="C5" s="899"/>
      <c r="D5" s="900"/>
      <c r="E5" s="900"/>
      <c r="F5" s="900"/>
      <c r="G5" s="2077" t="str">
        <f>Y5</f>
        <v>Stadt Thun</v>
      </c>
      <c r="H5" s="2077"/>
      <c r="I5" s="2077"/>
      <c r="J5" s="2077"/>
      <c r="K5" s="2077"/>
      <c r="L5" s="2077"/>
      <c r="M5" s="2077"/>
      <c r="N5" s="2077"/>
      <c r="O5" s="2077"/>
      <c r="P5" s="2077"/>
      <c r="Q5" s="2077"/>
      <c r="R5" s="2077"/>
      <c r="S5" s="751"/>
      <c r="T5" s="749"/>
      <c r="U5" s="749"/>
      <c r="V5" s="749"/>
      <c r="W5" s="749"/>
      <c r="X5" s="752"/>
      <c r="Y5" s="2080" t="s">
        <v>543</v>
      </c>
      <c r="Z5" s="2080"/>
      <c r="AA5" s="2080"/>
      <c r="AB5" s="2080"/>
      <c r="AC5" s="1472"/>
      <c r="AD5" s="753"/>
      <c r="AE5" s="749"/>
      <c r="AF5" s="749"/>
      <c r="AG5" s="749"/>
    </row>
    <row r="6" spans="1:33" ht="75" customHeight="1">
      <c r="A6" s="749"/>
      <c r="B6" s="750"/>
      <c r="C6" s="899"/>
      <c r="D6" s="900"/>
      <c r="E6" s="900"/>
      <c r="F6" s="900"/>
      <c r="G6" s="2077"/>
      <c r="H6" s="2077"/>
      <c r="I6" s="2077"/>
      <c r="J6" s="2077"/>
      <c r="K6" s="2077"/>
      <c r="L6" s="2077"/>
      <c r="M6" s="2077"/>
      <c r="N6" s="2077"/>
      <c r="O6" s="2077"/>
      <c r="P6" s="2077"/>
      <c r="Q6" s="2077"/>
      <c r="R6" s="2077"/>
      <c r="S6" s="751"/>
      <c r="T6" s="749"/>
      <c r="U6" s="749"/>
      <c r="V6" s="749"/>
      <c r="W6" s="749"/>
      <c r="X6" s="752"/>
      <c r="Y6" s="2081"/>
      <c r="Z6" s="2081"/>
      <c r="AA6" s="2081"/>
      <c r="AB6" s="2081"/>
      <c r="AC6" s="1402"/>
      <c r="AD6" s="753"/>
      <c r="AE6" s="749"/>
      <c r="AF6" s="749"/>
      <c r="AG6" s="749"/>
    </row>
    <row r="7" spans="1:33" s="850" customFormat="1" ht="10.5" customHeight="1">
      <c r="A7" s="754"/>
      <c r="B7" s="755"/>
      <c r="G7" s="2078"/>
      <c r="H7" s="2078"/>
      <c r="I7" s="2078"/>
      <c r="J7" s="2078"/>
      <c r="K7" s="2078"/>
      <c r="L7" s="2078"/>
      <c r="M7" s="2078"/>
      <c r="N7" s="2078"/>
      <c r="O7" s="2078"/>
      <c r="P7" s="2078"/>
      <c r="Q7" s="2078"/>
      <c r="R7" s="2078"/>
      <c r="S7" s="756"/>
      <c r="T7" s="754"/>
      <c r="U7" s="754"/>
      <c r="V7" s="754"/>
      <c r="W7" s="754"/>
      <c r="X7" s="757"/>
      <c r="Y7" s="757"/>
      <c r="Z7" s="1391"/>
      <c r="AA7" s="529"/>
      <c r="AB7" s="529"/>
      <c r="AC7" s="529"/>
      <c r="AD7" s="758"/>
      <c r="AE7" s="749"/>
      <c r="AF7" s="749"/>
      <c r="AG7" s="749"/>
    </row>
    <row r="8" spans="1:33" ht="6" customHeight="1">
      <c r="A8" s="749"/>
      <c r="B8" s="750"/>
      <c r="C8" s="908"/>
      <c r="D8" s="908"/>
      <c r="E8" s="908"/>
      <c r="F8" s="908"/>
      <c r="G8" s="908"/>
      <c r="H8" s="908"/>
      <c r="I8" s="908"/>
      <c r="J8" s="908"/>
      <c r="K8" s="908"/>
      <c r="L8" s="908"/>
      <c r="M8" s="908"/>
      <c r="N8" s="908"/>
      <c r="O8" s="908"/>
      <c r="P8" s="908"/>
      <c r="Q8" s="908"/>
      <c r="R8" s="908"/>
      <c r="S8" s="750"/>
      <c r="T8" s="749"/>
      <c r="U8" s="749"/>
      <c r="V8" s="749"/>
      <c r="W8" s="749"/>
      <c r="X8" s="752"/>
      <c r="Y8" s="752"/>
      <c r="Z8" s="752"/>
      <c r="AA8" s="759"/>
      <c r="AB8" s="759"/>
      <c r="AC8" s="759"/>
      <c r="AD8" s="752"/>
      <c r="AE8" s="749"/>
      <c r="AF8" s="749"/>
      <c r="AG8" s="749"/>
    </row>
    <row r="9" spans="1:33" ht="12" customHeight="1">
      <c r="A9" s="749"/>
      <c r="B9" s="763"/>
      <c r="C9" s="84" t="str">
        <f>Y9</f>
        <v>Standort</v>
      </c>
      <c r="D9" s="83"/>
      <c r="E9" s="83"/>
      <c r="F9" s="83"/>
      <c r="G9" s="83"/>
      <c r="H9" s="2074" t="str">
        <f>AA9</f>
        <v>Stadt</v>
      </c>
      <c r="I9" s="2074"/>
      <c r="J9" s="2074"/>
      <c r="K9" s="84" t="str">
        <f t="shared" si="0" ref="K9:K18">AC9</f>
        <v>Thun (BFS: 942)</v>
      </c>
      <c r="L9" s="84"/>
      <c r="M9" s="84"/>
      <c r="N9" s="447"/>
      <c r="O9" s="447"/>
      <c r="P9" s="447"/>
      <c r="Q9" s="447"/>
      <c r="R9" s="447"/>
      <c r="S9" s="750" t="s">
        <v>1</v>
      </c>
      <c r="T9" s="749"/>
      <c r="U9" s="749"/>
      <c r="V9" s="764"/>
      <c r="W9" s="907"/>
      <c r="X9" s="765"/>
      <c r="Y9" s="761" t="s">
        <v>156</v>
      </c>
      <c r="Z9" s="761"/>
      <c r="AA9" s="766" t="s">
        <v>157</v>
      </c>
      <c r="AB9" s="766"/>
      <c r="AC9" s="761" t="s">
        <v>598</v>
      </c>
      <c r="AD9" s="752" t="s">
        <v>1</v>
      </c>
      <c r="AE9" s="749"/>
      <c r="AF9" s="749"/>
      <c r="AG9" s="749"/>
    </row>
    <row r="10" spans="1:33" ht="12" customHeight="1">
      <c r="A10" s="749"/>
      <c r="B10" s="763"/>
      <c r="C10" s="83"/>
      <c r="D10" s="83"/>
      <c r="E10" s="83"/>
      <c r="F10" s="83"/>
      <c r="G10" s="83"/>
      <c r="H10" s="2074" t="str">
        <f t="shared" si="1" ref="H10:H18">AA10</f>
        <v>Quartier</v>
      </c>
      <c r="I10" s="2074"/>
      <c r="J10" s="2074"/>
      <c r="K10" s="84" t="str">
        <f t="shared" si="0"/>
        <v>Dürrenast (FPRE: CH-02-000223)</v>
      </c>
      <c r="L10" s="84"/>
      <c r="M10" s="84"/>
      <c r="N10" s="84"/>
      <c r="O10" s="84"/>
      <c r="P10" s="84"/>
      <c r="Q10" s="84"/>
      <c r="R10" s="84"/>
      <c r="S10" s="750" t="s">
        <v>1</v>
      </c>
      <c r="T10" s="749"/>
      <c r="U10" s="749"/>
      <c r="V10" s="749"/>
      <c r="W10" s="907"/>
      <c r="X10" s="765"/>
      <c r="Y10" s="761"/>
      <c r="Z10" s="761"/>
      <c r="AA10" s="761" t="s">
        <v>160</v>
      </c>
      <c r="AB10" s="761"/>
      <c r="AC10" s="761" t="s">
        <v>599</v>
      </c>
      <c r="AD10" s="752" t="s">
        <v>1</v>
      </c>
      <c r="AE10" s="749"/>
      <c r="AF10" s="749"/>
      <c r="AG10" s="749"/>
    </row>
    <row r="11" spans="1:33" ht="9.95" customHeight="1">
      <c r="A11" s="749"/>
      <c r="B11" s="763"/>
      <c r="C11" s="767"/>
      <c r="D11" s="767"/>
      <c r="E11" s="767"/>
      <c r="F11" s="767"/>
      <c r="G11" s="767"/>
      <c r="H11" s="767"/>
      <c r="I11" s="767"/>
      <c r="J11" s="767"/>
      <c r="K11" s="767"/>
      <c r="L11" s="767"/>
      <c r="M11" s="767"/>
      <c r="N11" s="767"/>
      <c r="O11" s="767"/>
      <c r="P11" s="767"/>
      <c r="Q11" s="767"/>
      <c r="R11" s="767"/>
      <c r="S11" s="750"/>
      <c r="T11" s="749"/>
      <c r="U11" s="749"/>
      <c r="V11" s="749"/>
      <c r="W11" s="749"/>
      <c r="X11" s="765"/>
      <c r="Y11" s="765"/>
      <c r="Z11" s="765"/>
      <c r="AA11" s="770"/>
      <c r="AB11" s="770"/>
      <c r="AC11" s="770"/>
      <c r="AD11" s="752"/>
      <c r="AE11" s="749"/>
      <c r="AF11" s="749"/>
      <c r="AG11" s="749"/>
    </row>
    <row r="12" spans="1:33" ht="12" customHeight="1">
      <c r="A12" s="749"/>
      <c r="B12" s="763"/>
      <c r="C12" s="83"/>
      <c r="D12" s="83"/>
      <c r="E12" s="83"/>
      <c r="F12" s="83"/>
      <c r="G12" s="83"/>
      <c r="H12" s="2074" t="str">
        <f t="shared" si="1"/>
        <v>Agglomeration BFS</v>
      </c>
      <c r="I12" s="2074"/>
      <c r="J12" s="2074"/>
      <c r="K12" s="84" t="str">
        <f t="shared" si="0"/>
        <v>Thun</v>
      </c>
      <c r="L12" s="84"/>
      <c r="M12" s="84"/>
      <c r="N12" s="84"/>
      <c r="O12" s="84"/>
      <c r="P12" s="84"/>
      <c r="Q12" s="84"/>
      <c r="R12" s="84"/>
      <c r="S12" s="750" t="s">
        <v>1</v>
      </c>
      <c r="T12" s="749"/>
      <c r="U12" s="749"/>
      <c r="V12" s="749"/>
      <c r="W12" s="907"/>
      <c r="X12" s="765"/>
      <c r="Y12" s="761"/>
      <c r="Z12" s="761"/>
      <c r="AA12" s="761" t="s">
        <v>158</v>
      </c>
      <c r="AB12" s="761"/>
      <c r="AC12" s="761" t="s">
        <v>477</v>
      </c>
      <c r="AD12" s="752" t="s">
        <v>1</v>
      </c>
      <c r="AE12" s="749"/>
      <c r="AF12" s="749"/>
      <c r="AG12" s="749"/>
    </row>
    <row r="13" spans="1:33" ht="12" customHeight="1">
      <c r="A13" s="749"/>
      <c r="B13" s="763"/>
      <c r="C13" s="83"/>
      <c r="D13" s="83"/>
      <c r="E13" s="83"/>
      <c r="F13" s="83"/>
      <c r="G13" s="83"/>
      <c r="H13" s="2074" t="str">
        <f t="shared" si="1"/>
        <v>Gemeindetyp BFS</v>
      </c>
      <c r="I13" s="2074"/>
      <c r="J13" s="2074"/>
      <c r="K13" s="84" t="str">
        <f t="shared" si="0"/>
        <v>Kernstadt einer mittelgrossen Agglomeration</v>
      </c>
      <c r="L13" s="84"/>
      <c r="M13" s="84"/>
      <c r="N13" s="84"/>
      <c r="O13" s="84"/>
      <c r="P13" s="84"/>
      <c r="Q13" s="84"/>
      <c r="R13" s="84"/>
      <c r="S13" s="750"/>
      <c r="T13" s="749"/>
      <c r="U13" s="749"/>
      <c r="V13" s="749"/>
      <c r="W13" s="907"/>
      <c r="X13" s="765"/>
      <c r="Y13" s="761"/>
      <c r="Z13" s="761"/>
      <c r="AA13" s="761" t="s">
        <v>159</v>
      </c>
      <c r="AB13" s="761"/>
      <c r="AC13" s="761" t="s">
        <v>475</v>
      </c>
      <c r="AD13" s="752"/>
      <c r="AE13" s="749"/>
      <c r="AF13" s="749"/>
      <c r="AG13" s="749"/>
    </row>
    <row r="14" spans="1:33" ht="12" customHeight="1">
      <c r="A14" s="749"/>
      <c r="B14" s="763"/>
      <c r="C14" s="83"/>
      <c r="D14" s="83"/>
      <c r="E14" s="83"/>
      <c r="F14" s="83"/>
      <c r="G14" s="83"/>
      <c r="H14" s="2074" t="str">
        <f t="shared" si="1"/>
        <v>Kanton</v>
      </c>
      <c r="I14" s="2074"/>
      <c r="J14" s="2074"/>
      <c r="K14" s="84" t="str">
        <f t="shared" si="0"/>
        <v>Bern</v>
      </c>
      <c r="L14" s="84"/>
      <c r="M14" s="84"/>
      <c r="N14" s="84"/>
      <c r="O14" s="84"/>
      <c r="P14" s="84"/>
      <c r="Q14" s="84"/>
      <c r="R14" s="84"/>
      <c r="S14" s="750"/>
      <c r="T14" s="749"/>
      <c r="U14" s="749"/>
      <c r="V14" s="749"/>
      <c r="W14" s="907"/>
      <c r="X14" s="765"/>
      <c r="Y14" s="761"/>
      <c r="Z14" s="761"/>
      <c r="AA14" s="761" t="s">
        <v>161</v>
      </c>
      <c r="AB14" s="761"/>
      <c r="AC14" s="761" t="s">
        <v>470</v>
      </c>
      <c r="AD14" s="752"/>
      <c r="AE14" s="749"/>
      <c r="AF14" s="749"/>
      <c r="AG14" s="749"/>
    </row>
    <row r="15" spans="1:33" ht="12" customHeight="1">
      <c r="A15" s="749"/>
      <c r="B15" s="763"/>
      <c r="C15" s="83"/>
      <c r="D15" s="83"/>
      <c r="E15" s="83"/>
      <c r="F15" s="83"/>
      <c r="G15" s="83"/>
      <c r="H15" s="2074" t="str">
        <f t="shared" si="1"/>
        <v>MS-Region</v>
      </c>
      <c r="I15" s="2074"/>
      <c r="J15" s="2074"/>
      <c r="K15" s="84" t="str">
        <f>AC15</f>
        <v>Thun (BFS: 20)</v>
      </c>
      <c r="L15" s="84"/>
      <c r="M15" s="84"/>
      <c r="N15" s="84"/>
      <c r="O15" s="84"/>
      <c r="P15" s="84"/>
      <c r="Q15" s="84"/>
      <c r="R15" s="84"/>
      <c r="S15" s="750"/>
      <c r="T15" s="749"/>
      <c r="U15" s="749"/>
      <c r="V15" s="749"/>
      <c r="W15" s="907"/>
      <c r="X15" s="765"/>
      <c r="Y15" s="761"/>
      <c r="Z15" s="761"/>
      <c r="AA15" s="761" t="s">
        <v>162</v>
      </c>
      <c r="AB15" s="761"/>
      <c r="AC15" s="761" t="s">
        <v>600</v>
      </c>
      <c r="AD15" s="752"/>
      <c r="AE15" s="749"/>
      <c r="AF15" s="749"/>
      <c r="AG15" s="749"/>
    </row>
    <row r="16" spans="1:33" ht="12" customHeight="1">
      <c r="A16" s="749"/>
      <c r="B16" s="763"/>
      <c r="C16" s="83"/>
      <c r="D16" s="83"/>
      <c r="E16" s="83"/>
      <c r="F16" s="83"/>
      <c r="G16" s="83"/>
      <c r="H16" s="2075" t="str">
        <f t="shared" si="1"/>
        <v>FPRE-Region</v>
      </c>
      <c r="I16" s="2075"/>
      <c r="J16" s="2075"/>
      <c r="K16" s="14" t="str">
        <f t="shared" si="0"/>
        <v>Mittelland</v>
      </c>
      <c r="L16" s="84"/>
      <c r="M16" s="84"/>
      <c r="N16" s="14"/>
      <c r="O16" s="14"/>
      <c r="P16" s="14"/>
      <c r="Q16" s="14"/>
      <c r="R16" s="14"/>
      <c r="S16" s="750"/>
      <c r="T16" s="749"/>
      <c r="U16" s="749"/>
      <c r="V16" s="749"/>
      <c r="W16" s="907"/>
      <c r="X16" s="765"/>
      <c r="Y16" s="761"/>
      <c r="Z16" s="761"/>
      <c r="AA16" s="761" t="s">
        <v>163</v>
      </c>
      <c r="AB16" s="761"/>
      <c r="AC16" s="761" t="s">
        <v>479</v>
      </c>
      <c r="AD16" s="752"/>
      <c r="AE16" s="749"/>
      <c r="AF16" s="749"/>
      <c r="AG16" s="749"/>
    </row>
    <row r="17" spans="1:33" ht="12" customHeight="1">
      <c r="A17" s="749"/>
      <c r="B17" s="763"/>
      <c r="C17" s="83"/>
      <c r="D17" s="83"/>
      <c r="E17" s="83"/>
      <c r="F17" s="83"/>
      <c r="G17" s="83"/>
      <c r="H17" s="2075" t="str">
        <f t="shared" si="1"/>
        <v>FPRE-Raumtyp</v>
      </c>
      <c r="I17" s="2075"/>
      <c r="J17" s="2075"/>
      <c r="K17" s="14" t="str">
        <f t="shared" si="0"/>
        <v>Andere Agglomerationen</v>
      </c>
      <c r="L17" s="84"/>
      <c r="M17" s="84"/>
      <c r="N17" s="14"/>
      <c r="O17" s="14"/>
      <c r="P17" s="14"/>
      <c r="Q17" s="14"/>
      <c r="R17" s="14"/>
      <c r="S17" s="750"/>
      <c r="T17" s="749"/>
      <c r="U17" s="749"/>
      <c r="V17" s="749"/>
      <c r="W17" s="907"/>
      <c r="X17" s="765"/>
      <c r="Y17" s="761"/>
      <c r="Z17" s="761"/>
      <c r="AA17" s="761" t="s">
        <v>164</v>
      </c>
      <c r="AB17" s="761"/>
      <c r="AC17" s="761" t="s">
        <v>476</v>
      </c>
      <c r="AD17" s="752"/>
      <c r="AE17" s="749"/>
      <c r="AF17" s="749"/>
      <c r="AG17" s="749"/>
    </row>
    <row r="18" spans="1:33" ht="130.5" customHeight="1">
      <c r="A18" s="749"/>
      <c r="B18" s="763"/>
      <c r="C18" s="83"/>
      <c r="D18" s="83"/>
      <c r="E18" s="83"/>
      <c r="F18" s="83"/>
      <c r="G18" s="83"/>
      <c r="H18" s="935" t="str">
        <f t="shared" si="1"/>
        <v>Fusionen:</v>
      </c>
      <c r="I18" s="333"/>
      <c r="J18" s="333"/>
      <c r="K18" s="2076" t="str">
        <f t="shared" si="0"/>
        <v>-</v>
      </c>
      <c r="L18" s="2076"/>
      <c r="M18" s="2076"/>
      <c r="N18" s="2076"/>
      <c r="O18" s="2076"/>
      <c r="P18" s="2076"/>
      <c r="Q18" s="2076"/>
      <c r="R18" s="2076"/>
      <c r="S18" s="750"/>
      <c r="T18" s="749"/>
      <c r="U18" s="749"/>
      <c r="V18" s="264"/>
      <c r="W18" s="907"/>
      <c r="X18" s="765"/>
      <c r="Y18" s="761"/>
      <c r="Z18" s="761"/>
      <c r="AA18" s="768" t="s">
        <v>166</v>
      </c>
      <c r="AB18" s="768"/>
      <c r="AC18" s="769" t="s">
        <v>28</v>
      </c>
      <c r="AD18" s="752"/>
      <c r="AE18" s="749"/>
      <c r="AF18" s="749"/>
      <c r="AG18" s="749"/>
    </row>
    <row r="19" spans="1:33" ht="82.5" customHeight="1">
      <c r="A19" s="749"/>
      <c r="B19" s="763"/>
      <c r="C19" s="767"/>
      <c r="D19" s="767"/>
      <c r="E19" s="767"/>
      <c r="F19" s="767"/>
      <c r="G19" s="767"/>
      <c r="H19" s="767"/>
      <c r="I19" s="767"/>
      <c r="J19" s="767"/>
      <c r="K19" s="767"/>
      <c r="L19" s="767"/>
      <c r="M19" s="767"/>
      <c r="N19" s="767"/>
      <c r="O19" s="767"/>
      <c r="P19" s="767"/>
      <c r="Q19" s="767"/>
      <c r="R19" s="767"/>
      <c r="S19" s="750"/>
      <c r="T19" s="749"/>
      <c r="U19" s="749"/>
      <c r="V19" s="749"/>
      <c r="W19" s="264"/>
      <c r="X19" s="765"/>
      <c r="Y19" s="765"/>
      <c r="Z19" s="765"/>
      <c r="AA19" s="770"/>
      <c r="AB19" s="770"/>
      <c r="AC19" s="770"/>
      <c r="AD19" s="752"/>
      <c r="AE19" s="749"/>
      <c r="AF19" s="749"/>
      <c r="AG19" s="749"/>
    </row>
    <row r="20" spans="1:33" ht="95.45" customHeight="1">
      <c r="A20" s="749"/>
      <c r="B20" s="763"/>
      <c r="C20" s="767"/>
      <c r="D20" s="767"/>
      <c r="E20" s="767"/>
      <c r="F20" s="767"/>
      <c r="G20" s="767"/>
      <c r="H20" s="767"/>
      <c r="I20" s="767"/>
      <c r="J20" s="767"/>
      <c r="K20" s="767"/>
      <c r="L20" s="767"/>
      <c r="M20" s="767"/>
      <c r="N20" s="767"/>
      <c r="O20" s="767"/>
      <c r="P20" s="767"/>
      <c r="Q20" s="767"/>
      <c r="R20" s="767"/>
      <c r="S20" s="750"/>
      <c r="T20" s="749"/>
      <c r="U20" s="749"/>
      <c r="V20" s="749"/>
      <c r="W20" s="749"/>
      <c r="X20" s="765"/>
      <c r="Y20" s="765"/>
      <c r="Z20" s="765"/>
      <c r="AA20" s="770"/>
      <c r="AB20" s="770"/>
      <c r="AC20" s="770"/>
      <c r="AD20" s="752"/>
      <c r="AE20" s="749"/>
      <c r="AF20" s="749"/>
      <c r="AG20" s="749"/>
    </row>
    <row r="21" spans="1:33" ht="30" customHeight="1">
      <c r="A21" s="749"/>
      <c r="B21" s="763"/>
      <c r="C21" s="767"/>
      <c r="D21" s="767"/>
      <c r="E21" s="767"/>
      <c r="F21" s="767"/>
      <c r="G21" s="767"/>
      <c r="H21" s="767"/>
      <c r="I21" s="767"/>
      <c r="J21" s="767"/>
      <c r="K21" s="767"/>
      <c r="L21" s="767"/>
      <c r="M21" s="767"/>
      <c r="N21" s="767"/>
      <c r="O21" s="767"/>
      <c r="P21" s="767"/>
      <c r="Q21" s="767"/>
      <c r="R21" s="767"/>
      <c r="S21" s="750"/>
      <c r="T21" s="749"/>
      <c r="U21" s="749"/>
      <c r="V21" s="749"/>
      <c r="W21" s="749"/>
      <c r="X21" s="765"/>
      <c r="Y21" s="765"/>
      <c r="Z21" s="765"/>
      <c r="AA21" s="770"/>
      <c r="AB21" s="770"/>
      <c r="AC21" s="770"/>
      <c r="AD21" s="752"/>
      <c r="AE21" s="749"/>
      <c r="AF21" s="749"/>
      <c r="AG21" s="749"/>
    </row>
    <row r="22" spans="1:33" ht="18" customHeight="1">
      <c r="A22" s="749"/>
      <c r="B22" s="763"/>
      <c r="C22" s="767"/>
      <c r="D22" s="767"/>
      <c r="E22" s="767"/>
      <c r="F22" s="767"/>
      <c r="G22" s="767"/>
      <c r="H22" s="767"/>
      <c r="I22" s="767"/>
      <c r="J22" s="767"/>
      <c r="K22" s="767"/>
      <c r="L22" s="767"/>
      <c r="M22" s="767"/>
      <c r="N22" s="767"/>
      <c r="O22" s="767"/>
      <c r="P22" s="767"/>
      <c r="Q22" s="767"/>
      <c r="R22" s="767"/>
      <c r="S22" s="750"/>
      <c r="T22" s="749"/>
      <c r="U22" s="749"/>
      <c r="V22" s="749"/>
      <c r="W22" s="749"/>
      <c r="X22" s="765"/>
      <c r="Y22" s="765"/>
      <c r="Z22" s="765"/>
      <c r="AA22" s="770"/>
      <c r="AB22" s="770"/>
      <c r="AC22" s="770"/>
      <c r="AD22" s="752"/>
      <c r="AE22" s="749"/>
      <c r="AF22" s="749"/>
      <c r="AG22" s="749"/>
    </row>
    <row r="23" spans="1:33" ht="18" customHeight="1">
      <c r="A23" s="749"/>
      <c r="B23" s="763"/>
      <c r="C23" s="767"/>
      <c r="D23" s="767"/>
      <c r="E23" s="767"/>
      <c r="F23" s="767"/>
      <c r="G23" s="767"/>
      <c r="H23" s="767"/>
      <c r="I23" s="767"/>
      <c r="J23" s="767"/>
      <c r="K23" s="767"/>
      <c r="L23" s="767"/>
      <c r="M23" s="767"/>
      <c r="N23" s="767"/>
      <c r="O23" s="767"/>
      <c r="P23" s="767"/>
      <c r="Q23" s="767"/>
      <c r="R23" s="767"/>
      <c r="S23" s="750"/>
      <c r="T23" s="749"/>
      <c r="U23" s="749"/>
      <c r="V23" s="749"/>
      <c r="W23" s="749"/>
      <c r="X23" s="765"/>
      <c r="Y23" s="765"/>
      <c r="Z23" s="765"/>
      <c r="AA23" s="770"/>
      <c r="AB23" s="770"/>
      <c r="AC23" s="770"/>
      <c r="AD23" s="752"/>
      <c r="AE23" s="749"/>
      <c r="AF23" s="749"/>
      <c r="AG23" s="749"/>
    </row>
    <row r="24" spans="1:33" ht="18" customHeight="1">
      <c r="A24" s="749"/>
      <c r="B24" s="763"/>
      <c r="C24" s="767"/>
      <c r="D24" s="767"/>
      <c r="E24" s="767"/>
      <c r="F24" s="767"/>
      <c r="G24" s="767"/>
      <c r="H24" s="767"/>
      <c r="I24" s="767"/>
      <c r="J24" s="767"/>
      <c r="K24" s="767"/>
      <c r="L24" s="767"/>
      <c r="M24" s="767"/>
      <c r="N24" s="767"/>
      <c r="O24" s="767"/>
      <c r="P24" s="767"/>
      <c r="Q24" s="767"/>
      <c r="R24" s="767"/>
      <c r="S24" s="750"/>
      <c r="T24" s="749"/>
      <c r="U24" s="749"/>
      <c r="V24" s="749"/>
      <c r="W24" s="749"/>
      <c r="X24" s="765"/>
      <c r="Y24" s="765"/>
      <c r="Z24" s="765"/>
      <c r="AA24" s="770"/>
      <c r="AB24" s="770"/>
      <c r="AC24" s="770"/>
      <c r="AD24" s="752"/>
      <c r="AE24" s="749"/>
      <c r="AF24" s="749"/>
      <c r="AG24" s="749"/>
    </row>
    <row r="25" spans="1:33" ht="45" customHeight="1">
      <c r="A25" s="749"/>
      <c r="B25" s="763"/>
      <c r="C25" s="767"/>
      <c r="D25" s="767"/>
      <c r="E25" s="767"/>
      <c r="F25" s="767"/>
      <c r="G25" s="767"/>
      <c r="H25" s="767"/>
      <c r="I25" s="767"/>
      <c r="J25" s="767"/>
      <c r="K25" s="767"/>
      <c r="L25" s="767"/>
      <c r="M25" s="767"/>
      <c r="N25" s="767"/>
      <c r="O25" s="767"/>
      <c r="P25" s="767"/>
      <c r="Q25" s="767"/>
      <c r="R25" s="767"/>
      <c r="S25" s="750"/>
      <c r="T25" s="749"/>
      <c r="U25" s="749"/>
      <c r="V25" s="264"/>
      <c r="W25" s="749"/>
      <c r="X25" s="765"/>
      <c r="Y25" s="765"/>
      <c r="Z25" s="765"/>
      <c r="AA25" s="770"/>
      <c r="AB25" s="770"/>
      <c r="AC25" s="770"/>
      <c r="AD25" s="752"/>
      <c r="AE25" s="749"/>
      <c r="AF25" s="749"/>
      <c r="AG25" s="749"/>
    </row>
    <row r="26" spans="1:33" ht="18" customHeight="1">
      <c r="A26" s="749"/>
      <c r="B26" s="83"/>
      <c r="C26" s="767"/>
      <c r="D26" s="767"/>
      <c r="E26" s="767"/>
      <c r="F26" s="767"/>
      <c r="G26" s="767"/>
      <c r="H26" s="767"/>
      <c r="I26" s="767"/>
      <c r="J26" s="767"/>
      <c r="K26" s="767"/>
      <c r="L26" s="767"/>
      <c r="M26" s="767"/>
      <c r="N26" s="767"/>
      <c r="O26" s="767"/>
      <c r="P26" s="767"/>
      <c r="Q26" s="767"/>
      <c r="R26" s="767"/>
      <c r="S26" s="750"/>
      <c r="T26" s="749"/>
      <c r="U26" s="749"/>
      <c r="V26" s="749"/>
      <c r="W26" s="749"/>
      <c r="X26" s="765"/>
      <c r="Y26" s="765"/>
      <c r="Z26" s="765"/>
      <c r="AA26" s="770"/>
      <c r="AB26" s="770"/>
      <c r="AC26" s="770"/>
      <c r="AD26" s="752"/>
      <c r="AE26" s="749"/>
      <c r="AF26" s="749"/>
      <c r="AG26" s="749"/>
    </row>
    <row r="27" spans="1:33" ht="137.25" customHeight="1">
      <c r="A27" s="749"/>
      <c r="B27" s="763"/>
      <c r="C27" s="767"/>
      <c r="D27" s="767"/>
      <c r="E27" s="767"/>
      <c r="F27" s="767"/>
      <c r="G27" s="767"/>
      <c r="H27" s="767"/>
      <c r="I27" s="767"/>
      <c r="J27" s="767"/>
      <c r="K27" s="767"/>
      <c r="L27" s="767"/>
      <c r="M27" s="767"/>
      <c r="N27" s="767"/>
      <c r="O27" s="767"/>
      <c r="P27" s="767"/>
      <c r="Q27" s="767"/>
      <c r="R27" s="767"/>
      <c r="S27" s="750"/>
      <c r="T27" s="749"/>
      <c r="U27" s="749"/>
      <c r="V27" s="749"/>
      <c r="W27" s="749"/>
      <c r="X27" s="765"/>
      <c r="Y27" s="765"/>
      <c r="Z27" s="765"/>
      <c r="AA27" s="765"/>
      <c r="AB27" s="1397"/>
      <c r="AC27" s="1394"/>
      <c r="AD27" s="752"/>
      <c r="AE27" s="749"/>
      <c r="AF27" s="749"/>
      <c r="AG27" s="749"/>
    </row>
    <row r="28" spans="1:33" ht="6" customHeight="1">
      <c r="A28" s="749"/>
      <c r="B28" s="763"/>
      <c r="C28" s="909"/>
      <c r="D28" s="909"/>
      <c r="E28" s="909"/>
      <c r="F28" s="909"/>
      <c r="G28" s="909"/>
      <c r="H28" s="909"/>
      <c r="I28" s="909"/>
      <c r="J28" s="909"/>
      <c r="K28" s="909"/>
      <c r="L28" s="909"/>
      <c r="M28" s="909"/>
      <c r="N28" s="909"/>
      <c r="O28" s="909"/>
      <c r="P28" s="910"/>
      <c r="Q28" s="910"/>
      <c r="R28" s="910"/>
      <c r="S28" s="750"/>
      <c r="T28" s="749"/>
      <c r="U28" s="771"/>
      <c r="V28" s="749"/>
      <c r="W28" s="749"/>
      <c r="X28" s="765"/>
      <c r="Y28" s="765"/>
      <c r="Z28" s="765"/>
      <c r="AA28" s="2072"/>
      <c r="AB28" s="2072"/>
      <c r="AC28" s="2073"/>
      <c r="AD28" s="752"/>
      <c r="AE28" s="749"/>
      <c r="AF28" s="749"/>
      <c r="AG28" s="749"/>
    </row>
    <row r="29" spans="1:33" s="1385" customFormat="1" ht="12.95" customHeight="1">
      <c r="A29" s="1377"/>
      <c r="B29" s="1378"/>
      <c r="C29" s="860" t="str">
        <f>Y29</f>
        <v>Themen</v>
      </c>
      <c r="D29" s="860"/>
      <c r="E29" s="860"/>
      <c r="F29" s="860"/>
      <c r="G29" s="1263" t="str">
        <f>Z29</f>
        <v>1</v>
      </c>
      <c r="H29" s="860" t="str">
        <f>AA29</f>
        <v>Bevölkerung</v>
      </c>
      <c r="I29" s="860"/>
      <c r="J29" s="860"/>
      <c r="K29" s="860"/>
      <c r="L29" s="860"/>
      <c r="M29" s="1263" t="str">
        <f>IF(ISBLANK(AB29),"",AB29)</f>
        <v>9</v>
      </c>
      <c r="N29" s="860" t="str">
        <f t="shared" si="2" ref="N29:N32">AC29</f>
        <v xml:space="preserve">Marktwerte, Marktmieten, Preisniveaus </v>
      </c>
      <c r="O29" s="860"/>
      <c r="P29" s="860"/>
      <c r="Q29" s="860"/>
      <c r="R29" s="860"/>
      <c r="S29" s="1379"/>
      <c r="T29" s="1377"/>
      <c r="U29" s="1380"/>
      <c r="V29" s="1377"/>
      <c r="W29" s="1377"/>
      <c r="X29" s="1381"/>
      <c r="Y29" s="1382" t="s">
        <v>165</v>
      </c>
      <c r="Z29" s="1382" t="s">
        <v>533</v>
      </c>
      <c r="AA29" s="1383" t="s">
        <v>168</v>
      </c>
      <c r="AB29" s="1382" t="s">
        <v>562</v>
      </c>
      <c r="AC29" s="1383" t="s">
        <v>601</v>
      </c>
      <c r="AD29" s="1384"/>
      <c r="AE29" s="1377"/>
      <c r="AF29" s="1377"/>
      <c r="AG29" s="1377"/>
    </row>
    <row r="30" spans="1:33" s="1385" customFormat="1" ht="12.95" customHeight="1">
      <c r="A30" s="1377"/>
      <c r="B30" s="1378"/>
      <c r="C30" s="860"/>
      <c r="D30" s="860"/>
      <c r="E30" s="860"/>
      <c r="F30" s="860"/>
      <c r="G30" s="1263" t="str">
        <f t="shared" si="3" ref="G30:G36">Z30</f>
        <v>2</v>
      </c>
      <c r="H30" s="860" t="str">
        <f t="shared" si="4" ref="H30:H35">AA30</f>
        <v>Nachfragersegmente</v>
      </c>
      <c r="I30" s="860"/>
      <c r="J30" s="860"/>
      <c r="K30" s="860"/>
      <c r="L30" s="860"/>
      <c r="M30" s="1263" t="str">
        <f t="shared" si="5" ref="M30:M37">IF(ISBLANK(AB30),"",AB30)</f>
        <v>10</v>
      </c>
      <c r="N30" s="860" t="str">
        <f t="shared" si="2"/>
        <v>Lage (Erreichbarkeit und Pendler)</v>
      </c>
      <c r="O30" s="860"/>
      <c r="P30" s="860"/>
      <c r="Q30" s="860"/>
      <c r="R30" s="860"/>
      <c r="S30" s="1379"/>
      <c r="T30" s="1377"/>
      <c r="U30" s="1380"/>
      <c r="V30" s="1377"/>
      <c r="W30" s="1377"/>
      <c r="X30" s="1381"/>
      <c r="Y30" s="1382"/>
      <c r="Z30" s="1382" t="s">
        <v>602</v>
      </c>
      <c r="AA30" s="1383" t="s">
        <v>191</v>
      </c>
      <c r="AB30" s="1382" t="s">
        <v>603</v>
      </c>
      <c r="AC30" s="1383" t="s">
        <v>318</v>
      </c>
      <c r="AD30" s="1384"/>
      <c r="AE30" s="1377"/>
      <c r="AF30" s="1377"/>
      <c r="AG30" s="1377"/>
    </row>
    <row r="31" spans="1:33" s="1385" customFormat="1" ht="12.95" customHeight="1">
      <c r="A31" s="1377"/>
      <c r="B31" s="1378"/>
      <c r="C31" s="860"/>
      <c r="D31" s="860"/>
      <c r="E31" s="860"/>
      <c r="F31" s="860"/>
      <c r="G31" s="1263" t="str">
        <f t="shared" si="3"/>
        <v>3</v>
      </c>
      <c r="H31" s="860" t="str">
        <f t="shared" si="4"/>
        <v>Einkommen, Kaufkraft und Steuern</v>
      </c>
      <c r="I31" s="860"/>
      <c r="J31" s="860"/>
      <c r="K31" s="860"/>
      <c r="L31" s="860"/>
      <c r="M31" s="1263" t="str">
        <f t="shared" si="5"/>
        <v>11</v>
      </c>
      <c r="N31" s="860" t="str">
        <f t="shared" si="2"/>
        <v>Bauzonenreserven, öV-Güteklassen</v>
      </c>
      <c r="O31" s="860"/>
      <c r="P31" s="860"/>
      <c r="Q31" s="860"/>
      <c r="R31" s="860"/>
      <c r="S31" s="1379"/>
      <c r="T31" s="1377"/>
      <c r="U31" s="1380"/>
      <c r="V31" s="1377"/>
      <c r="W31" s="1377"/>
      <c r="X31" s="1381"/>
      <c r="Y31" s="1382"/>
      <c r="Z31" s="1382" t="s">
        <v>604</v>
      </c>
      <c r="AA31" s="1383" t="s">
        <v>227</v>
      </c>
      <c r="AB31" s="1382" t="s">
        <v>605</v>
      </c>
      <c r="AC31" s="1383" t="s">
        <v>260</v>
      </c>
      <c r="AD31" s="1384"/>
      <c r="AE31" s="1377"/>
      <c r="AF31" s="1377"/>
      <c r="AG31" s="1377"/>
    </row>
    <row r="32" spans="1:33" s="1385" customFormat="1" ht="12.95" customHeight="1">
      <c r="A32" s="1377"/>
      <c r="B32" s="1378"/>
      <c r="C32" s="860"/>
      <c r="D32" s="860"/>
      <c r="E32" s="860"/>
      <c r="F32" s="860"/>
      <c r="G32" s="1263" t="str">
        <f t="shared" si="3"/>
        <v>4</v>
      </c>
      <c r="H32" s="860" t="str">
        <f t="shared" si="4"/>
        <v>Lebensphasen</v>
      </c>
      <c r="I32" s="860"/>
      <c r="J32" s="860"/>
      <c r="K32" s="860"/>
      <c r="L32" s="860"/>
      <c r="M32" s="2089" t="str">
        <f>IF(ISBLANK(AB32),"",AB32)</f>
        <v>12</v>
      </c>
      <c r="N32" s="2087" t="str">
        <f t="shared" si="2"/>
        <v>Perspektiven 2040 (Szenario «Raumplanung wie bisher»)</v>
      </c>
      <c r="O32" s="2087"/>
      <c r="P32" s="2087"/>
      <c r="Q32" s="2087"/>
      <c r="R32" s="2087"/>
      <c r="S32" s="1379"/>
      <c r="T32" s="1377"/>
      <c r="U32" s="1380"/>
      <c r="V32" s="1377"/>
      <c r="W32" s="1377"/>
      <c r="X32" s="1381"/>
      <c r="Y32" s="1382"/>
      <c r="Z32" s="1382" t="s">
        <v>606</v>
      </c>
      <c r="AA32" s="1383" t="s">
        <v>192</v>
      </c>
      <c r="AB32" s="1382" t="s">
        <v>607</v>
      </c>
      <c r="AC32" s="1383" t="s">
        <v>608</v>
      </c>
      <c r="AD32" s="1384"/>
      <c r="AE32" s="1377"/>
      <c r="AF32" s="1377"/>
      <c r="AG32" s="1377"/>
    </row>
    <row r="33" spans="1:33" s="1385" customFormat="1" ht="12.95" customHeight="1">
      <c r="A33" s="1377"/>
      <c r="B33" s="1378"/>
      <c r="C33" s="860"/>
      <c r="D33" s="860"/>
      <c r="E33" s="860"/>
      <c r="F33" s="860"/>
      <c r="G33" s="1263" t="str">
        <f t="shared" si="3"/>
        <v>5</v>
      </c>
      <c r="H33" s="860" t="str">
        <f t="shared" si="4"/>
        <v>Wohn- und Lebensqualität</v>
      </c>
      <c r="I33" s="860"/>
      <c r="J33" s="860"/>
      <c r="K33" s="860"/>
      <c r="L33" s="860"/>
      <c r="M33" s="2089"/>
      <c r="N33" s="2087"/>
      <c r="O33" s="2087"/>
      <c r="P33" s="2087"/>
      <c r="Q33" s="2087"/>
      <c r="R33" s="2087"/>
      <c r="S33" s="1379"/>
      <c r="T33" s="1377"/>
      <c r="U33" s="1380"/>
      <c r="V33" s="1377"/>
      <c r="W33" s="1377"/>
      <c r="X33" s="1381"/>
      <c r="Y33" s="1382"/>
      <c r="Z33" s="1382" t="s">
        <v>609</v>
      </c>
      <c r="AA33" s="1383" t="s">
        <v>372</v>
      </c>
      <c r="AB33" s="1382"/>
      <c r="AC33" s="1383"/>
      <c r="AD33" s="1384"/>
      <c r="AE33" s="1377"/>
      <c r="AF33" s="1377"/>
      <c r="AG33" s="1377"/>
    </row>
    <row r="34" spans="1:33" s="1385" customFormat="1" ht="12.95" customHeight="1">
      <c r="A34" s="1377"/>
      <c r="B34" s="1378"/>
      <c r="C34" s="860"/>
      <c r="D34" s="860"/>
      <c r="E34" s="860"/>
      <c r="F34" s="860"/>
      <c r="G34" s="1263" t="str">
        <f t="shared" si="3"/>
        <v>6</v>
      </c>
      <c r="H34" s="860" t="str">
        <f t="shared" si="4"/>
        <v>Umzugsverhalten</v>
      </c>
      <c r="I34" s="860"/>
      <c r="J34" s="860"/>
      <c r="K34" s="860"/>
      <c r="L34" s="860"/>
      <c r="M34" s="1263" t="str">
        <f t="shared" si="5"/>
        <v/>
      </c>
      <c r="N34" s="2088"/>
      <c r="O34" s="2088"/>
      <c r="P34" s="2088"/>
      <c r="Q34" s="2088"/>
      <c r="R34" s="2088"/>
      <c r="S34" s="1379"/>
      <c r="T34" s="1377"/>
      <c r="U34" s="1380"/>
      <c r="V34" s="1380"/>
      <c r="W34" s="1380"/>
      <c r="X34" s="1381"/>
      <c r="Y34" s="1382"/>
      <c r="Z34" s="1382" t="s">
        <v>610</v>
      </c>
      <c r="AA34" s="1383" t="s">
        <v>347</v>
      </c>
      <c r="AB34" s="1382"/>
      <c r="AC34" s="1383"/>
      <c r="AD34" s="1384"/>
      <c r="AE34" s="1377"/>
      <c r="AF34" s="1377"/>
      <c r="AG34" s="1377"/>
    </row>
    <row r="35" spans="1:33" s="1385" customFormat="1" ht="12.95" customHeight="1">
      <c r="A35" s="1377"/>
      <c r="B35" s="1378"/>
      <c r="C35" s="860"/>
      <c r="D35" s="860"/>
      <c r="E35" s="860"/>
      <c r="F35" s="860"/>
      <c r="G35" s="1263" t="str">
        <f t="shared" si="3"/>
        <v>7</v>
      </c>
      <c r="H35" s="860" t="str">
        <f t="shared" si="4"/>
        <v>Wohnungsmarkt und Immobilien</v>
      </c>
      <c r="I35" s="860"/>
      <c r="J35" s="860"/>
      <c r="K35" s="1386"/>
      <c r="L35" s="860"/>
      <c r="M35" s="1263" t="str">
        <f t="shared" si="5"/>
        <v/>
      </c>
      <c r="N35" s="2088"/>
      <c r="O35" s="2088"/>
      <c r="P35" s="2088"/>
      <c r="Q35" s="2088"/>
      <c r="R35" s="2088"/>
      <c r="S35" s="1379"/>
      <c r="T35" s="1377"/>
      <c r="U35" s="1380"/>
      <c r="V35" s="1380"/>
      <c r="W35" s="1380"/>
      <c r="X35" s="1381"/>
      <c r="Y35" s="1382"/>
      <c r="Z35" s="1382" t="s">
        <v>547</v>
      </c>
      <c r="AA35" s="1383" t="s">
        <v>334</v>
      </c>
      <c r="AB35" s="1382"/>
      <c r="AC35" s="1383"/>
      <c r="AD35" s="1384"/>
      <c r="AE35" s="1377"/>
      <c r="AF35" s="1377"/>
      <c r="AG35" s="1377"/>
    </row>
    <row r="36" spans="1:33" s="1385" customFormat="1" ht="12.95" customHeight="1">
      <c r="A36" s="1377"/>
      <c r="B36" s="1378"/>
      <c r="C36" s="860"/>
      <c r="D36" s="860"/>
      <c r="E36" s="860"/>
      <c r="F36" s="860"/>
      <c r="G36" s="1263" t="str">
        <f t="shared" si="3"/>
        <v>8</v>
      </c>
      <c r="H36" s="860" t="str">
        <f>AA36</f>
        <v>Leerwohnungen</v>
      </c>
      <c r="I36" s="860"/>
      <c r="J36" s="860"/>
      <c r="K36" s="860"/>
      <c r="L36" s="860"/>
      <c r="M36" s="860" t="str">
        <f t="shared" si="5"/>
        <v/>
      </c>
      <c r="N36" s="860"/>
      <c r="O36" s="860"/>
      <c r="P36" s="860"/>
      <c r="Q36" s="860"/>
      <c r="R36" s="860"/>
      <c r="S36" s="1379"/>
      <c r="T36" s="1377"/>
      <c r="U36" s="1380"/>
      <c r="V36" s="1380"/>
      <c r="W36" s="1380"/>
      <c r="X36" s="1381"/>
      <c r="Y36" s="1382"/>
      <c r="Z36" s="1382" t="s">
        <v>556</v>
      </c>
      <c r="AA36" s="1383" t="s">
        <v>316</v>
      </c>
      <c r="AB36" s="1382"/>
      <c r="AC36" s="1383"/>
      <c r="AD36" s="1384"/>
      <c r="AE36" s="1377"/>
      <c r="AF36" s="1377"/>
      <c r="AG36" s="1377"/>
    </row>
    <row r="37" spans="1:33" ht="12.95" customHeight="1">
      <c r="A37" s="749"/>
      <c r="B37" s="763"/>
      <c r="C37" s="84"/>
      <c r="D37" s="84"/>
      <c r="E37" s="84"/>
      <c r="F37" s="84"/>
      <c r="G37" s="84"/>
      <c r="H37" s="84"/>
      <c r="I37" s="84"/>
      <c r="J37" s="84"/>
      <c r="K37" s="84"/>
      <c r="L37" s="84"/>
      <c r="M37" s="84" t="str">
        <f t="shared" si="5"/>
        <v/>
      </c>
      <c r="N37" s="84"/>
      <c r="O37" s="84"/>
      <c r="P37" s="84"/>
      <c r="Q37" s="84"/>
      <c r="R37" s="84"/>
      <c r="S37" s="750"/>
      <c r="T37" s="749"/>
      <c r="U37" s="771"/>
      <c r="V37" s="771"/>
      <c r="W37" s="771"/>
      <c r="X37" s="765"/>
      <c r="Y37" s="765"/>
      <c r="Z37" s="765"/>
      <c r="AA37" s="770"/>
      <c r="AB37" s="770"/>
      <c r="AC37" s="752"/>
      <c r="AD37" s="752"/>
      <c r="AE37" s="749"/>
      <c r="AF37" s="749"/>
      <c r="AG37" s="749"/>
    </row>
    <row r="38" spans="1:33" ht="24.75" customHeight="1">
      <c r="A38" s="749"/>
      <c r="B38" s="763"/>
      <c r="C38" s="404"/>
      <c r="D38" s="404"/>
      <c r="E38" s="404"/>
      <c r="F38" s="404"/>
      <c r="G38" s="404"/>
      <c r="H38" s="404"/>
      <c r="I38" s="404"/>
      <c r="J38" s="404"/>
      <c r="K38" s="404"/>
      <c r="L38" s="404"/>
      <c r="M38" s="404"/>
      <c r="N38" s="404"/>
      <c r="O38" s="404"/>
      <c r="P38" s="767"/>
      <c r="Q38" s="767"/>
      <c r="R38" s="767"/>
      <c r="S38" s="750"/>
      <c r="T38" s="749"/>
      <c r="U38" s="264"/>
      <c r="V38" s="749"/>
      <c r="W38" s="749"/>
      <c r="X38" s="765"/>
      <c r="Y38" s="1401"/>
      <c r="Z38" s="1401"/>
      <c r="AA38" s="1402"/>
      <c r="AB38" s="1402"/>
      <c r="AC38" s="1402"/>
      <c r="AD38" s="752"/>
      <c r="AE38" s="749"/>
      <c r="AF38" s="749"/>
      <c r="AG38" s="749"/>
    </row>
    <row r="39" spans="1:33" ht="4.5" customHeight="1">
      <c r="A39" s="749"/>
      <c r="B39" s="763"/>
      <c r="C39" s="2086"/>
      <c r="D39" s="2086"/>
      <c r="E39" s="2086"/>
      <c r="F39" s="2086"/>
      <c r="G39" s="2086"/>
      <c r="H39" s="2086"/>
      <c r="I39" s="2086"/>
      <c r="J39" s="2086"/>
      <c r="K39" s="2086"/>
      <c r="L39" s="2086"/>
      <c r="M39" s="2086"/>
      <c r="N39" s="2086"/>
      <c r="O39" s="2086"/>
      <c r="P39" s="2086"/>
      <c r="Q39" s="2086"/>
      <c r="R39" s="2086"/>
      <c r="S39" s="750"/>
      <c r="T39" s="749"/>
      <c r="U39" s="749"/>
      <c r="V39" s="749"/>
      <c r="W39" s="749"/>
      <c r="X39" s="765"/>
      <c r="Y39" s="765"/>
      <c r="Z39" s="765"/>
      <c r="AA39" s="2085"/>
      <c r="AB39" s="2085"/>
      <c r="AC39" s="2085"/>
      <c r="AD39" s="752"/>
      <c r="AE39" s="749"/>
      <c r="AF39" s="749"/>
      <c r="AG39" s="749"/>
    </row>
    <row r="40" spans="1:33" ht="9.95" customHeight="1">
      <c r="A40" s="749"/>
      <c r="B40" s="763"/>
      <c r="C40" s="2083" t="s">
        <v>2</v>
      </c>
      <c r="D40" s="2083"/>
      <c r="E40" s="2083"/>
      <c r="F40" s="903"/>
      <c r="G40" s="904" t="str">
        <f>AA40</f>
        <v>Gemeindecheck Wohnen: Stadt Thun</v>
      </c>
      <c r="I40" s="905"/>
      <c r="J40" s="905"/>
      <c r="K40" s="905"/>
      <c r="L40" s="905"/>
      <c r="M40" s="905"/>
      <c r="N40" s="905"/>
      <c r="O40" s="902"/>
      <c r="P40" s="902"/>
      <c r="Q40" s="2084" t="str">
        <f>AC3</f>
        <v>1. Quartal 2024</v>
      </c>
      <c r="R40" s="2084"/>
      <c r="S40" s="750"/>
      <c r="T40" s="749"/>
      <c r="U40" s="749"/>
      <c r="V40" s="749"/>
      <c r="W40" s="749"/>
      <c r="X40" s="765"/>
      <c r="Y40" s="986" t="s">
        <v>2</v>
      </c>
      <c r="Z40" s="986"/>
      <c r="AA40" s="1396" t="s">
        <v>542</v>
      </c>
      <c r="AB40" s="1073"/>
      <c r="AC40" s="1400" t="s">
        <v>534</v>
      </c>
      <c r="AD40" s="752"/>
      <c r="AE40" s="749"/>
      <c r="AF40" s="749"/>
      <c r="AG40" s="749"/>
    </row>
    <row r="41" spans="1:33" ht="9.95" customHeight="1">
      <c r="A41" s="749"/>
      <c r="B41" s="763"/>
      <c r="C41" s="904" t="s">
        <v>3</v>
      </c>
      <c r="D41" s="936"/>
      <c r="E41" s="936"/>
      <c r="F41" s="936"/>
      <c r="G41" s="936"/>
      <c r="H41" s="936"/>
      <c r="I41" s="936"/>
      <c r="J41" s="936"/>
      <c r="K41" s="936"/>
      <c r="L41" s="936"/>
      <c r="M41" s="936"/>
      <c r="N41" s="936"/>
      <c r="O41" s="936"/>
      <c r="P41" s="936"/>
      <c r="Q41" s="936"/>
      <c r="R41" s="936"/>
      <c r="S41" s="750"/>
      <c r="T41" s="749"/>
      <c r="U41" s="749"/>
      <c r="V41" s="749"/>
      <c r="W41" s="749"/>
      <c r="X41" s="765"/>
      <c r="Y41" s="986" t="s">
        <v>3</v>
      </c>
      <c r="Z41" s="986"/>
      <c r="AA41" s="1396"/>
      <c r="AB41" s="1073"/>
      <c r="AC41" s="1400" t="s">
        <v>611</v>
      </c>
      <c r="AD41" s="752"/>
      <c r="AE41" s="749"/>
      <c r="AF41" s="749"/>
      <c r="AG41" s="749"/>
    </row>
    <row r="42" spans="1:33" ht="8.1" customHeight="1">
      <c r="A42" s="749"/>
      <c r="B42" s="750"/>
      <c r="S42" s="750"/>
      <c r="T42" s="749"/>
      <c r="U42" s="749"/>
      <c r="V42" s="749"/>
      <c r="W42" s="749"/>
      <c r="X42" s="752"/>
      <c r="Y42" s="752"/>
      <c r="Z42" s="752"/>
      <c r="AA42" s="759"/>
      <c r="AB42" s="759"/>
      <c r="AC42" s="759"/>
      <c r="AD42" s="752"/>
      <c r="AE42" s="749"/>
      <c r="AF42" s="749"/>
      <c r="AG42" s="749"/>
    </row>
    <row r="43" spans="1:33" ht="14.25">
      <c r="A43" s="749"/>
      <c r="B43" s="749"/>
      <c r="C43" s="749"/>
      <c r="D43" s="749"/>
      <c r="E43" s="749"/>
      <c r="F43" s="749"/>
      <c r="G43" s="749"/>
      <c r="H43" s="749"/>
      <c r="I43" s="749"/>
      <c r="J43" s="749"/>
      <c r="K43" s="749"/>
      <c r="L43" s="749"/>
      <c r="M43" s="749"/>
      <c r="N43" s="749"/>
      <c r="O43" s="749"/>
      <c r="P43" s="749"/>
      <c r="Q43" s="749"/>
      <c r="R43" s="749"/>
      <c r="S43" s="749"/>
      <c r="T43" s="749"/>
      <c r="U43" s="749"/>
      <c r="V43" s="749"/>
      <c r="W43" s="749"/>
      <c r="X43" s="749"/>
      <c r="Y43" s="749"/>
      <c r="Z43" s="749"/>
      <c r="AA43" s="749"/>
      <c r="AB43" s="749"/>
      <c r="AC43" s="749"/>
      <c r="AD43" s="749"/>
      <c r="AE43" s="749"/>
      <c r="AF43" s="749"/>
      <c r="AG43" s="749"/>
    </row>
    <row r="44" spans="1:33" ht="14.25">
      <c r="A44" s="749"/>
      <c r="B44" s="749"/>
      <c r="C44" s="749"/>
      <c r="D44" s="749"/>
      <c r="E44" s="749"/>
      <c r="F44" s="749"/>
      <c r="G44" s="749"/>
      <c r="H44" s="749"/>
      <c r="I44" s="749"/>
      <c r="J44" s="749"/>
      <c r="K44" s="749"/>
      <c r="L44" s="749"/>
      <c r="M44" s="749"/>
      <c r="N44" s="749"/>
      <c r="O44" s="749"/>
      <c r="P44" s="749"/>
      <c r="Q44" s="749"/>
      <c r="R44" s="749"/>
      <c r="S44" s="749"/>
      <c r="T44" s="749"/>
      <c r="U44" s="749"/>
      <c r="V44" s="749"/>
      <c r="W44" s="749"/>
      <c r="X44" s="772"/>
      <c r="Y44" s="772"/>
      <c r="Z44" s="772"/>
      <c r="AA44" s="772"/>
      <c r="AB44" s="772"/>
      <c r="AC44" s="772"/>
      <c r="AD44" s="772"/>
      <c r="AE44" s="749"/>
      <c r="AF44" s="749"/>
      <c r="AG44" s="749"/>
    </row>
    <row r="45" spans="1:33" ht="14.25">
      <c r="A45" s="749"/>
      <c r="B45" s="749"/>
      <c r="C45" s="749"/>
      <c r="D45" s="749"/>
      <c r="E45" s="749"/>
      <c r="F45" s="749"/>
      <c r="G45" s="749"/>
      <c r="H45" s="749"/>
      <c r="I45" s="749"/>
      <c r="J45" s="749"/>
      <c r="K45" s="749"/>
      <c r="L45" s="749"/>
      <c r="M45" s="749"/>
      <c r="N45" s="749"/>
      <c r="O45" s="749"/>
      <c r="P45" s="749"/>
      <c r="Q45" s="749"/>
      <c r="R45" s="749"/>
      <c r="S45" s="749"/>
      <c r="T45" s="749"/>
      <c r="U45" s="749"/>
      <c r="V45" s="749"/>
      <c r="W45" s="749"/>
      <c r="X45" s="772"/>
      <c r="Y45" s="772"/>
      <c r="Z45" s="772"/>
      <c r="AA45" s="762" t="s">
        <v>4</v>
      </c>
      <c r="AB45" s="762"/>
      <c r="AC45" s="762" t="s">
        <v>5</v>
      </c>
      <c r="AD45" s="772"/>
      <c r="AE45" s="749"/>
      <c r="AF45" s="749"/>
      <c r="AG45" s="749"/>
    </row>
    <row r="46" spans="1:33" ht="14.25">
      <c r="A46" s="749"/>
      <c r="B46" s="749"/>
      <c r="C46" s="749"/>
      <c r="D46" s="749"/>
      <c r="E46" s="749"/>
      <c r="F46" s="749"/>
      <c r="G46" s="749"/>
      <c r="H46" s="749"/>
      <c r="I46" s="749"/>
      <c r="J46" s="749"/>
      <c r="K46" s="749"/>
      <c r="L46" s="749"/>
      <c r="M46" s="749"/>
      <c r="N46" s="749"/>
      <c r="O46" s="749"/>
      <c r="P46" s="749"/>
      <c r="Q46" s="749"/>
      <c r="R46" s="749"/>
      <c r="S46" s="749"/>
      <c r="T46" s="749"/>
      <c r="U46" s="749"/>
      <c r="V46" s="749"/>
      <c r="W46" s="749"/>
      <c r="X46" s="772"/>
      <c r="Y46" s="772"/>
      <c r="Z46" s="772"/>
      <c r="AA46" s="762">
        <v>614383.08844937396</v>
      </c>
      <c r="AB46" s="762"/>
      <c r="AC46" s="762">
        <v>176470.284289904</v>
      </c>
      <c r="AD46" s="772"/>
      <c r="AE46" s="749"/>
      <c r="AF46" s="749"/>
      <c r="AG46" s="749"/>
    </row>
    <row r="47" spans="1:33" ht="14.25">
      <c r="A47" s="749"/>
      <c r="B47" s="749"/>
      <c r="C47" s="749"/>
      <c r="D47" s="749"/>
      <c r="E47" s="749"/>
      <c r="F47" s="749"/>
      <c r="G47" s="749"/>
      <c r="H47" s="749"/>
      <c r="I47" s="749"/>
      <c r="J47" s="749"/>
      <c r="K47" s="749"/>
      <c r="L47" s="749"/>
      <c r="M47" s="749"/>
      <c r="N47" s="749"/>
      <c r="O47" s="749"/>
      <c r="P47" s="749"/>
      <c r="Q47" s="749"/>
      <c r="R47" s="749"/>
      <c r="S47" s="749"/>
      <c r="T47" s="749"/>
      <c r="U47" s="749"/>
      <c r="V47" s="749"/>
      <c r="W47" s="749"/>
      <c r="X47" s="772"/>
      <c r="Y47" s="772"/>
      <c r="Z47" s="772"/>
      <c r="AA47" s="772"/>
      <c r="AB47" s="772"/>
      <c r="AC47" s="772"/>
      <c r="AD47" s="772"/>
      <c r="AE47" s="749"/>
      <c r="AF47" s="749"/>
      <c r="AG47" s="749"/>
    </row>
    <row r="48" spans="1:33" ht="14.25">
      <c r="A48" s="749"/>
      <c r="B48" s="749"/>
      <c r="C48" s="749"/>
      <c r="D48" s="749"/>
      <c r="E48" s="749"/>
      <c r="F48" s="749"/>
      <c r="G48" s="749"/>
      <c r="H48" s="749"/>
      <c r="I48" s="749"/>
      <c r="J48" s="749"/>
      <c r="K48" s="749"/>
      <c r="L48" s="749"/>
      <c r="M48" s="749"/>
      <c r="N48" s="749"/>
      <c r="O48" s="749"/>
      <c r="P48" s="749"/>
      <c r="Q48" s="749"/>
      <c r="R48" s="749"/>
      <c r="S48" s="749"/>
      <c r="T48" s="749"/>
      <c r="U48" s="749"/>
      <c r="V48" s="749"/>
      <c r="W48" s="749"/>
      <c r="X48" s="1399" t="s">
        <v>0</v>
      </c>
      <c r="Y48" s="749"/>
      <c r="Z48" s="749"/>
      <c r="AA48" s="749"/>
      <c r="AB48" s="749"/>
      <c r="AC48" s="749"/>
      <c r="AD48" s="749"/>
      <c r="AE48" s="749"/>
      <c r="AF48" s="749"/>
      <c r="AG48" s="749"/>
    </row>
    <row r="49" spans="1:33" ht="14.25">
      <c r="A49" s="749"/>
      <c r="B49" s="749"/>
      <c r="C49" s="749"/>
      <c r="D49" s="749"/>
      <c r="E49" s="749"/>
      <c r="F49" s="749"/>
      <c r="G49" s="749"/>
      <c r="H49" s="749"/>
      <c r="I49" s="749"/>
      <c r="J49" s="749"/>
      <c r="K49" s="749"/>
      <c r="L49" s="749"/>
      <c r="M49" s="749"/>
      <c r="N49" s="749"/>
      <c r="O49" s="749"/>
      <c r="P49" s="749"/>
      <c r="Q49" s="749"/>
      <c r="R49" s="749"/>
      <c r="S49" s="749"/>
      <c r="T49" s="749"/>
      <c r="U49" s="749"/>
      <c r="V49" s="749"/>
      <c r="W49" s="749"/>
      <c r="X49" s="1398"/>
      <c r="Y49" s="1398"/>
      <c r="Z49" s="749"/>
      <c r="AA49" s="749"/>
      <c r="AB49" s="749"/>
      <c r="AC49" s="749"/>
      <c r="AD49" s="749"/>
      <c r="AE49" s="749"/>
      <c r="AF49" s="749"/>
      <c r="AG49" s="749"/>
    </row>
  </sheetData>
  <sheetProtection selectLockedCells="1"/>
  <mergeCells count="22">
    <mergeCell ref="C40:E40"/>
    <mergeCell ref="Q40:R40"/>
    <mergeCell ref="AA39:AC39"/>
    <mergeCell ref="C39:R39"/>
    <mergeCell ref="N32:R33"/>
    <mergeCell ref="N34:R35"/>
    <mergeCell ref="M32:M33"/>
    <mergeCell ref="C1:K1"/>
    <mergeCell ref="AA28:AC28"/>
    <mergeCell ref="H15:J15"/>
    <mergeCell ref="H14:J14"/>
    <mergeCell ref="H16:J16"/>
    <mergeCell ref="H10:J10"/>
    <mergeCell ref="H12:J12"/>
    <mergeCell ref="H13:J13"/>
    <mergeCell ref="H17:J17"/>
    <mergeCell ref="H9:J9"/>
    <mergeCell ref="K18:R18"/>
    <mergeCell ref="G5:R7"/>
    <mergeCell ref="G3:R4"/>
    <mergeCell ref="Y5:AB6"/>
    <mergeCell ref="Y3:AA4"/>
  </mergeCells>
  <pageMargins left="0.78740157480315" right="0.590551181102362" top="0.15748031496063" bottom="0.15748031496063" header="0" footer="0"/>
  <pageSetup fitToHeight="0" fitToWidth="0" orientation="portrait" paperSize="9" scale="83" r:id="rId5"/>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2993025" r:id="rId1" name="Button 1">
              <controlPr defaultSize="0" print="0" autoLine="0" autoPict="0">
                <anchor moveWithCells="1" sizeWithCells="1">
                  <from>
                    <xdr:col>18</xdr:col>
                    <xdr:colOff>0</xdr:colOff>
                    <xdr:row>42</xdr:row>
                    <xdr:rowOff>0</xdr:rowOff>
                  </from>
                  <to>
                    <xdr:col>18</xdr:col>
                    <xdr:colOff>0</xdr:colOff>
                    <xdr:row>42</xdr:row>
                    <xdr:rowOff>0</xdr:rowOff>
                  </to>
                </anchor>
              </controlPr>
            </control>
          </mc:Choice>
        </mc:AlternateContent>
        <mc:AlternateContent xmlns:mc="http://schemas.openxmlformats.org/markup-compatibility/2006">
          <mc:Choice Requires="x14">
            <control shapeId="52993026" r:id="rId2" name="Button 2">
              <controlPr defaultSize="0" print="0" autoLine="0" autoPict="0">
                <anchor moveWithCells="1" sizeWithCells="1">
                  <from>
                    <xdr:col>29</xdr:col>
                    <xdr:colOff>0</xdr:colOff>
                    <xdr:row>42</xdr:row>
                    <xdr:rowOff>0</xdr:rowOff>
                  </from>
                  <to>
                    <xdr:col>29</xdr:col>
                    <xdr:colOff>0</xdr:colOff>
                    <xdr:row>42</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17a8fdc-bdf6-468c-8623-c4dc78efc8b4}">
  <sheetPr codeName="Tabelle4"/>
  <dimension ref="A1:AZ187"/>
  <sheetViews>
    <sheetView workbookViewId="0" topLeftCell="A1"/>
  </sheetViews>
  <sheetFormatPr defaultColWidth="11.005" defaultRowHeight="14.25"/>
  <cols>
    <col min="1" max="1" width="4.625" style="82" customWidth="1"/>
    <col min="2" max="2" width="2.625" style="82" customWidth="1"/>
    <col min="3" max="14" width="3.75" style="82" customWidth="1"/>
    <col min="15" max="15" width="3.375" style="82" customWidth="1"/>
    <col min="16" max="27" width="3.75" style="82" customWidth="1"/>
    <col min="28" max="28" width="3.375" style="82" customWidth="1"/>
    <col min="29" max="30" width="2.625" style="82" customWidth="1"/>
    <col min="31" max="33" width="11" style="82"/>
    <col min="34" max="35" width="2.625" style="82" customWidth="1"/>
    <col min="36" max="36" width="35.625" style="82" customWidth="1"/>
    <col min="37" max="48" width="10.625" style="82" customWidth="1"/>
    <col min="49" max="49" width="2.625" style="82" customWidth="1"/>
    <col min="50" max="16384" width="11" style="82"/>
  </cols>
  <sheetData>
    <row r="1" spans="1:52" ht="4.5" customHeight="1">
      <c r="A1" s="264" t="s">
        <v>4</v>
      </c>
      <c r="B1" s="4"/>
      <c r="C1" s="2090" t="s">
        <v>0</v>
      </c>
      <c r="D1" s="2091"/>
      <c r="E1" s="2091"/>
      <c r="F1" s="2091"/>
      <c r="G1" s="2091"/>
      <c r="H1" s="2091"/>
      <c r="I1" s="2091"/>
      <c r="J1" s="2091"/>
      <c r="K1" s="2091"/>
      <c r="L1" s="2091"/>
      <c r="M1" s="2091"/>
      <c r="N1" s="2091"/>
      <c r="O1" s="2091"/>
      <c r="P1" s="2091"/>
      <c r="Q1" s="2091"/>
      <c r="R1" s="2091"/>
      <c r="S1" s="2091"/>
      <c r="T1" s="2091"/>
      <c r="U1" s="2091"/>
      <c r="V1" s="2091"/>
      <c r="W1" s="5"/>
      <c r="X1" s="5"/>
      <c r="Y1" s="5"/>
      <c r="Z1" s="5"/>
      <c r="AA1" s="5"/>
      <c r="AB1" s="5"/>
      <c r="AC1" s="4"/>
      <c r="AD1" s="3"/>
      <c r="AE1" s="3"/>
      <c r="AF1" s="3"/>
      <c r="AG1" s="3"/>
      <c r="AH1" s="531"/>
      <c r="AI1" s="531"/>
      <c r="AJ1" s="547"/>
      <c r="AK1" s="515"/>
      <c r="AL1" s="515"/>
      <c r="AM1" s="515"/>
      <c r="AN1" s="515"/>
      <c r="AO1" s="515"/>
      <c r="AP1" s="515"/>
      <c r="AQ1" s="515"/>
      <c r="AR1" s="515"/>
      <c r="AS1" s="515"/>
      <c r="AT1" s="515"/>
      <c r="AU1" s="515"/>
      <c r="AV1" s="515"/>
      <c r="AW1" s="531"/>
      <c r="AX1" s="3"/>
      <c r="AY1" s="3"/>
      <c r="AZ1" s="3"/>
    </row>
    <row r="2" spans="1:52" ht="4.5" customHeight="1">
      <c r="A2" s="3"/>
      <c r="B2" s="4"/>
      <c r="C2" s="928"/>
      <c r="D2" s="929"/>
      <c r="E2" s="929"/>
      <c r="F2" s="929"/>
      <c r="G2" s="929"/>
      <c r="H2" s="929"/>
      <c r="I2" s="929"/>
      <c r="J2" s="929"/>
      <c r="K2" s="929"/>
      <c r="L2" s="929"/>
      <c r="M2" s="929"/>
      <c r="N2" s="929"/>
      <c r="O2" s="929"/>
      <c r="P2" s="929"/>
      <c r="Q2" s="929"/>
      <c r="R2" s="929"/>
      <c r="S2" s="929"/>
      <c r="T2" s="929"/>
      <c r="U2" s="929"/>
      <c r="V2" s="929"/>
      <c r="W2" s="930"/>
      <c r="X2" s="930"/>
      <c r="Y2" s="930"/>
      <c r="Z2" s="930"/>
      <c r="AA2" s="930"/>
      <c r="AB2" s="930"/>
      <c r="AC2" s="4"/>
      <c r="AD2" s="3"/>
      <c r="AE2" s="3"/>
      <c r="AF2" s="3"/>
      <c r="AG2" s="3"/>
      <c r="AH2" s="531"/>
      <c r="AI2" s="531"/>
      <c r="AJ2" s="547"/>
      <c r="AK2" s="515"/>
      <c r="AL2" s="515"/>
      <c r="AM2" s="515"/>
      <c r="AN2" s="515"/>
      <c r="AO2" s="515"/>
      <c r="AP2" s="515"/>
      <c r="AQ2" s="515"/>
      <c r="AR2" s="515"/>
      <c r="AS2" s="515"/>
      <c r="AT2" s="515"/>
      <c r="AU2" s="515"/>
      <c r="AV2" s="515"/>
      <c r="AW2" s="531"/>
      <c r="AX2" s="3"/>
      <c r="AY2" s="3"/>
      <c r="AZ2" s="3"/>
    </row>
    <row r="3" spans="1:52" s="1216" customFormat="1" ht="24.95" customHeight="1">
      <c r="A3" s="1214"/>
      <c r="B3" s="1215"/>
      <c r="C3" s="956" t="str">
        <f>AI3</f>
        <v>4</v>
      </c>
      <c r="D3" s="967"/>
      <c r="E3" s="967"/>
      <c r="F3" s="967"/>
      <c r="G3" s="967"/>
      <c r="H3" s="967"/>
      <c r="I3" s="967"/>
      <c r="J3" s="2123" t="str">
        <f>AJ3</f>
        <v>Lebensphasen</v>
      </c>
      <c r="K3" s="2123"/>
      <c r="L3" s="2123"/>
      <c r="M3" s="2123"/>
      <c r="N3" s="2123"/>
      <c r="O3" s="2123"/>
      <c r="P3" s="2123"/>
      <c r="Q3" s="2123"/>
      <c r="R3" s="2123"/>
      <c r="S3" s="2123"/>
      <c r="T3" s="2123"/>
      <c r="U3" s="2123"/>
      <c r="V3" s="2123"/>
      <c r="W3" s="2123"/>
      <c r="X3" s="2123"/>
      <c r="Y3" s="2123"/>
      <c r="Z3" s="2123"/>
      <c r="AA3" s="2123"/>
      <c r="AB3" s="2123"/>
      <c r="AC3" s="1217"/>
      <c r="AD3" s="1214"/>
      <c r="AE3" s="1214"/>
      <c r="AF3" s="1214"/>
      <c r="AG3" s="1214"/>
      <c r="AH3" s="540"/>
      <c r="AI3" s="1265" t="s">
        <v>606</v>
      </c>
      <c r="AJ3" s="1265" t="s">
        <v>192</v>
      </c>
      <c r="AK3" s="546"/>
      <c r="AL3" s="546"/>
      <c r="AM3" s="546"/>
      <c r="AN3" s="546"/>
      <c r="AO3" s="546"/>
      <c r="AP3" s="546"/>
      <c r="AQ3" s="546"/>
      <c r="AR3" s="546"/>
      <c r="AS3" s="552" t="s">
        <v>157</v>
      </c>
      <c r="AT3" s="1432" t="s">
        <v>477</v>
      </c>
      <c r="AU3" s="546"/>
      <c r="AV3" s="1433" t="s">
        <v>534</v>
      </c>
      <c r="AW3" s="540"/>
      <c r="AX3" s="1218"/>
      <c r="AY3" s="1218"/>
      <c r="AZ3" s="1218"/>
    </row>
    <row r="4" spans="1:52" s="84" customFormat="1" ht="24.95" customHeight="1">
      <c r="A4" s="13"/>
      <c r="B4" s="14"/>
      <c r="C4" s="18"/>
      <c r="D4" s="18"/>
      <c r="E4" s="18"/>
      <c r="F4" s="18"/>
      <c r="G4" s="18"/>
      <c r="H4" s="18"/>
      <c r="I4" s="18"/>
      <c r="J4" s="2123"/>
      <c r="K4" s="2123"/>
      <c r="L4" s="2123"/>
      <c r="M4" s="2123"/>
      <c r="N4" s="2123"/>
      <c r="O4" s="2123"/>
      <c r="P4" s="2123"/>
      <c r="Q4" s="2123"/>
      <c r="R4" s="2123"/>
      <c r="S4" s="2123"/>
      <c r="T4" s="2123"/>
      <c r="U4" s="2123"/>
      <c r="V4" s="2123"/>
      <c r="W4" s="2123"/>
      <c r="X4" s="2123"/>
      <c r="Y4" s="2123"/>
      <c r="Z4" s="2123"/>
      <c r="AA4" s="2123"/>
      <c r="AB4" s="2123"/>
      <c r="AC4" s="4"/>
      <c r="AD4" s="13"/>
      <c r="AE4" s="13"/>
      <c r="AF4" s="13"/>
      <c r="AG4" s="13"/>
      <c r="AH4" s="531"/>
      <c r="AI4" s="531"/>
      <c r="AJ4" s="528"/>
      <c r="AK4" s="528"/>
      <c r="AL4" s="528"/>
      <c r="AM4" s="528"/>
      <c r="AN4" s="528"/>
      <c r="AO4" s="528"/>
      <c r="AP4" s="528"/>
      <c r="AQ4" s="528"/>
      <c r="AR4" s="528"/>
      <c r="AS4" s="528"/>
      <c r="AT4" s="528"/>
      <c r="AU4" s="528"/>
      <c r="AV4" s="528"/>
      <c r="AW4" s="531"/>
      <c r="AX4" s="3"/>
      <c r="AY4" s="3"/>
      <c r="AZ4" s="3"/>
    </row>
    <row r="5" spans="1:52" s="86" customFormat="1" ht="24.95" customHeight="1">
      <c r="A5" s="10"/>
      <c r="B5" s="11"/>
      <c r="C5" s="2140"/>
      <c r="D5" s="2140"/>
      <c r="E5" s="2140"/>
      <c r="F5" s="2140"/>
      <c r="G5" s="2140"/>
      <c r="H5" s="2140"/>
      <c r="I5" s="2140"/>
      <c r="J5" s="2140"/>
      <c r="K5" s="2140"/>
      <c r="L5" s="2140"/>
      <c r="M5" s="2140"/>
      <c r="N5" s="2140"/>
      <c r="O5" s="2140"/>
      <c r="P5" s="2140"/>
      <c r="Q5" s="2140"/>
      <c r="R5" s="2140"/>
      <c r="S5" s="2140"/>
      <c r="T5" s="2140"/>
      <c r="U5" s="2140"/>
      <c r="V5" s="2140"/>
      <c r="W5" s="2140"/>
      <c r="X5" s="2140"/>
      <c r="Y5" s="2140"/>
      <c r="Z5" s="2140"/>
      <c r="AA5" s="2140"/>
      <c r="AB5" s="2220"/>
      <c r="AC5" s="4"/>
      <c r="AD5" s="10"/>
      <c r="AE5" s="10"/>
      <c r="AF5" s="10"/>
      <c r="AG5" s="10"/>
      <c r="AH5" s="531"/>
      <c r="AI5" s="1307"/>
      <c r="AJ5" s="1389"/>
      <c r="AK5" s="1389"/>
      <c r="AL5" s="1389"/>
      <c r="AM5" s="1389"/>
      <c r="AN5" s="1389"/>
      <c r="AO5" s="1389"/>
      <c r="AP5" s="1389"/>
      <c r="AQ5" s="1389"/>
      <c r="AR5" s="1389"/>
      <c r="AS5" s="1389"/>
      <c r="AT5" s="1389"/>
      <c r="AU5" s="1389"/>
      <c r="AV5" s="1389"/>
      <c r="AW5" s="531"/>
      <c r="AX5" s="3"/>
      <c r="AY5" s="3"/>
      <c r="AZ5" s="3"/>
    </row>
    <row r="6" spans="1:52" ht="6" customHeight="1">
      <c r="A6" s="3"/>
      <c r="B6" s="12"/>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4"/>
      <c r="AD6" s="3"/>
      <c r="AE6" s="3"/>
      <c r="AF6" s="3"/>
      <c r="AG6" s="3"/>
      <c r="AH6" s="531"/>
      <c r="AI6" s="531"/>
      <c r="AJ6" s="528"/>
      <c r="AK6" s="528"/>
      <c r="AL6" s="528"/>
      <c r="AM6" s="528"/>
      <c r="AN6" s="528"/>
      <c r="AO6" s="528"/>
      <c r="AP6" s="528"/>
      <c r="AQ6" s="528"/>
      <c r="AR6" s="528"/>
      <c r="AS6" s="528"/>
      <c r="AT6" s="528"/>
      <c r="AU6" s="528"/>
      <c r="AV6" s="528"/>
      <c r="AW6" s="531"/>
      <c r="AX6" s="3"/>
      <c r="AY6" s="3"/>
      <c r="AZ6" s="3"/>
    </row>
    <row r="7" spans="1:52" ht="16.5" customHeight="1">
      <c r="A7" s="3"/>
      <c r="B7" s="87"/>
      <c r="C7" s="979" t="str">
        <f>AJ7</f>
        <v>Lebensphasen 2021</v>
      </c>
      <c r="D7" s="1031"/>
      <c r="E7" s="1031"/>
      <c r="F7" s="994"/>
      <c r="G7" s="994"/>
      <c r="H7" s="994"/>
      <c r="I7" s="994"/>
      <c r="J7" s="994"/>
      <c r="K7" s="2221" t="str">
        <f t="shared" si="0" ref="K7:K18">AK7</f>
        <v>Stadt Thun</v>
      </c>
      <c r="L7" s="2221"/>
      <c r="M7" s="2221"/>
      <c r="N7" s="2221"/>
      <c r="O7" s="2221"/>
      <c r="P7" s="2221"/>
      <c r="Q7" s="2221"/>
      <c r="R7" s="2188" t="str">
        <f>AM7</f>
        <v>MS-Region</v>
      </c>
      <c r="S7" s="2188"/>
      <c r="T7" s="2188"/>
      <c r="U7" s="2222"/>
      <c r="V7" s="2188" t="str">
        <f>AN7</f>
        <v>FPRE-Region</v>
      </c>
      <c r="W7" s="2188"/>
      <c r="X7" s="2188"/>
      <c r="Y7" s="2222"/>
      <c r="Z7" s="2187" t="str">
        <f>AO7</f>
        <v>Schweiz</v>
      </c>
      <c r="AA7" s="2187"/>
      <c r="AB7" s="2187"/>
      <c r="AD7" s="103"/>
      <c r="AE7" s="3"/>
      <c r="AF7" s="3"/>
      <c r="AG7" s="3"/>
      <c r="AH7" s="531"/>
      <c r="AI7" s="531"/>
      <c r="AJ7" s="1278" t="s">
        <v>628</v>
      </c>
      <c r="AK7" s="611" t="s">
        <v>543</v>
      </c>
      <c r="AL7" s="611"/>
      <c r="AM7" s="637" t="s">
        <v>162</v>
      </c>
      <c r="AN7" s="637" t="s">
        <v>163</v>
      </c>
      <c r="AO7" s="611" t="s">
        <v>257</v>
      </c>
      <c r="AP7" s="514"/>
      <c r="AQ7" s="514"/>
      <c r="AR7" s="514"/>
      <c r="AS7" s="552"/>
      <c r="AT7" s="552"/>
      <c r="AU7" s="552"/>
      <c r="AV7" s="552"/>
      <c r="AW7" s="531"/>
      <c r="AX7" s="3"/>
      <c r="AY7" s="3"/>
      <c r="AZ7" s="3"/>
    </row>
    <row r="8" spans="1:52" ht="16.5" customHeight="1">
      <c r="A8" s="3"/>
      <c r="B8" s="87"/>
      <c r="C8" s="994"/>
      <c r="D8" s="994"/>
      <c r="E8" s="994"/>
      <c r="F8" s="994"/>
      <c r="G8" s="994"/>
      <c r="H8" s="994"/>
      <c r="I8" s="994"/>
      <c r="J8" s="994"/>
      <c r="K8" s="2202" t="str">
        <f t="shared" si="0"/>
        <v>Haushalte</v>
      </c>
      <c r="L8" s="2202"/>
      <c r="M8" s="2202"/>
      <c r="N8" s="2202" t="str">
        <f>AL8</f>
        <v>Verteilung</v>
      </c>
      <c r="O8" s="2202"/>
      <c r="P8" s="2202"/>
      <c r="Q8" s="2202"/>
      <c r="R8" s="2188"/>
      <c r="S8" s="2188"/>
      <c r="T8" s="2188"/>
      <c r="U8" s="2222"/>
      <c r="V8" s="2188"/>
      <c r="W8" s="2188"/>
      <c r="X8" s="2188"/>
      <c r="Y8" s="2222"/>
      <c r="Z8" s="2187"/>
      <c r="AA8" s="2187"/>
      <c r="AB8" s="2187"/>
      <c r="AD8" s="103"/>
      <c r="AE8" s="3"/>
      <c r="AF8" s="3"/>
      <c r="AG8" s="3"/>
      <c r="AH8" s="531"/>
      <c r="AI8" s="531"/>
      <c r="AJ8" s="540"/>
      <c r="AK8" s="594" t="s">
        <v>255</v>
      </c>
      <c r="AL8" s="594" t="s">
        <v>256</v>
      </c>
      <c r="AM8" s="1338"/>
      <c r="AN8" s="1338"/>
      <c r="AO8" s="1327"/>
      <c r="AP8" s="514"/>
      <c r="AQ8" s="514"/>
      <c r="AR8" s="514"/>
      <c r="AS8" s="577"/>
      <c r="AT8" s="577"/>
      <c r="AU8" s="514"/>
      <c r="AV8" s="577"/>
      <c r="AW8" s="531"/>
      <c r="AX8" s="3"/>
      <c r="AY8" s="3"/>
      <c r="AZ8" s="3"/>
    </row>
    <row r="9" spans="1:52" ht="16.5" customHeight="1">
      <c r="A9" s="3"/>
      <c r="B9" s="87"/>
      <c r="C9" s="2133" t="str">
        <f t="shared" si="1" ref="C9:C20">AJ9</f>
        <v>Junger Single (bis 34 J.)</v>
      </c>
      <c r="D9" s="2133"/>
      <c r="E9" s="2133"/>
      <c r="F9" s="2133"/>
      <c r="G9" s="2133"/>
      <c r="H9" s="2134"/>
      <c r="I9" s="2134"/>
      <c r="J9" s="2134"/>
      <c r="K9" s="2215">
        <f>AK9</f>
        <v>1545.8818533547228</v>
      </c>
      <c r="L9" s="2215"/>
      <c r="M9" s="990"/>
      <c r="N9" s="2144">
        <f t="shared" si="2" ref="N9:N17">AL9</f>
        <v>0.073039539492309138</v>
      </c>
      <c r="O9" s="2103"/>
      <c r="P9" s="2103"/>
      <c r="Q9" s="989"/>
      <c r="R9" s="2144">
        <f t="shared" si="3" ref="R9:R18">AM9</f>
        <v>0.060149359645862197</v>
      </c>
      <c r="S9" s="2144"/>
      <c r="T9" s="2144"/>
      <c r="U9" s="989"/>
      <c r="V9" s="2144">
        <f t="shared" si="4" ref="V9:V18">AN9</f>
        <v>0.070206929422919936</v>
      </c>
      <c r="W9" s="2144"/>
      <c r="X9" s="2144"/>
      <c r="Y9" s="989"/>
      <c r="Z9" s="2144">
        <f t="shared" si="5" ref="Z9:Z17">AO9</f>
        <v>0.071423452703104198</v>
      </c>
      <c r="AA9" s="2144"/>
      <c r="AB9" s="2144"/>
      <c r="AD9" s="103"/>
      <c r="AE9" s="94"/>
      <c r="AF9" s="3"/>
      <c r="AG9" s="3"/>
      <c r="AH9" s="531"/>
      <c r="AI9" s="531"/>
      <c r="AJ9" s="1124" t="s">
        <v>193</v>
      </c>
      <c r="AK9" s="1105">
        <v>1545.8818533547228</v>
      </c>
      <c r="AL9" s="1339">
        <v>0.073039539492309138</v>
      </c>
      <c r="AM9" s="1339">
        <v>0.060149359645862197</v>
      </c>
      <c r="AN9" s="1339">
        <v>0.070206929422919936</v>
      </c>
      <c r="AO9" s="1339">
        <v>0.071423452703104198</v>
      </c>
      <c r="AP9" s="514"/>
      <c r="AQ9" s="514"/>
      <c r="AR9" s="514"/>
      <c r="AS9" s="577"/>
      <c r="AT9" s="577"/>
      <c r="AU9" s="514"/>
      <c r="AV9" s="577"/>
      <c r="AW9" s="531"/>
      <c r="AX9" s="3"/>
      <c r="AY9" s="3"/>
      <c r="AZ9" s="3"/>
    </row>
    <row r="10" spans="1:52" ht="16.5" customHeight="1">
      <c r="A10" s="3"/>
      <c r="B10" s="87"/>
      <c r="C10" s="2133" t="str">
        <f t="shared" si="1"/>
        <v>Mittlerer Single (35 bis 54 J.)</v>
      </c>
      <c r="D10" s="2133"/>
      <c r="E10" s="2133"/>
      <c r="F10" s="2133"/>
      <c r="G10" s="2133"/>
      <c r="H10" s="2134"/>
      <c r="I10" s="2134"/>
      <c r="J10" s="2134"/>
      <c r="K10" s="2215">
        <f t="shared" si="0"/>
        <v>2087.1402283665188</v>
      </c>
      <c r="L10" s="2215"/>
      <c r="M10" s="990"/>
      <c r="N10" s="2144">
        <f t="shared" si="2"/>
        <v>0.098612814947626692</v>
      </c>
      <c r="O10" s="2103"/>
      <c r="P10" s="2103"/>
      <c r="Q10" s="989"/>
      <c r="R10" s="2144">
        <f t="shared" si="3"/>
        <v>0.091372959821579433</v>
      </c>
      <c r="S10" s="2144"/>
      <c r="T10" s="2144"/>
      <c r="U10" s="989"/>
      <c r="V10" s="2144">
        <f t="shared" si="4"/>
        <v>0.099218627197452558</v>
      </c>
      <c r="W10" s="2144"/>
      <c r="X10" s="2144"/>
      <c r="Y10" s="989"/>
      <c r="Z10" s="2144">
        <f>AO10</f>
        <v>0.10387493347023101</v>
      </c>
      <c r="AA10" s="2144"/>
      <c r="AB10" s="2144"/>
      <c r="AD10" s="103"/>
      <c r="AE10" s="94"/>
      <c r="AF10" s="3"/>
      <c r="AG10" s="3"/>
      <c r="AH10" s="531"/>
      <c r="AI10" s="531"/>
      <c r="AJ10" s="1124" t="s">
        <v>194</v>
      </c>
      <c r="AK10" s="1105">
        <v>2087.1402283665188</v>
      </c>
      <c r="AL10" s="1339">
        <v>0.098612814947626692</v>
      </c>
      <c r="AM10" s="1339">
        <v>0.091372959821579433</v>
      </c>
      <c r="AN10" s="1339">
        <v>0.099218627197452558</v>
      </c>
      <c r="AO10" s="1339">
        <v>0.10387493347023101</v>
      </c>
      <c r="AP10" s="514"/>
      <c r="AQ10" s="1526"/>
      <c r="AR10" s="514"/>
      <c r="AS10" s="544"/>
      <c r="AT10" s="617"/>
      <c r="AU10" s="514"/>
      <c r="AV10" s="577"/>
      <c r="AW10" s="531"/>
      <c r="AX10" s="3"/>
      <c r="AY10" s="3"/>
      <c r="AZ10" s="3"/>
    </row>
    <row r="11" spans="1:52" ht="16.5" customHeight="1">
      <c r="A11" s="3"/>
      <c r="B11" s="87"/>
      <c r="C11" s="2133" t="str">
        <f t="shared" si="1"/>
        <v>Älterer Single (55+ J.)</v>
      </c>
      <c r="D11" s="2133"/>
      <c r="E11" s="2133"/>
      <c r="F11" s="2133"/>
      <c r="G11" s="2133"/>
      <c r="H11" s="2134"/>
      <c r="I11" s="2134"/>
      <c r="J11" s="2134"/>
      <c r="K11" s="2215">
        <f t="shared" si="0"/>
        <v>4825.3883174483344</v>
      </c>
      <c r="L11" s="2215"/>
      <c r="M11" s="990"/>
      <c r="N11" s="2144">
        <f t="shared" si="2"/>
        <v>0.22798905350570917</v>
      </c>
      <c r="O11" s="2103"/>
      <c r="P11" s="2103"/>
      <c r="Q11" s="989"/>
      <c r="R11" s="2144">
        <f>AM11</f>
        <v>0.22017031054641301</v>
      </c>
      <c r="S11" s="2144"/>
      <c r="T11" s="2144"/>
      <c r="U11" s="989"/>
      <c r="V11" s="2144">
        <f t="shared" si="4"/>
        <v>0.19078882652104029</v>
      </c>
      <c r="W11" s="2144"/>
      <c r="X11" s="2144"/>
      <c r="Y11" s="989"/>
      <c r="Z11" s="2144">
        <f t="shared" si="5"/>
        <v>0.19254473848030834</v>
      </c>
      <c r="AA11" s="2144"/>
      <c r="AB11" s="2144"/>
      <c r="AD11" s="103"/>
      <c r="AE11" s="94"/>
      <c r="AF11" s="3"/>
      <c r="AG11" s="3"/>
      <c r="AH11" s="531"/>
      <c r="AI11" s="531"/>
      <c r="AJ11" s="1124" t="s">
        <v>195</v>
      </c>
      <c r="AK11" s="1105">
        <v>4825.3883174483344</v>
      </c>
      <c r="AL11" s="1339">
        <v>0.22798905350570917</v>
      </c>
      <c r="AM11" s="1339">
        <v>0.22017031054641301</v>
      </c>
      <c r="AN11" s="1339">
        <v>0.19078882652104029</v>
      </c>
      <c r="AO11" s="1339">
        <v>0.19254473848030834</v>
      </c>
      <c r="AP11" s="514"/>
      <c r="AQ11" s="1526"/>
      <c r="AR11" s="514"/>
      <c r="AS11" s="544"/>
      <c r="AT11" s="617"/>
      <c r="AU11" s="514"/>
      <c r="AV11" s="577"/>
      <c r="AW11" s="531"/>
      <c r="AX11" s="3"/>
      <c r="AY11" s="3"/>
      <c r="AZ11" s="3"/>
    </row>
    <row r="12" spans="1:52" ht="16.5" customHeight="1">
      <c r="A12" s="3"/>
      <c r="B12" s="87"/>
      <c r="C12" s="2133" t="str">
        <f t="shared" si="1"/>
        <v>Junges Paar (bis 34 J.)</v>
      </c>
      <c r="D12" s="2133"/>
      <c r="E12" s="2133"/>
      <c r="F12" s="2133"/>
      <c r="G12" s="2133"/>
      <c r="H12" s="2134"/>
      <c r="I12" s="2134"/>
      <c r="J12" s="2134"/>
      <c r="K12" s="2215">
        <f t="shared" si="0"/>
        <v>1230.3142398792111</v>
      </c>
      <c r="L12" s="2215"/>
      <c r="M12" s="990"/>
      <c r="N12" s="2144">
        <f t="shared" si="2"/>
        <v>0.058129659337548364</v>
      </c>
      <c r="O12" s="2103"/>
      <c r="P12" s="2103"/>
      <c r="Q12" s="989"/>
      <c r="R12" s="2144">
        <f t="shared" si="3"/>
        <v>0.047071942689149458</v>
      </c>
      <c r="S12" s="2144"/>
      <c r="T12" s="2144"/>
      <c r="U12" s="989"/>
      <c r="V12" s="2144">
        <f t="shared" si="4"/>
        <v>0.050108256387633929</v>
      </c>
      <c r="W12" s="2144"/>
      <c r="X12" s="2144"/>
      <c r="Y12" s="989"/>
      <c r="Z12" s="2144">
        <f t="shared" si="5"/>
        <v>0.046453654094166116</v>
      </c>
      <c r="AA12" s="2144"/>
      <c r="AB12" s="2144"/>
      <c r="AD12" s="103"/>
      <c r="AE12" s="115"/>
      <c r="AF12" s="115"/>
      <c r="AG12" s="115"/>
      <c r="AH12" s="531"/>
      <c r="AI12" s="531"/>
      <c r="AJ12" s="1124" t="s">
        <v>196</v>
      </c>
      <c r="AK12" s="1105">
        <v>1230.3142398792111</v>
      </c>
      <c r="AL12" s="1339">
        <v>0.058129659337548364</v>
      </c>
      <c r="AM12" s="1339">
        <v>0.047071942689149458</v>
      </c>
      <c r="AN12" s="1339">
        <v>0.050108256387633929</v>
      </c>
      <c r="AO12" s="1339">
        <v>0.046453654094166116</v>
      </c>
      <c r="AP12" s="514"/>
      <c r="AQ12" s="1526"/>
      <c r="AR12" s="514"/>
      <c r="AS12" s="544"/>
      <c r="AT12" s="617"/>
      <c r="AU12" s="514"/>
      <c r="AV12" s="577"/>
      <c r="AW12" s="531"/>
      <c r="AX12" s="3"/>
      <c r="AY12" s="3"/>
      <c r="AZ12" s="3"/>
    </row>
    <row r="13" spans="1:52" ht="16.5" customHeight="1">
      <c r="A13" s="3"/>
      <c r="B13" s="87"/>
      <c r="C13" s="2133" t="str">
        <f t="shared" si="1"/>
        <v>Mittleres Paar (35 bis 54 J.)</v>
      </c>
      <c r="D13" s="2133"/>
      <c r="E13" s="2133"/>
      <c r="F13" s="2133"/>
      <c r="G13" s="2133"/>
      <c r="H13" s="2134"/>
      <c r="I13" s="2134"/>
      <c r="J13" s="2134"/>
      <c r="K13" s="2215">
        <f t="shared" si="0"/>
        <v>1109.4798056053598</v>
      </c>
      <c r="L13" s="2215"/>
      <c r="M13" s="990"/>
      <c r="N13" s="2144">
        <f t="shared" si="2"/>
        <v>0.052420496366896288</v>
      </c>
      <c r="O13" s="2103"/>
      <c r="P13" s="2103"/>
      <c r="Q13" s="989"/>
      <c r="R13" s="2144">
        <f t="shared" si="3"/>
        <v>0.053086878653735681</v>
      </c>
      <c r="S13" s="2144"/>
      <c r="T13" s="2144"/>
      <c r="U13" s="989"/>
      <c r="V13" s="2144">
        <f t="shared" si="4"/>
        <v>0.053497416551311502</v>
      </c>
      <c r="W13" s="2144"/>
      <c r="X13" s="2144"/>
      <c r="Y13" s="989"/>
      <c r="Z13" s="2144">
        <f t="shared" si="5"/>
        <v>0.051962714256459222</v>
      </c>
      <c r="AA13" s="2144"/>
      <c r="AB13" s="2144"/>
      <c r="AD13" s="3"/>
      <c r="AE13" s="94"/>
      <c r="AF13" s="3"/>
      <c r="AG13" s="3"/>
      <c r="AH13" s="531"/>
      <c r="AI13" s="531"/>
      <c r="AJ13" s="1124" t="s">
        <v>197</v>
      </c>
      <c r="AK13" s="1105">
        <v>1109.4798056053598</v>
      </c>
      <c r="AL13" s="1339">
        <v>0.052420496366896288</v>
      </c>
      <c r="AM13" s="1339">
        <v>0.053086878653735681</v>
      </c>
      <c r="AN13" s="1339">
        <v>0.053497416551311502</v>
      </c>
      <c r="AO13" s="1339">
        <v>0.051962714256459222</v>
      </c>
      <c r="AP13" s="514"/>
      <c r="AQ13" s="1526"/>
      <c r="AR13" s="514"/>
      <c r="AS13" s="544"/>
      <c r="AT13" s="617"/>
      <c r="AU13" s="514"/>
      <c r="AV13" s="577"/>
      <c r="AW13" s="531"/>
      <c r="AX13" s="3"/>
      <c r="AY13" s="3"/>
      <c r="AZ13" s="3"/>
    </row>
    <row r="14" spans="1:52" ht="16.5" customHeight="1">
      <c r="A14" s="3"/>
      <c r="B14" s="87"/>
      <c r="C14" s="2133" t="str">
        <f t="shared" si="1"/>
        <v>Älteres Paar (55+ J.)</v>
      </c>
      <c r="D14" s="2133"/>
      <c r="E14" s="2133"/>
      <c r="F14" s="2133"/>
      <c r="G14" s="2133"/>
      <c r="H14" s="2134"/>
      <c r="I14" s="2134"/>
      <c r="J14" s="2134"/>
      <c r="K14" s="2215">
        <f t="shared" si="0"/>
        <v>4847.3582145890341</v>
      </c>
      <c r="L14" s="2215"/>
      <c r="M14" s="990"/>
      <c r="N14" s="2144">
        <f t="shared" si="2"/>
        <v>0.22902708313673681</v>
      </c>
      <c r="O14" s="2103"/>
      <c r="P14" s="2103"/>
      <c r="Q14" s="989"/>
      <c r="R14" s="2144">
        <f t="shared" si="3"/>
        <v>0.25218801743655594</v>
      </c>
      <c r="S14" s="2144"/>
      <c r="T14" s="2144"/>
      <c r="U14" s="989"/>
      <c r="V14" s="2144">
        <f t="shared" si="4"/>
        <v>0.21311144576785976</v>
      </c>
      <c r="W14" s="2144"/>
      <c r="X14" s="2144"/>
      <c r="Y14" s="989"/>
      <c r="Z14" s="2144">
        <f t="shared" si="5"/>
        <v>0.19631171966988484</v>
      </c>
      <c r="AA14" s="2144"/>
      <c r="AB14" s="2144"/>
      <c r="AD14" s="3"/>
      <c r="AE14" s="94"/>
      <c r="AF14" s="3"/>
      <c r="AG14" s="3"/>
      <c r="AH14" s="531"/>
      <c r="AI14" s="531"/>
      <c r="AJ14" s="1124" t="s">
        <v>198</v>
      </c>
      <c r="AK14" s="1105">
        <v>4847.3582145890341</v>
      </c>
      <c r="AL14" s="1339">
        <v>0.22902708313673681</v>
      </c>
      <c r="AM14" s="1339">
        <v>0.25218801743655594</v>
      </c>
      <c r="AN14" s="1339">
        <v>0.21311144576785976</v>
      </c>
      <c r="AO14" s="1339">
        <v>0.19631171966988484</v>
      </c>
      <c r="AP14" s="514"/>
      <c r="AQ14" s="1526"/>
      <c r="AR14" s="514"/>
      <c r="AS14" s="544"/>
      <c r="AT14" s="617"/>
      <c r="AU14" s="514"/>
      <c r="AV14" s="577"/>
      <c r="AW14" s="531"/>
      <c r="AX14" s="3"/>
      <c r="AY14" s="3"/>
      <c r="AZ14" s="3"/>
    </row>
    <row r="15" spans="1:52" ht="16.5" customHeight="1">
      <c r="A15" s="3"/>
      <c r="B15" s="87"/>
      <c r="C15" s="2133" t="str">
        <f t="shared" si="1"/>
        <v>Familie mit Kindern (altersunabhängig)</v>
      </c>
      <c r="D15" s="2133"/>
      <c r="E15" s="2133"/>
      <c r="F15" s="2133"/>
      <c r="G15" s="2133"/>
      <c r="H15" s="2134"/>
      <c r="I15" s="2134"/>
      <c r="J15" s="2134"/>
      <c r="K15" s="2215">
        <f t="shared" si="0"/>
        <v>3948.5896951967538</v>
      </c>
      <c r="L15" s="2215"/>
      <c r="M15" s="990"/>
      <c r="N15" s="2144">
        <f t="shared" si="2"/>
        <v>0.18656223459469662</v>
      </c>
      <c r="O15" s="2103"/>
      <c r="P15" s="2103"/>
      <c r="Q15" s="989"/>
      <c r="R15" s="2144">
        <f t="shared" si="3"/>
        <v>0.20700841415199542</v>
      </c>
      <c r="S15" s="2144"/>
      <c r="T15" s="2144"/>
      <c r="U15" s="989"/>
      <c r="V15" s="2144">
        <f t="shared" si="4"/>
        <v>0.23422118782863546</v>
      </c>
      <c r="W15" s="2144"/>
      <c r="X15" s="2144"/>
      <c r="Y15" s="989"/>
      <c r="Z15" s="2144">
        <f t="shared" si="5"/>
        <v>0.23691075409245743</v>
      </c>
      <c r="AA15" s="2144"/>
      <c r="AB15" s="2144"/>
      <c r="AD15" s="3"/>
      <c r="AE15" s="94"/>
      <c r="AF15" s="3"/>
      <c r="AG15" s="3"/>
      <c r="AH15" s="531"/>
      <c r="AI15" s="531"/>
      <c r="AJ15" s="1124" t="s">
        <v>199</v>
      </c>
      <c r="AK15" s="1105">
        <v>3948.5896951967538</v>
      </c>
      <c r="AL15" s="1339">
        <v>0.18656223459469662</v>
      </c>
      <c r="AM15" s="1339">
        <v>0.20700841415199542</v>
      </c>
      <c r="AN15" s="1339">
        <v>0.23422118782863546</v>
      </c>
      <c r="AO15" s="1339">
        <v>0.23691075409245743</v>
      </c>
      <c r="AP15" s="514"/>
      <c r="AQ15" s="1526"/>
      <c r="AR15" s="514"/>
      <c r="AS15" s="544"/>
      <c r="AT15" s="617"/>
      <c r="AU15" s="514"/>
      <c r="AV15" s="577"/>
      <c r="AW15" s="531"/>
      <c r="AX15" s="3"/>
      <c r="AY15" s="3"/>
      <c r="AZ15" s="3"/>
    </row>
    <row r="16" spans="1:52" ht="16.5" customHeight="1">
      <c r="A16" s="3"/>
      <c r="B16" s="87"/>
      <c r="C16" s="2133" t="str">
        <f t="shared" si="1"/>
        <v>Einelternfamilie (altersunabhängig)</v>
      </c>
      <c r="D16" s="2133"/>
      <c r="E16" s="2133"/>
      <c r="F16" s="2133"/>
      <c r="G16" s="2133"/>
      <c r="H16" s="2134"/>
      <c r="I16" s="2134"/>
      <c r="J16" s="2134"/>
      <c r="K16" s="2215">
        <f t="shared" si="0"/>
        <v>990.64263470793617</v>
      </c>
      <c r="L16" s="2215"/>
      <c r="M16" s="990"/>
      <c r="N16" s="2144">
        <f t="shared" si="2"/>
        <v>0.046805699726337642</v>
      </c>
      <c r="O16" s="2103"/>
      <c r="P16" s="2103"/>
      <c r="Q16" s="989"/>
      <c r="R16" s="2144">
        <f t="shared" si="3"/>
        <v>0.041344236812759776</v>
      </c>
      <c r="S16" s="2144"/>
      <c r="T16" s="2144"/>
      <c r="U16" s="989"/>
      <c r="V16" s="2144">
        <f t="shared" si="4"/>
        <v>0.051512800620636151</v>
      </c>
      <c r="W16" s="2144"/>
      <c r="X16" s="2144"/>
      <c r="Y16" s="989"/>
      <c r="Z16" s="2144">
        <f t="shared" si="5"/>
        <v>0.057822944488351326</v>
      </c>
      <c r="AA16" s="2144"/>
      <c r="AB16" s="2144"/>
      <c r="AD16" s="3"/>
      <c r="AE16" s="94"/>
      <c r="AF16" s="3"/>
      <c r="AG16" s="3"/>
      <c r="AH16" s="531"/>
      <c r="AI16" s="531"/>
      <c r="AJ16" s="1124" t="s">
        <v>200</v>
      </c>
      <c r="AK16" s="1105">
        <v>990.64263470793617</v>
      </c>
      <c r="AL16" s="1339">
        <v>0.046805699726337642</v>
      </c>
      <c r="AM16" s="1339">
        <v>0.041344236812759776</v>
      </c>
      <c r="AN16" s="1339">
        <v>0.051512800620636151</v>
      </c>
      <c r="AO16" s="1339">
        <v>0.057822944488351326</v>
      </c>
      <c r="AP16" s="514"/>
      <c r="AQ16" s="1526"/>
      <c r="AR16" s="514"/>
      <c r="AS16" s="544"/>
      <c r="AT16" s="617"/>
      <c r="AU16" s="514"/>
      <c r="AV16" s="577"/>
      <c r="AW16" s="531"/>
      <c r="AX16" s="3"/>
      <c r="AY16" s="3"/>
      <c r="AZ16" s="3"/>
    </row>
    <row r="17" spans="1:52" ht="16.5" customHeight="1">
      <c r="A17" s="3"/>
      <c r="B17" s="87"/>
      <c r="C17" s="2133" t="str">
        <f t="shared" si="1"/>
        <v>Wohngemeinschaft (altersunabhängig)</v>
      </c>
      <c r="D17" s="2133"/>
      <c r="E17" s="2133"/>
      <c r="F17" s="2133"/>
      <c r="G17" s="2133"/>
      <c r="H17" s="2134"/>
      <c r="I17" s="2134"/>
      <c r="J17" s="2134"/>
      <c r="K17" s="2215">
        <f t="shared" si="0"/>
        <v>580.205010852128</v>
      </c>
      <c r="L17" s="2215"/>
      <c r="M17" s="990"/>
      <c r="N17" s="2144">
        <f t="shared" si="2"/>
        <v>0.027413418892139284</v>
      </c>
      <c r="O17" s="2103"/>
      <c r="P17" s="2103"/>
      <c r="Q17" s="989"/>
      <c r="R17" s="2144">
        <f t="shared" si="3"/>
        <v>0.027607880241949108</v>
      </c>
      <c r="S17" s="2144"/>
      <c r="T17" s="2144"/>
      <c r="U17" s="989"/>
      <c r="V17" s="2144">
        <f t="shared" si="4"/>
        <v>0.037334509702510434</v>
      </c>
      <c r="W17" s="2144"/>
      <c r="X17" s="2144"/>
      <c r="Y17" s="989"/>
      <c r="Z17" s="2144">
        <f t="shared" si="5"/>
        <v>0.042695088745037524</v>
      </c>
      <c r="AA17" s="2144"/>
      <c r="AB17" s="2144"/>
      <c r="AD17" s="3"/>
      <c r="AE17" s="94"/>
      <c r="AF17" s="3"/>
      <c r="AG17" s="3"/>
      <c r="AH17" s="531"/>
      <c r="AI17" s="531"/>
      <c r="AJ17" s="1124" t="s">
        <v>201</v>
      </c>
      <c r="AK17" s="1105">
        <v>580.205010852128</v>
      </c>
      <c r="AL17" s="1339">
        <v>0.027413418892139284</v>
      </c>
      <c r="AM17" s="1339">
        <v>0.027607880241949108</v>
      </c>
      <c r="AN17" s="1339">
        <v>0.037334509702510434</v>
      </c>
      <c r="AO17" s="1339">
        <v>0.042695088745037524</v>
      </c>
      <c r="AP17" s="514"/>
      <c r="AQ17" s="1526"/>
      <c r="AR17" s="514"/>
      <c r="AS17" s="544"/>
      <c r="AT17" s="617"/>
      <c r="AU17" s="514"/>
      <c r="AV17" s="577"/>
      <c r="AW17" s="531"/>
      <c r="AX17" s="3"/>
      <c r="AY17" s="3"/>
      <c r="AZ17" s="3"/>
    </row>
    <row r="18" spans="1:52" ht="16.5" customHeight="1">
      <c r="A18" s="3"/>
      <c r="B18" s="87"/>
      <c r="C18" s="2106" t="str">
        <f t="shared" si="1"/>
        <v>Total</v>
      </c>
      <c r="D18" s="2106"/>
      <c r="E18" s="2106"/>
      <c r="F18" s="2106"/>
      <c r="G18" s="2106"/>
      <c r="H18" s="2205"/>
      <c r="I18" s="2205"/>
      <c r="J18" s="2205"/>
      <c r="K18" s="2172">
        <f t="shared" si="0"/>
        <v>21165</v>
      </c>
      <c r="L18" s="2105"/>
      <c r="M18" s="978"/>
      <c r="N18" s="2173">
        <f>AL18</f>
        <v>1</v>
      </c>
      <c r="O18" s="2112"/>
      <c r="P18" s="2112"/>
      <c r="Q18" s="977"/>
      <c r="R18" s="2173">
        <f t="shared" si="3"/>
        <v>1</v>
      </c>
      <c r="S18" s="2173"/>
      <c r="T18" s="2173"/>
      <c r="U18" s="977"/>
      <c r="V18" s="2173">
        <f t="shared" si="4"/>
        <v>1</v>
      </c>
      <c r="W18" s="2173"/>
      <c r="X18" s="2173"/>
      <c r="Y18" s="977"/>
      <c r="Z18" s="2173">
        <f>AO18</f>
        <v>1</v>
      </c>
      <c r="AA18" s="2173"/>
      <c r="AB18" s="2173"/>
      <c r="AD18" s="3"/>
      <c r="AE18" s="3"/>
      <c r="AF18" s="3"/>
      <c r="AG18" s="3"/>
      <c r="AH18" s="531"/>
      <c r="AI18" s="531"/>
      <c r="AJ18" s="1124" t="s">
        <v>22</v>
      </c>
      <c r="AK18" s="1290">
        <v>21165</v>
      </c>
      <c r="AL18" s="1339">
        <v>1</v>
      </c>
      <c r="AM18" s="1339">
        <v>1</v>
      </c>
      <c r="AN18" s="1339">
        <v>1</v>
      </c>
      <c r="AO18" s="1339">
        <v>1</v>
      </c>
      <c r="AP18" s="514"/>
      <c r="AQ18" s="514"/>
      <c r="AR18" s="514"/>
      <c r="AS18" s="544"/>
      <c r="AT18" s="617"/>
      <c r="AU18" s="514"/>
      <c r="AV18" s="514"/>
      <c r="AW18" s="531"/>
      <c r="AX18" s="3"/>
      <c r="AY18" s="3"/>
      <c r="AZ18" s="3"/>
    </row>
    <row r="19" spans="1:52" ht="4.5" customHeight="1">
      <c r="A19" s="3"/>
      <c r="B19" s="87"/>
      <c r="C19" s="403"/>
      <c r="D19" s="403"/>
      <c r="E19" s="403"/>
      <c r="F19" s="403"/>
      <c r="G19" s="403"/>
      <c r="H19" s="260"/>
      <c r="I19" s="260"/>
      <c r="J19" s="260"/>
      <c r="K19" s="1034"/>
      <c r="L19" s="259"/>
      <c r="M19" s="1032"/>
      <c r="N19" s="1032"/>
      <c r="O19" s="1035"/>
      <c r="P19" s="1036"/>
      <c r="Q19" s="1033"/>
      <c r="R19" s="1032"/>
      <c r="S19" s="1032"/>
      <c r="T19" s="1032"/>
      <c r="U19" s="1033"/>
      <c r="V19" s="1032"/>
      <c r="W19" s="1032"/>
      <c r="X19" s="1032"/>
      <c r="Y19" s="1033"/>
      <c r="Z19" s="1032"/>
      <c r="AA19" s="1032"/>
      <c r="AB19" s="1032"/>
      <c r="AD19" s="3"/>
      <c r="AE19" s="3"/>
      <c r="AF19" s="3"/>
      <c r="AG19" s="3"/>
      <c r="AH19" s="531"/>
      <c r="AI19" s="531"/>
      <c r="AJ19" s="516"/>
      <c r="AK19" s="983"/>
      <c r="AL19" s="617"/>
      <c r="AM19" s="617"/>
      <c r="AN19" s="617"/>
      <c r="AO19" s="617"/>
      <c r="AP19" s="514"/>
      <c r="AQ19" s="514"/>
      <c r="AR19" s="514"/>
      <c r="AS19" s="544"/>
      <c r="AT19" s="617"/>
      <c r="AU19" s="514"/>
      <c r="AV19" s="514"/>
      <c r="AW19" s="531"/>
      <c r="AX19" s="3"/>
      <c r="AY19" s="3"/>
      <c r="AZ19" s="3"/>
    </row>
    <row r="20" spans="1:52" s="83" customFormat="1" ht="9.95" customHeight="1">
      <c r="A20" s="38"/>
      <c r="C20" s="2139" t="str">
        <f t="shared" si="1"/>
        <v>Quelle: Fahrländer Partner &amp; sotomo.</v>
      </c>
      <c r="D20" s="2139"/>
      <c r="E20" s="2139"/>
      <c r="F20" s="2139"/>
      <c r="G20" s="2139"/>
      <c r="H20" s="2139"/>
      <c r="I20" s="2139"/>
      <c r="J20" s="2139"/>
      <c r="K20" s="2139"/>
      <c r="L20" s="2139"/>
      <c r="M20" s="2139"/>
      <c r="N20" s="2139"/>
      <c r="O20" s="2139"/>
      <c r="P20" s="2139"/>
      <c r="Q20" s="2139"/>
      <c r="R20" s="2139"/>
      <c r="S20" s="2139"/>
      <c r="T20" s="2139"/>
      <c r="U20" s="2139"/>
      <c r="V20" s="2139"/>
      <c r="W20" s="2139"/>
      <c r="X20" s="2139"/>
      <c r="Y20" s="2139"/>
      <c r="Z20" s="2139"/>
      <c r="AA20" s="2139"/>
      <c r="AB20" s="2139"/>
      <c r="AD20" s="38"/>
      <c r="AE20" s="38"/>
      <c r="AF20" s="38"/>
      <c r="AG20" s="38"/>
      <c r="AH20" s="531"/>
      <c r="AI20" s="531"/>
      <c r="AJ20" s="986" t="s">
        <v>186</v>
      </c>
      <c r="AK20" s="531"/>
      <c r="AL20" s="531"/>
      <c r="AM20" s="531"/>
      <c r="AN20" s="531"/>
      <c r="AO20" s="531"/>
      <c r="AP20" s="531"/>
      <c r="AQ20" s="531"/>
      <c r="AR20" s="531"/>
      <c r="AS20" s="531"/>
      <c r="AT20" s="531"/>
      <c r="AU20" s="531"/>
      <c r="AV20" s="531"/>
      <c r="AW20" s="531"/>
      <c r="AX20" s="3"/>
      <c r="AY20" s="3"/>
      <c r="AZ20" s="3"/>
    </row>
    <row r="21" spans="1:52" s="83" customFormat="1" ht="30" customHeight="1">
      <c r="A21" s="38"/>
      <c r="C21" s="2109"/>
      <c r="D21" s="2211"/>
      <c r="E21" s="2211"/>
      <c r="F21" s="2211"/>
      <c r="G21" s="2211"/>
      <c r="H21" s="2211"/>
      <c r="I21" s="2211"/>
      <c r="J21" s="2211"/>
      <c r="K21" s="2211"/>
      <c r="L21" s="2211"/>
      <c r="M21" s="2211"/>
      <c r="N21" s="2211"/>
      <c r="O21" s="2211"/>
      <c r="P21" s="2211"/>
      <c r="Q21" s="2211"/>
      <c r="R21" s="2211"/>
      <c r="S21" s="2211"/>
      <c r="T21" s="2211"/>
      <c r="U21" s="2211"/>
      <c r="V21" s="2211"/>
      <c r="W21" s="2211"/>
      <c r="X21" s="2211"/>
      <c r="Y21" s="2211"/>
      <c r="Z21" s="2211"/>
      <c r="AA21" s="2211"/>
      <c r="AB21" s="2211"/>
      <c r="AD21" s="38"/>
      <c r="AE21" s="38"/>
      <c r="AF21" s="38"/>
      <c r="AG21" s="38"/>
      <c r="AH21" s="531"/>
      <c r="AI21" s="531"/>
      <c r="AJ21" s="531"/>
      <c r="AK21" s="577"/>
      <c r="AL21" s="577"/>
      <c r="AM21" s="577"/>
      <c r="AN21" s="577"/>
      <c r="AO21" s="577"/>
      <c r="AP21" s="577"/>
      <c r="AQ21" s="577"/>
      <c r="AR21" s="577"/>
      <c r="AS21" s="577"/>
      <c r="AT21" s="577"/>
      <c r="AU21" s="577"/>
      <c r="AV21" s="577"/>
      <c r="AW21" s="531"/>
      <c r="AX21" s="3"/>
      <c r="AY21" s="3"/>
      <c r="AZ21" s="3"/>
    </row>
    <row r="22" spans="1:52" s="83" customFormat="1" ht="16.5" customHeight="1">
      <c r="A22" s="38"/>
      <c r="C22" s="2074" t="str">
        <f>AJ52</f>
        <v>Verteilung der Lebensphasen in der Stadt</v>
      </c>
      <c r="D22" s="2074"/>
      <c r="E22" s="2074"/>
      <c r="F22" s="2074"/>
      <c r="G22" s="2074"/>
      <c r="H22" s="2074"/>
      <c r="I22" s="2074"/>
      <c r="J22" s="2074"/>
      <c r="K22" s="2074"/>
      <c r="L22" s="2074"/>
      <c r="M22" s="2074"/>
      <c r="N22" s="2074"/>
      <c r="O22" s="453"/>
      <c r="P22" s="2074" t="str">
        <f>AJ59</f>
        <v>Differenz zu schweizweiten Anteilen</v>
      </c>
      <c r="Q22" s="2074"/>
      <c r="R22" s="2074"/>
      <c r="S22" s="2074"/>
      <c r="T22" s="2074"/>
      <c r="U22" s="2074"/>
      <c r="V22" s="2074"/>
      <c r="W22" s="2074"/>
      <c r="X22" s="2074"/>
      <c r="Y22" s="2074"/>
      <c r="Z22" s="2074"/>
      <c r="AA22" s="2074"/>
      <c r="AB22" s="453"/>
      <c r="AD22" s="38"/>
      <c r="AE22" s="38"/>
      <c r="AF22" s="38"/>
      <c r="AG22" s="38"/>
      <c r="AH22" s="531"/>
      <c r="AI22" s="531"/>
      <c r="AJ22" s="605" t="s">
        <v>711</v>
      </c>
      <c r="AK22" s="531"/>
      <c r="AL22" s="531"/>
      <c r="AM22" s="605" t="s">
        <v>324</v>
      </c>
      <c r="AN22" s="531"/>
      <c r="AO22" s="577"/>
      <c r="AP22" s="531"/>
      <c r="AQ22" s="531"/>
      <c r="AR22" s="531"/>
      <c r="AS22" s="531"/>
      <c r="AT22" s="531"/>
      <c r="AU22" s="531"/>
      <c r="AV22" s="531"/>
      <c r="AW22" s="531"/>
      <c r="AX22" s="3"/>
      <c r="AY22" s="3"/>
      <c r="AZ22" s="3"/>
    </row>
    <row r="23" spans="1:52" s="83" customFormat="1" ht="8.1" customHeight="1">
      <c r="A23" s="38"/>
      <c r="C23" s="922"/>
      <c r="D23" s="922"/>
      <c r="E23" s="922"/>
      <c r="F23" s="922"/>
      <c r="G23" s="922"/>
      <c r="H23" s="922"/>
      <c r="I23" s="922"/>
      <c r="J23" s="922"/>
      <c r="K23" s="922"/>
      <c r="L23" s="922"/>
      <c r="M23" s="922"/>
      <c r="N23" s="922"/>
      <c r="O23" s="453"/>
      <c r="P23" s="922"/>
      <c r="Q23" s="922"/>
      <c r="R23" s="922"/>
      <c r="S23" s="922"/>
      <c r="T23" s="922"/>
      <c r="U23" s="922"/>
      <c r="V23" s="922"/>
      <c r="W23" s="922"/>
      <c r="X23" s="922"/>
      <c r="Y23" s="922"/>
      <c r="Z23" s="922"/>
      <c r="AA23" s="922"/>
      <c r="AB23" s="453"/>
      <c r="AD23" s="38"/>
      <c r="AE23" s="38"/>
      <c r="AF23" s="38"/>
      <c r="AG23" s="38"/>
      <c r="AH23" s="531"/>
      <c r="AI23" s="531"/>
      <c r="AJ23" s="605"/>
      <c r="AK23" s="531"/>
      <c r="AL23" s="531"/>
      <c r="AM23" s="605"/>
      <c r="AN23" s="531"/>
      <c r="AO23" s="577"/>
      <c r="AP23" s="531"/>
      <c r="AQ23" s="531"/>
      <c r="AR23" s="531"/>
      <c r="AS23" s="531"/>
      <c r="AT23" s="531"/>
      <c r="AU23" s="531"/>
      <c r="AV23" s="531"/>
      <c r="AW23" s="531"/>
      <c r="AX23" s="3"/>
      <c r="AY23" s="3"/>
      <c r="AZ23" s="3"/>
    </row>
    <row r="24" spans="1:52" s="83" customFormat="1" ht="12" customHeight="1">
      <c r="A24" s="38"/>
      <c r="C24" s="2158" t="str">
        <f>AJ55</f>
        <v>Ältere</v>
      </c>
      <c r="D24" s="2216">
        <f>AL11</f>
        <v>0.22798905350570917</v>
      </c>
      <c r="E24" s="2217"/>
      <c r="F24" s="2223">
        <f>+AL14</f>
        <v>0.22902708313673681</v>
      </c>
      <c r="G24" s="2217"/>
      <c r="H24" s="2223">
        <f>+AL15</f>
        <v>0.18656223459469662</v>
      </c>
      <c r="I24" s="2217"/>
      <c r="J24" s="2216">
        <f>+AL16</f>
        <v>0.046805699726337642</v>
      </c>
      <c r="K24" s="2217"/>
      <c r="L24" s="2223">
        <f>+AL17</f>
        <v>0.027413418892139284</v>
      </c>
      <c r="M24" s="2217"/>
      <c r="N24" s="114"/>
      <c r="O24" s="106"/>
      <c r="P24" s="2158" t="str">
        <f>AJ55</f>
        <v>Ältere</v>
      </c>
      <c r="Q24" s="2216">
        <f>+AL11-AO11</f>
        <v>0.035444315025400824</v>
      </c>
      <c r="R24" s="2223"/>
      <c r="S24" s="2216">
        <f>+AL14-AO14</f>
        <v>0.032715363466851971</v>
      </c>
      <c r="T24" s="2217"/>
      <c r="U24" s="2216">
        <f>+AL15-AO15</f>
        <v>-0.050348519497760813</v>
      </c>
      <c r="V24" s="2217"/>
      <c r="W24" s="2216">
        <f>+AL16-AO16</f>
        <v>-0.011017244762013684</v>
      </c>
      <c r="X24" s="2217"/>
      <c r="Y24" s="2216">
        <f>+AL17-AO17</f>
        <v>-0.015281669852898239</v>
      </c>
      <c r="Z24" s="2217"/>
      <c r="AA24" s="114"/>
      <c r="AB24" s="416"/>
      <c r="AD24" s="38"/>
      <c r="AE24" s="38"/>
      <c r="AF24" s="38"/>
      <c r="AG24" s="38"/>
      <c r="AH24" s="531"/>
      <c r="AI24" s="531"/>
      <c r="AJ24" s="1414" t="s">
        <v>7</v>
      </c>
      <c r="AK24" s="531"/>
      <c r="AL24" s="531"/>
      <c r="AM24" s="1414" t="s">
        <v>7</v>
      </c>
      <c r="AN24" s="531"/>
      <c r="AO24" s="577"/>
      <c r="AP24" s="531"/>
      <c r="AQ24" s="531"/>
      <c r="AR24" s="531"/>
      <c r="AS24" s="531"/>
      <c r="AT24" s="531"/>
      <c r="AU24" s="531"/>
      <c r="AV24" s="531"/>
      <c r="AW24" s="531"/>
      <c r="AX24" s="3"/>
      <c r="AY24" s="3"/>
      <c r="AZ24" s="3"/>
    </row>
    <row r="25" spans="1:52" s="83" customFormat="1" ht="42.75" customHeight="1">
      <c r="A25" s="38"/>
      <c r="C25" s="2228"/>
      <c r="D25" s="2218"/>
      <c r="E25" s="2219"/>
      <c r="F25" s="2224"/>
      <c r="G25" s="2219"/>
      <c r="H25" s="2227"/>
      <c r="I25" s="2226"/>
      <c r="J25" s="2225"/>
      <c r="K25" s="2226"/>
      <c r="L25" s="2227"/>
      <c r="M25" s="2226"/>
      <c r="N25" s="114"/>
      <c r="O25" s="465"/>
      <c r="P25" s="2158"/>
      <c r="Q25" s="2218"/>
      <c r="R25" s="2224"/>
      <c r="S25" s="2218"/>
      <c r="T25" s="2219"/>
      <c r="U25" s="2225"/>
      <c r="V25" s="2226"/>
      <c r="W25" s="2225"/>
      <c r="X25" s="2226"/>
      <c r="Y25" s="2225"/>
      <c r="Z25" s="2226"/>
      <c r="AA25" s="114"/>
      <c r="AB25" s="416"/>
      <c r="AD25" s="38"/>
      <c r="AE25" s="38"/>
      <c r="AF25" s="38"/>
      <c r="AG25" s="38"/>
      <c r="AH25" s="531"/>
      <c r="AI25" s="531"/>
      <c r="AJ25" s="896"/>
      <c r="AK25" s="531"/>
      <c r="AL25" s="531"/>
      <c r="AM25" s="896"/>
      <c r="AN25" s="531"/>
      <c r="AO25" s="577"/>
      <c r="AP25" s="531"/>
      <c r="AQ25" s="531"/>
      <c r="AR25" s="531"/>
      <c r="AS25" s="531"/>
      <c r="AT25" s="531"/>
      <c r="AU25" s="531"/>
      <c r="AV25" s="531"/>
      <c r="AW25" s="531"/>
      <c r="AX25" s="3"/>
      <c r="AY25" s="3"/>
      <c r="AZ25" s="3"/>
    </row>
    <row r="26" spans="1:52" s="83" customFormat="1" ht="12" customHeight="1">
      <c r="A26" s="38"/>
      <c r="C26" s="2158" t="str">
        <f>AJ56</f>
        <v>Mittlere</v>
      </c>
      <c r="D26" s="2216">
        <f>+AL10</f>
        <v>0.098612814947626692</v>
      </c>
      <c r="E26" s="2217"/>
      <c r="F26" s="2223">
        <f>+AL13</f>
        <v>0.052420496366896288</v>
      </c>
      <c r="G26" s="2217"/>
      <c r="H26" s="2227"/>
      <c r="I26" s="2226"/>
      <c r="J26" s="2225"/>
      <c r="K26" s="2226"/>
      <c r="L26" s="2227"/>
      <c r="M26" s="2226"/>
      <c r="N26" s="114"/>
      <c r="O26" s="106"/>
      <c r="P26" s="2158" t="str">
        <f>AJ56</f>
        <v>Mittlere</v>
      </c>
      <c r="Q26" s="2216">
        <f>+AL10-AO10</f>
        <v>-0.0052621185226043171</v>
      </c>
      <c r="R26" s="2223"/>
      <c r="S26" s="2216">
        <f>+AL13-AO13</f>
        <v>0.00045778211043706607</v>
      </c>
      <c r="T26" s="2217"/>
      <c r="U26" s="2225"/>
      <c r="V26" s="2226"/>
      <c r="W26" s="2225"/>
      <c r="X26" s="2226"/>
      <c r="Y26" s="2225"/>
      <c r="Z26" s="2226"/>
      <c r="AA26" s="114"/>
      <c r="AB26" s="416"/>
      <c r="AD26" s="38"/>
      <c r="AE26" s="38"/>
      <c r="AF26" s="38"/>
      <c r="AG26" s="38"/>
      <c r="AH26" s="531"/>
      <c r="AI26" s="531"/>
      <c r="AJ26" s="531"/>
      <c r="AK26" s="531"/>
      <c r="AL26" s="531"/>
      <c r="AM26" s="531"/>
      <c r="AN26" s="531"/>
      <c r="AO26" s="531"/>
      <c r="AP26" s="531"/>
      <c r="AQ26" s="531"/>
      <c r="AR26" s="531"/>
      <c r="AS26" s="531"/>
      <c r="AT26" s="531"/>
      <c r="AU26" s="531"/>
      <c r="AV26" s="531"/>
      <c r="AW26" s="531"/>
      <c r="AX26" s="3"/>
      <c r="AY26" s="3"/>
      <c r="AZ26" s="3"/>
    </row>
    <row r="27" spans="1:52" s="83" customFormat="1" ht="39.75" customHeight="1">
      <c r="A27" s="38"/>
      <c r="C27" s="2158"/>
      <c r="D27" s="2218"/>
      <c r="E27" s="2219"/>
      <c r="F27" s="2224"/>
      <c r="G27" s="2219"/>
      <c r="H27" s="2227"/>
      <c r="I27" s="2226"/>
      <c r="J27" s="2225"/>
      <c r="K27" s="2226"/>
      <c r="L27" s="2227"/>
      <c r="M27" s="2226"/>
      <c r="N27" s="114"/>
      <c r="O27" s="106"/>
      <c r="P27" s="2158"/>
      <c r="Q27" s="2218"/>
      <c r="R27" s="2224"/>
      <c r="S27" s="2218"/>
      <c r="T27" s="2219"/>
      <c r="U27" s="2225"/>
      <c r="V27" s="2226"/>
      <c r="W27" s="2225"/>
      <c r="X27" s="2226"/>
      <c r="Y27" s="2225"/>
      <c r="Z27" s="2226"/>
      <c r="AA27" s="114"/>
      <c r="AB27" s="416"/>
      <c r="AD27" s="38"/>
      <c r="AE27" s="38"/>
      <c r="AF27" s="38"/>
      <c r="AG27" s="38"/>
      <c r="AH27" s="531"/>
      <c r="AI27" s="531"/>
      <c r="AJ27" s="531"/>
      <c r="AK27" s="531"/>
      <c r="AL27" s="531"/>
      <c r="AM27" s="531"/>
      <c r="AN27" s="531"/>
      <c r="AO27" s="531"/>
      <c r="AP27" s="531"/>
      <c r="AQ27" s="531"/>
      <c r="AR27" s="531"/>
      <c r="AS27" s="531"/>
      <c r="AT27" s="531"/>
      <c r="AU27" s="531"/>
      <c r="AV27" s="531"/>
      <c r="AW27" s="531"/>
      <c r="AX27" s="3"/>
      <c r="AY27" s="3"/>
      <c r="AZ27" s="3"/>
    </row>
    <row r="28" spans="1:52" s="83" customFormat="1" ht="12" customHeight="1">
      <c r="A28" s="38"/>
      <c r="C28" s="2158" t="str">
        <f>AJ57</f>
        <v>Junge</v>
      </c>
      <c r="D28" s="2225">
        <f>+AL9</f>
        <v>0.073039539492309138</v>
      </c>
      <c r="E28" s="2226"/>
      <c r="F28" s="2227">
        <f>+AL12</f>
        <v>0.058129659337548364</v>
      </c>
      <c r="G28" s="2226"/>
      <c r="H28" s="2227"/>
      <c r="I28" s="2226"/>
      <c r="J28" s="2225"/>
      <c r="K28" s="2226"/>
      <c r="L28" s="2227"/>
      <c r="M28" s="2226"/>
      <c r="N28" s="114"/>
      <c r="O28" s="106"/>
      <c r="P28" s="2158" t="str">
        <f>AJ57</f>
        <v>Junge</v>
      </c>
      <c r="Q28" s="2225">
        <f>+AL9-AO9</f>
        <v>0.0016160867892049402</v>
      </c>
      <c r="R28" s="2227"/>
      <c r="S28" s="2225">
        <f>+AL12-AO12</f>
        <v>0.011676005243382248</v>
      </c>
      <c r="T28" s="2226"/>
      <c r="U28" s="2225"/>
      <c r="V28" s="2226"/>
      <c r="W28" s="2225"/>
      <c r="X28" s="2226"/>
      <c r="Y28" s="2225"/>
      <c r="Z28" s="2226"/>
      <c r="AA28" s="114"/>
      <c r="AB28" s="416"/>
      <c r="AD28" s="38"/>
      <c r="AE28" s="38"/>
      <c r="AF28" s="38"/>
      <c r="AG28" s="38"/>
      <c r="AH28" s="531"/>
      <c r="AI28" s="531"/>
      <c r="AJ28" s="531"/>
      <c r="AK28" s="531"/>
      <c r="AL28" s="531"/>
      <c r="AM28" s="531"/>
      <c r="AN28" s="531"/>
      <c r="AO28" s="531"/>
      <c r="AP28" s="531"/>
      <c r="AQ28" s="531"/>
      <c r="AR28" s="531"/>
      <c r="AS28" s="531"/>
      <c r="AT28" s="531"/>
      <c r="AU28" s="531"/>
      <c r="AV28" s="531"/>
      <c r="AW28" s="531"/>
      <c r="AX28" s="3"/>
      <c r="AY28" s="3"/>
      <c r="AZ28" s="3"/>
    </row>
    <row r="29" spans="1:52" s="83" customFormat="1" ht="42" customHeight="1">
      <c r="A29" s="3"/>
      <c r="C29" s="2228"/>
      <c r="D29" s="2218"/>
      <c r="E29" s="2219"/>
      <c r="F29" s="2224"/>
      <c r="G29" s="2219"/>
      <c r="H29" s="2224"/>
      <c r="I29" s="2219"/>
      <c r="J29" s="2218"/>
      <c r="K29" s="2219"/>
      <c r="L29" s="2224"/>
      <c r="M29" s="2219"/>
      <c r="N29" s="114"/>
      <c r="O29" s="465"/>
      <c r="P29" s="2158"/>
      <c r="Q29" s="2218"/>
      <c r="R29" s="2224"/>
      <c r="S29" s="2218"/>
      <c r="T29" s="2219"/>
      <c r="U29" s="2218"/>
      <c r="V29" s="2219"/>
      <c r="W29" s="2218"/>
      <c r="X29" s="2219"/>
      <c r="Y29" s="2218"/>
      <c r="Z29" s="2219"/>
      <c r="AA29" s="114"/>
      <c r="AB29" s="416"/>
      <c r="AD29" s="38"/>
      <c r="AE29" s="38"/>
      <c r="AF29" s="38"/>
      <c r="AG29" s="38"/>
      <c r="AH29" s="531"/>
      <c r="AI29" s="531"/>
      <c r="AJ29" s="896"/>
      <c r="AK29" s="531"/>
      <c r="AL29" s="531"/>
      <c r="AM29" s="531"/>
      <c r="AN29" s="531"/>
      <c r="AO29" s="531"/>
      <c r="AP29" s="531"/>
      <c r="AQ29" s="531"/>
      <c r="AR29" s="531"/>
      <c r="AS29" s="531"/>
      <c r="AT29" s="531"/>
      <c r="AU29" s="531"/>
      <c r="AV29" s="531"/>
      <c r="AW29" s="531"/>
      <c r="AX29" s="3"/>
      <c r="AY29" s="3"/>
      <c r="AZ29" s="3"/>
    </row>
    <row r="30" spans="1:52" s="83" customFormat="1" ht="3" customHeight="1">
      <c r="A30" s="3"/>
      <c r="C30" s="466"/>
      <c r="D30" s="113"/>
      <c r="E30" s="113"/>
      <c r="F30" s="113"/>
      <c r="G30" s="113"/>
      <c r="H30" s="113"/>
      <c r="I30" s="113"/>
      <c r="J30" s="113"/>
      <c r="K30" s="113"/>
      <c r="L30" s="114"/>
      <c r="M30" s="114"/>
      <c r="N30" s="114"/>
      <c r="O30" s="465"/>
      <c r="P30" s="467"/>
      <c r="Q30" s="113"/>
      <c r="R30" s="113"/>
      <c r="S30" s="113"/>
      <c r="T30" s="113"/>
      <c r="U30" s="113"/>
      <c r="V30" s="113"/>
      <c r="W30" s="113"/>
      <c r="X30" s="113"/>
      <c r="Y30" s="113"/>
      <c r="Z30" s="113"/>
      <c r="AA30" s="114"/>
      <c r="AB30" s="416"/>
      <c r="AD30" s="38"/>
      <c r="AE30" s="38"/>
      <c r="AF30" s="38"/>
      <c r="AG30" s="38"/>
      <c r="AH30" s="531"/>
      <c r="AI30" s="531"/>
      <c r="AJ30" s="531"/>
      <c r="AK30" s="531"/>
      <c r="AL30" s="531"/>
      <c r="AM30" s="531"/>
      <c r="AN30" s="531"/>
      <c r="AO30" s="531"/>
      <c r="AP30" s="531"/>
      <c r="AQ30" s="531"/>
      <c r="AR30" s="531"/>
      <c r="AS30" s="531"/>
      <c r="AT30" s="531"/>
      <c r="AU30" s="531"/>
      <c r="AV30" s="531"/>
      <c r="AW30" s="531"/>
      <c r="AX30" s="3"/>
      <c r="AY30" s="3"/>
      <c r="AZ30" s="3"/>
    </row>
    <row r="31" spans="1:52" s="83" customFormat="1" ht="104.25" customHeight="1">
      <c r="A31" s="3"/>
      <c r="C31" s="416"/>
      <c r="D31" s="2229" t="str">
        <f>AK54</f>
        <v>Singles</v>
      </c>
      <c r="E31" s="2230"/>
      <c r="F31" s="2229" t="str">
        <f>AL54</f>
        <v>Paare</v>
      </c>
      <c r="G31" s="2229"/>
      <c r="H31" s="2229" t="str">
        <f>AM54</f>
        <v>Familien mit Kindern</v>
      </c>
      <c r="I31" s="2229"/>
      <c r="J31" s="2229" t="str">
        <f>AN54</f>
        <v>Einelternfamilien</v>
      </c>
      <c r="K31" s="2229"/>
      <c r="L31" s="2229" t="str">
        <f>AO54</f>
        <v>Wohngemeinschaften</v>
      </c>
      <c r="M31" s="2230"/>
      <c r="N31" s="416"/>
      <c r="O31" s="416"/>
      <c r="P31" s="416"/>
      <c r="Q31" s="2229" t="str">
        <f>AK54</f>
        <v>Singles</v>
      </c>
      <c r="R31" s="2230"/>
      <c r="S31" s="2229" t="str">
        <f>AL54</f>
        <v>Paare</v>
      </c>
      <c r="T31" s="2230"/>
      <c r="U31" s="2229" t="str">
        <f>AM54</f>
        <v>Familien mit Kindern</v>
      </c>
      <c r="V31" s="2230"/>
      <c r="W31" s="2229" t="str">
        <f>AN54</f>
        <v>Einelternfamilien</v>
      </c>
      <c r="X31" s="2230"/>
      <c r="Y31" s="2229" t="str">
        <f>AO54</f>
        <v>Wohngemeinschaften</v>
      </c>
      <c r="Z31" s="2230"/>
      <c r="AA31" s="416"/>
      <c r="AB31" s="416"/>
      <c r="AD31" s="38"/>
      <c r="AE31" s="38"/>
      <c r="AF31" s="38"/>
      <c r="AG31" s="38"/>
      <c r="AH31" s="531"/>
      <c r="AI31" s="531"/>
      <c r="AJ31" s="531"/>
      <c r="AK31" s="531"/>
      <c r="AL31" s="531"/>
      <c r="AM31" s="531"/>
      <c r="AN31" s="531"/>
      <c r="AO31" s="531"/>
      <c r="AP31" s="531"/>
      <c r="AQ31" s="531"/>
      <c r="AR31" s="531"/>
      <c r="AS31" s="531"/>
      <c r="AT31" s="531"/>
      <c r="AU31" s="531"/>
      <c r="AV31" s="531"/>
      <c r="AW31" s="531"/>
      <c r="AX31" s="3"/>
      <c r="AY31" s="3"/>
      <c r="AZ31" s="3"/>
    </row>
    <row r="32" spans="1:52" ht="12" customHeight="1">
      <c r="A32" s="3"/>
      <c r="B32" s="83"/>
      <c r="C32" s="2178" t="str">
        <f>AJ65</f>
        <v>&lt;5</v>
      </c>
      <c r="D32" s="2165"/>
      <c r="E32" s="2165"/>
      <c r="F32" s="2179" t="str">
        <f>AK65</f>
        <v>5 bis 10</v>
      </c>
      <c r="G32" s="2180"/>
      <c r="H32" s="2180"/>
      <c r="I32" s="2153" t="str">
        <f>AL65</f>
        <v>10 bis 15</v>
      </c>
      <c r="J32" s="2154"/>
      <c r="K32" s="2154"/>
      <c r="L32" s="2155" t="str">
        <f>AM65</f>
        <v>15 bis 20</v>
      </c>
      <c r="M32" s="2156"/>
      <c r="N32" s="2156"/>
      <c r="O32" s="2175" t="str">
        <f>AN65</f>
        <v>&gt;20</v>
      </c>
      <c r="P32" s="2176"/>
      <c r="Q32" s="2177"/>
      <c r="R32" s="2148" t="str">
        <f>AO65</f>
        <v>Prozent (%)</v>
      </c>
      <c r="S32" s="2148"/>
      <c r="T32" s="2148"/>
      <c r="U32" s="2148"/>
      <c r="V32" s="2148"/>
      <c r="W32" s="2148"/>
      <c r="X32" s="2148"/>
      <c r="Y32" s="2148"/>
      <c r="Z32" s="2148"/>
      <c r="AA32" s="2148"/>
      <c r="AB32" s="2148"/>
      <c r="AC32" s="108"/>
      <c r="AD32" s="38"/>
      <c r="AE32" s="38"/>
      <c r="AF32" s="38"/>
      <c r="AG32" s="38"/>
      <c r="AH32" s="531"/>
      <c r="AI32" s="531"/>
      <c r="AJ32" s="514"/>
      <c r="AK32" s="514"/>
      <c r="AL32" s="514"/>
      <c r="AM32" s="514"/>
      <c r="AN32" s="514"/>
      <c r="AO32" s="514"/>
      <c r="AP32" s="514"/>
      <c r="AQ32" s="514"/>
      <c r="AR32" s="514"/>
      <c r="AS32" s="514"/>
      <c r="AT32" s="514"/>
      <c r="AU32" s="514"/>
      <c r="AV32" s="514"/>
      <c r="AW32" s="531"/>
      <c r="AX32" s="3"/>
      <c r="AY32" s="3"/>
      <c r="AZ32" s="3"/>
    </row>
    <row r="33" spans="1:52" ht="5.1" customHeight="1">
      <c r="A33" s="3"/>
      <c r="B33" s="83"/>
      <c r="C33" s="169"/>
      <c r="D33" s="169"/>
      <c r="E33" s="169"/>
      <c r="F33" s="169"/>
      <c r="G33" s="169"/>
      <c r="H33" s="169"/>
      <c r="I33" s="170"/>
      <c r="J33" s="170"/>
      <c r="K33" s="170"/>
      <c r="L33" s="169"/>
      <c r="M33" s="83"/>
      <c r="N33" s="83"/>
      <c r="O33" s="83"/>
      <c r="P33" s="83"/>
      <c r="Q33" s="83"/>
      <c r="R33" s="83"/>
      <c r="S33" s="83"/>
      <c r="T33" s="171"/>
      <c r="U33" s="171"/>
      <c r="V33" s="171"/>
      <c r="W33" s="171"/>
      <c r="X33" s="171"/>
      <c r="Y33" s="171"/>
      <c r="Z33" s="171"/>
      <c r="AA33" s="171"/>
      <c r="AB33" s="171"/>
      <c r="AC33" s="108"/>
      <c r="AD33" s="38"/>
      <c r="AE33" s="38"/>
      <c r="AF33" s="38"/>
      <c r="AG33" s="38"/>
      <c r="AH33" s="531"/>
      <c r="AI33" s="531"/>
      <c r="AJ33" s="514"/>
      <c r="AK33" s="514"/>
      <c r="AL33" s="514"/>
      <c r="AM33" s="514"/>
      <c r="AN33" s="514"/>
      <c r="AO33" s="514"/>
      <c r="AP33" s="514"/>
      <c r="AQ33" s="514"/>
      <c r="AR33" s="514"/>
      <c r="AS33" s="514"/>
      <c r="AT33" s="514"/>
      <c r="AU33" s="514"/>
      <c r="AV33" s="514"/>
      <c r="AW33" s="531"/>
      <c r="AX33" s="3"/>
      <c r="AY33" s="3"/>
      <c r="AZ33" s="3"/>
    </row>
    <row r="34" spans="1:52" ht="12" customHeight="1">
      <c r="A34" s="3"/>
      <c r="B34" s="83"/>
      <c r="C34" s="2162" t="str">
        <f>AJ66</f>
        <v>&lt;-10</v>
      </c>
      <c r="D34" s="2160"/>
      <c r="E34" s="2160"/>
      <c r="F34" s="2163" t="str">
        <f>AK66</f>
        <v>-10 bis -6</v>
      </c>
      <c r="G34" s="2163"/>
      <c r="H34" s="2163"/>
      <c r="I34" s="2164" t="str">
        <f>AL66</f>
        <v>-6 bis -2</v>
      </c>
      <c r="J34" s="2164"/>
      <c r="K34" s="2164"/>
      <c r="L34" s="2165" t="str">
        <f>AM66</f>
        <v>-2 bis 2</v>
      </c>
      <c r="M34" s="2165"/>
      <c r="N34" s="2165"/>
      <c r="O34" s="2171" t="str">
        <f>AN66</f>
        <v>2 bis 6</v>
      </c>
      <c r="P34" s="2171"/>
      <c r="Q34" s="2171"/>
      <c r="R34" s="2159" t="str">
        <f>AO66</f>
        <v>6 bis 10</v>
      </c>
      <c r="S34" s="2160"/>
      <c r="T34" s="2160"/>
      <c r="U34" s="2149" t="str">
        <f>AP66</f>
        <v>&gt;10</v>
      </c>
      <c r="V34" s="2150"/>
      <c r="W34" s="2151"/>
      <c r="X34" s="2109" t="str">
        <f>AQ66</f>
        <v>Prozentpunkt (PP)</v>
      </c>
      <c r="Y34" s="2109"/>
      <c r="Z34" s="2109"/>
      <c r="AA34" s="2109"/>
      <c r="AB34" s="2109"/>
      <c r="AC34" s="107"/>
      <c r="AD34" s="38"/>
      <c r="AE34" s="38"/>
      <c r="AF34" s="38"/>
      <c r="AG34" s="38"/>
      <c r="AH34" s="531"/>
      <c r="AI34" s="531"/>
      <c r="AJ34" s="514"/>
      <c r="AK34" s="514"/>
      <c r="AL34" s="514"/>
      <c r="AM34" s="514"/>
      <c r="AN34" s="514"/>
      <c r="AO34" s="514"/>
      <c r="AP34" s="514"/>
      <c r="AQ34" s="514"/>
      <c r="AR34" s="514"/>
      <c r="AS34" s="514"/>
      <c r="AT34" s="514"/>
      <c r="AU34" s="514"/>
      <c r="AV34" s="514"/>
      <c r="AW34" s="531"/>
      <c r="AX34" s="3"/>
      <c r="AY34" s="3"/>
      <c r="AZ34" s="3"/>
    </row>
    <row r="35" spans="1:52" ht="4.5" customHeight="1">
      <c r="A35" s="3"/>
      <c r="B35" s="83"/>
      <c r="C35" s="169"/>
      <c r="D35" s="169"/>
      <c r="E35" s="169"/>
      <c r="F35" s="169"/>
      <c r="G35" s="169"/>
      <c r="H35" s="169"/>
      <c r="I35" s="169"/>
      <c r="J35" s="169"/>
      <c r="K35" s="169"/>
      <c r="L35" s="169"/>
      <c r="M35" s="169"/>
      <c r="N35" s="169"/>
      <c r="O35" s="169"/>
      <c r="P35" s="169"/>
      <c r="Q35" s="169"/>
      <c r="R35" s="169"/>
      <c r="S35" s="169"/>
      <c r="T35" s="169"/>
      <c r="U35" s="169"/>
      <c r="V35" s="83"/>
      <c r="W35" s="83"/>
      <c r="X35" s="416"/>
      <c r="Y35" s="416"/>
      <c r="Z35" s="416"/>
      <c r="AA35" s="416"/>
      <c r="AB35" s="416"/>
      <c r="AC35" s="107"/>
      <c r="AD35" s="38"/>
      <c r="AE35" s="38"/>
      <c r="AF35" s="38"/>
      <c r="AG35" s="38"/>
      <c r="AH35" s="531"/>
      <c r="AI35" s="531"/>
      <c r="AJ35" s="514"/>
      <c r="AK35" s="514"/>
      <c r="AL35" s="514"/>
      <c r="AM35" s="514"/>
      <c r="AN35" s="514"/>
      <c r="AO35" s="514"/>
      <c r="AP35" s="514"/>
      <c r="AQ35" s="514"/>
      <c r="AR35" s="514"/>
      <c r="AS35" s="514"/>
      <c r="AT35" s="514"/>
      <c r="AU35" s="514"/>
      <c r="AV35" s="514"/>
      <c r="AW35" s="531"/>
      <c r="AX35" s="3"/>
      <c r="AY35" s="3"/>
      <c r="AZ35" s="3"/>
    </row>
    <row r="36" spans="1:52" ht="12" customHeight="1">
      <c r="A36" s="3"/>
      <c r="B36" s="83"/>
      <c r="C36" s="2139" t="str">
        <f>AJ67</f>
        <v>Quelle: Fahrländer Partner &amp; sotomo.</v>
      </c>
      <c r="D36" s="2203"/>
      <c r="E36" s="2203"/>
      <c r="F36" s="2203"/>
      <c r="G36" s="2203"/>
      <c r="H36" s="2203"/>
      <c r="I36" s="2203"/>
      <c r="J36" s="2203"/>
      <c r="K36" s="2203"/>
      <c r="L36" s="2203"/>
      <c r="M36" s="2203"/>
      <c r="N36" s="2203"/>
      <c r="O36" s="169"/>
      <c r="P36" s="169"/>
      <c r="Q36" s="169"/>
      <c r="R36" s="169"/>
      <c r="S36" s="169"/>
      <c r="T36" s="169"/>
      <c r="U36" s="169"/>
      <c r="V36" s="83"/>
      <c r="W36" s="83"/>
      <c r="X36" s="416"/>
      <c r="Y36" s="416"/>
      <c r="Z36" s="416"/>
      <c r="AA36" s="416"/>
      <c r="AB36" s="416"/>
      <c r="AC36" s="107"/>
      <c r="AD36" s="38"/>
      <c r="AE36" s="38"/>
      <c r="AF36" s="38"/>
      <c r="AG36" s="38"/>
      <c r="AH36" s="531"/>
      <c r="AI36" s="531"/>
      <c r="AJ36" s="514"/>
      <c r="AK36" s="514"/>
      <c r="AL36" s="514"/>
      <c r="AM36" s="514"/>
      <c r="AN36" s="514"/>
      <c r="AO36" s="514"/>
      <c r="AP36" s="514"/>
      <c r="AQ36" s="514"/>
      <c r="AR36" s="514"/>
      <c r="AS36" s="514"/>
      <c r="AT36" s="514"/>
      <c r="AU36" s="514"/>
      <c r="AV36" s="514"/>
      <c r="AW36" s="531"/>
      <c r="AX36" s="3"/>
      <c r="AY36" s="3"/>
      <c r="AZ36" s="3"/>
    </row>
    <row r="37" spans="1:52" ht="30" customHeight="1">
      <c r="A37" s="3"/>
      <c r="B37" s="83"/>
      <c r="C37" s="169"/>
      <c r="D37" s="169"/>
      <c r="E37" s="169"/>
      <c r="F37" s="169"/>
      <c r="G37" s="169"/>
      <c r="H37" s="169"/>
      <c r="I37" s="169"/>
      <c r="J37" s="169"/>
      <c r="K37" s="169"/>
      <c r="L37" s="169"/>
      <c r="M37" s="169"/>
      <c r="N37" s="169"/>
      <c r="O37" s="169"/>
      <c r="P37" s="169"/>
      <c r="Q37" s="169"/>
      <c r="R37" s="169"/>
      <c r="S37" s="169"/>
      <c r="T37" s="169"/>
      <c r="U37" s="169"/>
      <c r="V37" s="83"/>
      <c r="W37" s="83"/>
      <c r="X37" s="416"/>
      <c r="Y37" s="416"/>
      <c r="Z37" s="416"/>
      <c r="AA37" s="416"/>
      <c r="AB37" s="416"/>
      <c r="AC37" s="107"/>
      <c r="AD37" s="38"/>
      <c r="AE37" s="38"/>
      <c r="AF37" s="38"/>
      <c r="AG37" s="38"/>
      <c r="AH37" s="531"/>
      <c r="AI37" s="531"/>
      <c r="AJ37" s="606"/>
      <c r="AK37" s="606"/>
      <c r="AL37" s="606"/>
      <c r="AM37" s="606"/>
      <c r="AN37" s="606"/>
      <c r="AO37" s="606"/>
      <c r="AP37" s="606"/>
      <c r="AQ37" s="606"/>
      <c r="AR37" s="606"/>
      <c r="AS37" s="606"/>
      <c r="AT37" s="606"/>
      <c r="AU37" s="606"/>
      <c r="AV37" s="606"/>
      <c r="AW37" s="531"/>
      <c r="AX37" s="3"/>
      <c r="AY37" s="3"/>
      <c r="AZ37" s="3"/>
    </row>
    <row r="38" spans="1:52" ht="12" customHeight="1">
      <c r="A38" s="3"/>
      <c r="B38" s="83"/>
      <c r="C38" s="2114" t="str">
        <f>AJ71</f>
        <v>Lebensphasen 1990 - 2021, Stadt Thun</v>
      </c>
      <c r="D38" s="2114"/>
      <c r="E38" s="2114"/>
      <c r="F38" s="2114"/>
      <c r="G38" s="2114"/>
      <c r="H38" s="2114"/>
      <c r="I38" s="2114"/>
      <c r="J38" s="2114"/>
      <c r="K38" s="2114"/>
      <c r="L38" s="2114"/>
      <c r="M38" s="2114"/>
      <c r="N38" s="2114"/>
      <c r="O38" s="2114"/>
      <c r="P38" s="2114"/>
      <c r="Q38" s="2114"/>
      <c r="R38" s="2114"/>
      <c r="S38" s="2114"/>
      <c r="T38" s="2114"/>
      <c r="U38" s="2114"/>
      <c r="V38" s="2114"/>
      <c r="W38" s="2114"/>
      <c r="X38" s="2114"/>
      <c r="Y38" s="2114"/>
      <c r="Z38" s="2114"/>
      <c r="AA38" s="2114"/>
      <c r="AB38" s="2114"/>
      <c r="AC38" s="107"/>
      <c r="AD38" s="38"/>
      <c r="AE38" s="38"/>
      <c r="AF38" s="38"/>
      <c r="AG38" s="38"/>
      <c r="AH38" s="531"/>
      <c r="AI38" s="531"/>
      <c r="AJ38" s="1272" t="s">
        <v>712</v>
      </c>
      <c r="AK38" s="514"/>
      <c r="AL38" s="514"/>
      <c r="AM38" s="514"/>
      <c r="AN38" s="514"/>
      <c r="AO38" s="514"/>
      <c r="AP38" s="514"/>
      <c r="AQ38" s="514"/>
      <c r="AR38" s="514"/>
      <c r="AS38" s="514"/>
      <c r="AT38" s="514"/>
      <c r="AU38" s="514"/>
      <c r="AV38" s="514"/>
      <c r="AW38" s="531"/>
      <c r="AX38" s="3"/>
      <c r="AY38" s="3"/>
      <c r="AZ38" s="3"/>
    </row>
    <row r="39" spans="1:52" ht="8.1" customHeight="1">
      <c r="A39" s="3"/>
      <c r="B39" s="83"/>
      <c r="C39" s="169"/>
      <c r="D39" s="169"/>
      <c r="E39" s="169"/>
      <c r="F39" s="169"/>
      <c r="G39" s="169"/>
      <c r="H39" s="169"/>
      <c r="I39" s="169"/>
      <c r="J39" s="169"/>
      <c r="K39" s="169"/>
      <c r="L39" s="169"/>
      <c r="M39" s="169"/>
      <c r="N39" s="169"/>
      <c r="O39" s="169"/>
      <c r="P39" s="169"/>
      <c r="Q39" s="169"/>
      <c r="R39" s="169"/>
      <c r="S39" s="169"/>
      <c r="T39" s="169"/>
      <c r="U39" s="169"/>
      <c r="V39" s="83"/>
      <c r="W39" s="83"/>
      <c r="X39" s="416"/>
      <c r="Y39" s="416"/>
      <c r="Z39" s="416"/>
      <c r="AA39" s="416"/>
      <c r="AB39" s="416"/>
      <c r="AC39" s="107"/>
      <c r="AD39" s="38"/>
      <c r="AE39" s="38"/>
      <c r="AF39" s="38"/>
      <c r="AG39" s="38"/>
      <c r="AH39" s="531"/>
      <c r="AI39" s="531"/>
      <c r="AJ39" s="569"/>
      <c r="AK39" s="606"/>
      <c r="AL39" s="606"/>
      <c r="AM39" s="606"/>
      <c r="AN39" s="606"/>
      <c r="AO39" s="606"/>
      <c r="AP39" s="606"/>
      <c r="AQ39" s="606"/>
      <c r="AR39" s="606"/>
      <c r="AS39" s="606"/>
      <c r="AT39" s="606"/>
      <c r="AU39" s="606"/>
      <c r="AV39" s="606"/>
      <c r="AW39" s="531"/>
      <c r="AX39" s="3"/>
      <c r="AY39" s="3"/>
      <c r="AZ39" s="3"/>
    </row>
    <row r="40" spans="1:52" ht="170.1" customHeight="1">
      <c r="A40" s="3"/>
      <c r="B40" s="83"/>
      <c r="C40" s="169"/>
      <c r="D40" s="169"/>
      <c r="E40" s="169"/>
      <c r="F40" s="169"/>
      <c r="G40" s="169"/>
      <c r="H40" s="169"/>
      <c r="I40" s="169"/>
      <c r="J40" s="169"/>
      <c r="K40" s="169"/>
      <c r="L40" s="169"/>
      <c r="M40" s="169"/>
      <c r="N40" s="169"/>
      <c r="O40" s="169"/>
      <c r="P40" s="169"/>
      <c r="Q40" s="169"/>
      <c r="R40" s="169"/>
      <c r="S40" s="169"/>
      <c r="T40" s="169"/>
      <c r="U40" s="169"/>
      <c r="V40" s="83"/>
      <c r="W40" s="83"/>
      <c r="X40" s="416"/>
      <c r="Y40" s="416"/>
      <c r="Z40" s="416"/>
      <c r="AA40" s="416"/>
      <c r="AB40" s="416"/>
      <c r="AC40" s="107"/>
      <c r="AD40" s="38"/>
      <c r="AE40" s="38"/>
      <c r="AF40" s="38"/>
      <c r="AG40" s="38"/>
      <c r="AH40" s="531"/>
      <c r="AI40" s="531"/>
      <c r="AJ40" s="1414" t="s">
        <v>7</v>
      </c>
      <c r="AK40" s="606"/>
      <c r="AL40" s="606"/>
      <c r="AM40" s="606"/>
      <c r="AN40" s="606"/>
      <c r="AO40" s="606"/>
      <c r="AP40" s="606"/>
      <c r="AQ40" s="606"/>
      <c r="AR40" s="606"/>
      <c r="AS40" s="606"/>
      <c r="AT40" s="606"/>
      <c r="AU40" s="606"/>
      <c r="AV40" s="606"/>
      <c r="AW40" s="531"/>
      <c r="AX40" s="3"/>
      <c r="AY40" s="3"/>
      <c r="AZ40" s="3"/>
    </row>
    <row r="41" spans="1:52" ht="24.95" customHeight="1">
      <c r="A41" s="3"/>
      <c r="B41" s="83"/>
      <c r="C41" s="169"/>
      <c r="D41" s="169"/>
      <c r="E41" s="169"/>
      <c r="F41" s="169"/>
      <c r="G41" s="169"/>
      <c r="H41" s="169"/>
      <c r="I41" s="169"/>
      <c r="J41" s="169"/>
      <c r="K41" s="169"/>
      <c r="L41" s="169"/>
      <c r="M41" s="169"/>
      <c r="N41" s="169"/>
      <c r="O41" s="169"/>
      <c r="P41" s="169"/>
      <c r="Q41" s="169"/>
      <c r="R41" s="169"/>
      <c r="S41" s="169"/>
      <c r="T41" s="169"/>
      <c r="U41" s="169"/>
      <c r="V41" s="83"/>
      <c r="W41" s="83"/>
      <c r="X41" s="416"/>
      <c r="Y41" s="416"/>
      <c r="Z41" s="416"/>
      <c r="AA41" s="416"/>
      <c r="AB41" s="416"/>
      <c r="AC41" s="107"/>
      <c r="AD41" s="38"/>
      <c r="AE41" s="38"/>
      <c r="AF41" s="38"/>
      <c r="AG41" s="38"/>
      <c r="AH41" s="531"/>
      <c r="AI41" s="531"/>
      <c r="AJ41" s="569"/>
      <c r="AK41" s="606"/>
      <c r="AL41" s="606"/>
      <c r="AM41" s="606"/>
      <c r="AN41" s="606"/>
      <c r="AO41" s="606"/>
      <c r="AP41" s="606"/>
      <c r="AQ41" s="606"/>
      <c r="AR41" s="606"/>
      <c r="AS41" s="606"/>
      <c r="AT41" s="606"/>
      <c r="AU41" s="606"/>
      <c r="AV41" s="606"/>
      <c r="AW41" s="531"/>
      <c r="AX41" s="3"/>
      <c r="AY41" s="3"/>
      <c r="AZ41" s="3"/>
    </row>
    <row r="42" spans="1:52" ht="35.1" customHeight="1">
      <c r="A42" s="3"/>
      <c r="B42" s="83"/>
      <c r="C42" s="169"/>
      <c r="D42" s="169"/>
      <c r="E42" s="169"/>
      <c r="F42" s="169"/>
      <c r="G42" s="169"/>
      <c r="H42" s="169"/>
      <c r="I42" s="169"/>
      <c r="J42" s="169"/>
      <c r="K42" s="169"/>
      <c r="L42" s="169"/>
      <c r="M42" s="169"/>
      <c r="N42" s="169"/>
      <c r="O42" s="169"/>
      <c r="P42" s="169"/>
      <c r="Q42" s="169"/>
      <c r="R42" s="169"/>
      <c r="S42" s="169"/>
      <c r="T42" s="169"/>
      <c r="U42" s="169"/>
      <c r="V42" s="83"/>
      <c r="W42" s="83"/>
      <c r="X42" s="416"/>
      <c r="Y42" s="416"/>
      <c r="Z42" s="416"/>
      <c r="AA42" s="416"/>
      <c r="AB42" s="416"/>
      <c r="AC42" s="107"/>
      <c r="AD42" s="38"/>
      <c r="AE42" s="38"/>
      <c r="AF42" s="38"/>
      <c r="AG42" s="38"/>
      <c r="AH42" s="531"/>
      <c r="AI42" s="531"/>
      <c r="AJ42" s="569"/>
      <c r="AK42" s="606"/>
      <c r="AL42" s="606"/>
      <c r="AM42" s="606"/>
      <c r="AN42" s="606"/>
      <c r="AO42" s="606"/>
      <c r="AP42" s="606"/>
      <c r="AQ42" s="606"/>
      <c r="AR42" s="606"/>
      <c r="AS42" s="606"/>
      <c r="AT42" s="606"/>
      <c r="AU42" s="606"/>
      <c r="AV42" s="606"/>
      <c r="AW42" s="531"/>
      <c r="AX42" s="3"/>
      <c r="AY42" s="3"/>
      <c r="AZ42" s="3"/>
    </row>
    <row r="43" spans="1:52" ht="9.95" customHeight="1">
      <c r="A43" s="3"/>
      <c r="B43" s="83"/>
      <c r="C43" s="2139" t="str">
        <f>AJ181</f>
        <v>Anmerkung: Basis bis 2000: Volkszählung. Basis ab 2015: STATPOP.</v>
      </c>
      <c r="D43" s="2139"/>
      <c r="E43" s="2139"/>
      <c r="F43" s="2139"/>
      <c r="G43" s="2139"/>
      <c r="H43" s="2139"/>
      <c r="I43" s="2139"/>
      <c r="J43" s="2139"/>
      <c r="K43" s="2139"/>
      <c r="L43" s="2139"/>
      <c r="M43" s="2139"/>
      <c r="N43" s="2139"/>
      <c r="O43" s="2139"/>
      <c r="P43" s="2139"/>
      <c r="Q43" s="2139"/>
      <c r="R43" s="2139"/>
      <c r="S43" s="2139"/>
      <c r="T43" s="2139"/>
      <c r="U43" s="2139"/>
      <c r="V43" s="2139"/>
      <c r="W43" s="2139"/>
      <c r="X43" s="2139"/>
      <c r="Y43" s="2139"/>
      <c r="Z43" s="2139"/>
      <c r="AA43" s="2139"/>
      <c r="AB43" s="2139"/>
      <c r="AC43" s="107"/>
      <c r="AD43" s="38"/>
      <c r="AE43" s="38"/>
      <c r="AF43" s="38"/>
      <c r="AG43" s="38"/>
      <c r="AH43" s="531"/>
      <c r="AI43" s="531"/>
      <c r="AJ43" s="606"/>
      <c r="AK43" s="531"/>
      <c r="AL43" s="531"/>
      <c r="AM43" s="531"/>
      <c r="AN43" s="531"/>
      <c r="AO43" s="531"/>
      <c r="AP43" s="531"/>
      <c r="AQ43" s="531"/>
      <c r="AR43" s="531"/>
      <c r="AS43" s="531"/>
      <c r="AT43" s="531"/>
      <c r="AU43" s="531"/>
      <c r="AV43" s="531"/>
      <c r="AW43" s="531"/>
      <c r="AX43" s="3"/>
      <c r="AY43" s="3"/>
      <c r="AZ43" s="3"/>
    </row>
    <row r="44" spans="1:52" ht="9.95" customHeight="1">
      <c r="A44" s="3"/>
      <c r="B44" s="83"/>
      <c r="C44" s="2139" t="str">
        <f>AJ184</f>
        <v>Quelle: Fahrländer Partner &amp; sotomo.</v>
      </c>
      <c r="D44" s="2139"/>
      <c r="E44" s="2139"/>
      <c r="F44" s="2139"/>
      <c r="G44" s="2139"/>
      <c r="H44" s="2139"/>
      <c r="I44" s="2139"/>
      <c r="J44" s="2139"/>
      <c r="K44" s="2139"/>
      <c r="L44" s="2139"/>
      <c r="M44" s="2139"/>
      <c r="N44" s="2139"/>
      <c r="O44" s="2139"/>
      <c r="P44" s="2139"/>
      <c r="Q44" s="2139"/>
      <c r="R44" s="2139"/>
      <c r="S44" s="2139"/>
      <c r="T44" s="2139"/>
      <c r="U44" s="2139"/>
      <c r="V44" s="2139"/>
      <c r="W44" s="2139"/>
      <c r="X44" s="2139"/>
      <c r="Y44" s="2139"/>
      <c r="Z44" s="2139"/>
      <c r="AA44" s="2139"/>
      <c r="AB44" s="2139"/>
      <c r="AC44" s="107"/>
      <c r="AD44" s="38"/>
      <c r="AE44" s="38"/>
      <c r="AF44" s="38"/>
      <c r="AG44" s="38"/>
      <c r="AH44" s="531"/>
      <c r="AI44" s="531"/>
      <c r="AJ44" s="606"/>
      <c r="AK44" s="531"/>
      <c r="AL44" s="531"/>
      <c r="AM44" s="531"/>
      <c r="AN44" s="531"/>
      <c r="AO44" s="531"/>
      <c r="AP44" s="531"/>
      <c r="AQ44" s="531"/>
      <c r="AR44" s="531"/>
      <c r="AS44" s="531"/>
      <c r="AT44" s="531"/>
      <c r="AU44" s="531"/>
      <c r="AV44" s="531"/>
      <c r="AW44" s="531"/>
      <c r="AX44" s="3"/>
      <c r="AY44" s="3"/>
      <c r="AZ44" s="3"/>
    </row>
    <row r="45" spans="1:52" ht="29.45" customHeight="1">
      <c r="A45" s="3"/>
      <c r="B45" s="83"/>
      <c r="C45" s="901"/>
      <c r="D45" s="901"/>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107"/>
      <c r="AD45" s="38"/>
      <c r="AE45" s="38"/>
      <c r="AF45" s="38"/>
      <c r="AG45" s="38"/>
      <c r="AH45" s="531"/>
      <c r="AI45" s="531"/>
      <c r="AJ45" s="606"/>
      <c r="AK45" s="531"/>
      <c r="AL45" s="531"/>
      <c r="AM45" s="531"/>
      <c r="AN45" s="531"/>
      <c r="AO45" s="531"/>
      <c r="AP45" s="531"/>
      <c r="AQ45" s="531"/>
      <c r="AR45" s="531"/>
      <c r="AS45" s="531"/>
      <c r="AT45" s="531"/>
      <c r="AU45" s="531"/>
      <c r="AV45" s="531"/>
      <c r="AW45" s="531"/>
      <c r="AX45" s="3"/>
      <c r="AY45" s="3"/>
      <c r="AZ45" s="3"/>
    </row>
    <row r="46" spans="1:52" ht="4.5" customHeight="1">
      <c r="A46" s="3"/>
      <c r="B46" s="83"/>
      <c r="C46" s="944"/>
      <c r="D46" s="944"/>
      <c r="E46" s="944"/>
      <c r="F46" s="944"/>
      <c r="G46" s="944"/>
      <c r="H46" s="944"/>
      <c r="I46" s="944"/>
      <c r="J46" s="944"/>
      <c r="K46" s="944"/>
      <c r="L46" s="944"/>
      <c r="M46" s="944"/>
      <c r="N46" s="944"/>
      <c r="O46" s="944"/>
      <c r="P46" s="944"/>
      <c r="Q46" s="944"/>
      <c r="R46" s="944"/>
      <c r="S46" s="944"/>
      <c r="T46" s="944"/>
      <c r="U46" s="944"/>
      <c r="V46" s="944"/>
      <c r="W46" s="944"/>
      <c r="X46" s="944"/>
      <c r="Y46" s="944"/>
      <c r="Z46" s="944"/>
      <c r="AA46" s="944"/>
      <c r="AB46" s="944"/>
      <c r="AC46" s="107"/>
      <c r="AD46" s="38"/>
      <c r="AE46" s="38"/>
      <c r="AF46" s="38"/>
      <c r="AG46" s="38"/>
      <c r="AH46" s="531"/>
      <c r="AI46" s="531"/>
      <c r="AJ46" s="1430"/>
      <c r="AK46" s="1431"/>
      <c r="AL46" s="1431"/>
      <c r="AM46" s="1431"/>
      <c r="AN46" s="1431"/>
      <c r="AO46" s="1431"/>
      <c r="AP46" s="1431"/>
      <c r="AQ46" s="1431"/>
      <c r="AR46" s="1431"/>
      <c r="AS46" s="1431"/>
      <c r="AT46" s="1431"/>
      <c r="AU46" s="1431"/>
      <c r="AV46" s="1431"/>
      <c r="AW46" s="531"/>
      <c r="AX46" s="3"/>
      <c r="AY46" s="3"/>
      <c r="AZ46" s="3"/>
    </row>
    <row r="47" spans="1:52" ht="9.95" customHeight="1">
      <c r="A47" s="3"/>
      <c r="B47" s="83"/>
      <c r="C47" s="2170" t="s">
        <v>2</v>
      </c>
      <c r="D47" s="2170"/>
      <c r="E47" s="2170"/>
      <c r="F47" s="2170"/>
      <c r="G47" s="2170"/>
      <c r="H47" s="901"/>
      <c r="I47" s="901"/>
      <c r="J47" s="912" t="str">
        <f>AK47</f>
        <v xml:space="preserve">  Gemeindecheck Wohnen: Stadt Thun</v>
      </c>
      <c r="K47" s="940"/>
      <c r="L47" s="940"/>
      <c r="M47" s="940"/>
      <c r="N47" s="940"/>
      <c r="O47" s="940"/>
      <c r="P47" s="940"/>
      <c r="Q47" s="940"/>
      <c r="R47" s="940"/>
      <c r="S47" s="940"/>
      <c r="T47" s="940"/>
      <c r="U47" s="940"/>
      <c r="V47" s="940"/>
      <c r="W47" s="940"/>
      <c r="X47" s="940"/>
      <c r="Y47" s="940"/>
      <c r="Z47" s="940"/>
      <c r="AA47" s="940"/>
      <c r="AB47" s="1145" t="str">
        <f>AV47</f>
        <v>1. Quartal 2024</v>
      </c>
      <c r="AC47" s="107"/>
      <c r="AD47" s="38"/>
      <c r="AE47" s="38"/>
      <c r="AF47" s="38"/>
      <c r="AG47" s="38"/>
      <c r="AH47" s="531"/>
      <c r="AI47" s="531"/>
      <c r="AJ47" s="986" t="s">
        <v>33</v>
      </c>
      <c r="AK47" s="986" t="s">
        <v>713</v>
      </c>
      <c r="AL47" s="531"/>
      <c r="AM47" s="531"/>
      <c r="AN47" s="531"/>
      <c r="AO47" s="531"/>
      <c r="AP47" s="531"/>
      <c r="AQ47" s="531"/>
      <c r="AR47" s="531"/>
      <c r="AS47" s="531"/>
      <c r="AT47" s="531"/>
      <c r="AU47" s="531"/>
      <c r="AV47" s="1400" t="s">
        <v>534</v>
      </c>
      <c r="AW47" s="531"/>
      <c r="AX47" s="3"/>
      <c r="AY47" s="3"/>
      <c r="AZ47" s="3"/>
    </row>
    <row r="48" spans="1:52" ht="9.95" customHeight="1">
      <c r="A48" s="3"/>
      <c r="B48" s="83"/>
      <c r="C48" s="2170" t="s">
        <v>3</v>
      </c>
      <c r="D48" s="2170"/>
      <c r="E48" s="2170"/>
      <c r="F48" s="2170"/>
      <c r="G48" s="987"/>
      <c r="H48" s="901"/>
      <c r="I48" s="901"/>
      <c r="J48" s="901"/>
      <c r="K48" s="901"/>
      <c r="L48" s="901"/>
      <c r="M48" s="901"/>
      <c r="N48" s="901"/>
      <c r="O48" s="901"/>
      <c r="P48" s="901"/>
      <c r="Q48" s="901"/>
      <c r="R48" s="901"/>
      <c r="S48" s="901"/>
      <c r="T48" s="901"/>
      <c r="U48" s="901"/>
      <c r="V48" s="901"/>
      <c r="W48" s="901"/>
      <c r="X48" s="901"/>
      <c r="Y48" s="901"/>
      <c r="Z48" s="901"/>
      <c r="AA48" s="901"/>
      <c r="AB48" s="1145" t="str">
        <f>AV48</f>
        <v>Seite 10 / 27</v>
      </c>
      <c r="AC48" s="107"/>
      <c r="AD48" s="38"/>
      <c r="AE48" s="38"/>
      <c r="AF48" s="38"/>
      <c r="AG48" s="38"/>
      <c r="AH48" s="531"/>
      <c r="AI48" s="531"/>
      <c r="AJ48" s="986" t="s">
        <v>34</v>
      </c>
      <c r="AK48" s="531"/>
      <c r="AL48" s="531"/>
      <c r="AM48" s="531"/>
      <c r="AN48" s="531"/>
      <c r="AO48" s="531"/>
      <c r="AP48" s="531"/>
      <c r="AQ48" s="531"/>
      <c r="AR48" s="531"/>
      <c r="AS48" s="531"/>
      <c r="AT48" s="531"/>
      <c r="AU48" s="531"/>
      <c r="AV48" s="1400" t="s">
        <v>714</v>
      </c>
      <c r="AW48" s="531"/>
      <c r="AX48" s="3"/>
      <c r="AY48" s="3"/>
      <c r="AZ48" s="3"/>
    </row>
    <row r="49" spans="1:52" ht="8.1" customHeight="1">
      <c r="A49" s="3"/>
      <c r="B49" s="83"/>
      <c r="C49" s="901"/>
      <c r="D49" s="901"/>
      <c r="E49" s="901"/>
      <c r="F49" s="901"/>
      <c r="G49" s="901"/>
      <c r="H49" s="901"/>
      <c r="I49" s="901"/>
      <c r="J49" s="901"/>
      <c r="K49" s="901"/>
      <c r="L49" s="901"/>
      <c r="M49" s="901"/>
      <c r="N49" s="901"/>
      <c r="O49" s="901"/>
      <c r="P49" s="901"/>
      <c r="Q49" s="901"/>
      <c r="R49" s="901"/>
      <c r="S49" s="901"/>
      <c r="T49" s="901"/>
      <c r="U49" s="901"/>
      <c r="V49" s="901"/>
      <c r="W49" s="901"/>
      <c r="X49" s="901"/>
      <c r="Y49" s="901"/>
      <c r="Z49" s="901"/>
      <c r="AA49" s="901"/>
      <c r="AB49" s="901"/>
      <c r="AC49" s="107"/>
      <c r="AD49" s="38"/>
      <c r="AE49" s="38"/>
      <c r="AF49" s="38"/>
      <c r="AG49" s="38"/>
      <c r="AH49" s="531"/>
      <c r="AI49" s="531"/>
      <c r="AJ49" s="606"/>
      <c r="AK49" s="531"/>
      <c r="AL49" s="531"/>
      <c r="AM49" s="531"/>
      <c r="AN49" s="531"/>
      <c r="AO49" s="531"/>
      <c r="AP49" s="531"/>
      <c r="AQ49" s="531"/>
      <c r="AR49" s="531"/>
      <c r="AS49" s="531"/>
      <c r="AT49" s="531"/>
      <c r="AU49" s="531"/>
      <c r="AV49" s="531"/>
      <c r="AW49" s="531"/>
      <c r="AX49" s="3"/>
      <c r="AY49" s="3"/>
      <c r="AZ49" s="3"/>
    </row>
    <row r="50" spans="1:52" ht="14.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1:52" ht="14.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8"/>
      <c r="AE51" s="38"/>
      <c r="AF51" s="38"/>
      <c r="AG51" s="38"/>
      <c r="AH51" s="531"/>
      <c r="AI51" s="531"/>
      <c r="AJ51" s="514"/>
      <c r="AK51" s="514"/>
      <c r="AL51" s="514"/>
      <c r="AM51" s="514"/>
      <c r="AN51" s="514"/>
      <c r="AO51" s="514"/>
      <c r="AP51" s="514"/>
      <c r="AQ51" s="514"/>
      <c r="AR51" s="514"/>
      <c r="AS51" s="514"/>
      <c r="AT51" s="514"/>
      <c r="AU51" s="514"/>
      <c r="AV51" s="514"/>
      <c r="AW51" s="531"/>
      <c r="AX51" s="3"/>
      <c r="AY51" s="3"/>
      <c r="AZ51" s="3"/>
    </row>
    <row r="52" spans="1:52"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531"/>
      <c r="AI52" s="531"/>
      <c r="AJ52" s="605" t="s">
        <v>711</v>
      </c>
      <c r="AK52" s="536"/>
      <c r="AL52" s="536"/>
      <c r="AM52" s="514"/>
      <c r="AN52" s="536"/>
      <c r="AO52" s="536"/>
      <c r="AP52" s="618"/>
      <c r="AQ52" s="618"/>
      <c r="AR52" s="618"/>
      <c r="AS52" s="618"/>
      <c r="AT52" s="618"/>
      <c r="AU52" s="618"/>
      <c r="AV52" s="619"/>
      <c r="AW52" s="531"/>
      <c r="AX52" s="3"/>
      <c r="AY52" s="3"/>
      <c r="AZ52" s="3"/>
    </row>
    <row r="53" spans="1:52" ht="14.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531"/>
      <c r="AI53" s="531"/>
      <c r="AJ53" s="605"/>
      <c r="AK53" s="536"/>
      <c r="AL53" s="536"/>
      <c r="AM53" s="514"/>
      <c r="AN53" s="536"/>
      <c r="AO53" s="536"/>
      <c r="AP53" s="618"/>
      <c r="AQ53" s="618"/>
      <c r="AR53" s="618"/>
      <c r="AS53" s="618"/>
      <c r="AT53" s="618"/>
      <c r="AU53" s="618"/>
      <c r="AV53" s="619"/>
      <c r="AW53" s="531"/>
      <c r="AX53" s="3"/>
      <c r="AY53" s="3"/>
      <c r="AZ53" s="3"/>
    </row>
    <row r="54" spans="1:52"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531"/>
      <c r="AI54" s="531"/>
      <c r="AJ54" s="531"/>
      <c r="AK54" s="611" t="s">
        <v>223</v>
      </c>
      <c r="AL54" s="611" t="s">
        <v>224</v>
      </c>
      <c r="AM54" s="611" t="s">
        <v>211</v>
      </c>
      <c r="AN54" s="611" t="s">
        <v>212</v>
      </c>
      <c r="AO54" s="611" t="s">
        <v>213</v>
      </c>
      <c r="AP54" s="618"/>
      <c r="AQ54" s="618"/>
      <c r="AR54" s="618"/>
      <c r="AS54" s="618"/>
      <c r="AT54" s="618"/>
      <c r="AU54" s="618"/>
      <c r="AV54" s="619"/>
      <c r="AW54" s="531"/>
      <c r="AX54" s="3"/>
      <c r="AY54" s="3"/>
      <c r="AZ54" s="3"/>
    </row>
    <row r="55" spans="1:52" ht="14.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531"/>
      <c r="AI55" s="531"/>
      <c r="AJ55" s="698" t="s">
        <v>222</v>
      </c>
      <c r="AK55" s="699">
        <v>0.22798905350570917</v>
      </c>
      <c r="AL55" s="699">
        <v>0.22902708313673681</v>
      </c>
      <c r="AM55" s="2231">
        <v>0.18656223459469662</v>
      </c>
      <c r="AN55" s="2231">
        <v>0.046805699726337642</v>
      </c>
      <c r="AO55" s="2231">
        <v>0.027413418892139284</v>
      </c>
      <c r="AP55" s="697"/>
      <c r="AQ55" s="697"/>
      <c r="AR55" s="697"/>
      <c r="AS55" s="697"/>
      <c r="AT55" s="620"/>
      <c r="AU55" s="621"/>
      <c r="AV55" s="622"/>
      <c r="AW55" s="531"/>
      <c r="AX55" s="3"/>
      <c r="AY55" s="3"/>
      <c r="AZ55" s="3"/>
    </row>
    <row r="56" spans="1:52" ht="14.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531"/>
      <c r="AI56" s="531"/>
      <c r="AJ56" s="698" t="s">
        <v>221</v>
      </c>
      <c r="AK56" s="699">
        <v>0.098612814947626692</v>
      </c>
      <c r="AL56" s="699">
        <v>0.052420496366896288</v>
      </c>
      <c r="AM56" s="2232"/>
      <c r="AN56" s="2232"/>
      <c r="AO56" s="2232"/>
      <c r="AP56" s="697"/>
      <c r="AQ56" s="697"/>
      <c r="AR56" s="697"/>
      <c r="AS56" s="697"/>
      <c r="AT56" s="620"/>
      <c r="AU56" s="621"/>
      <c r="AV56" s="623"/>
      <c r="AW56" s="531"/>
      <c r="AX56" s="3"/>
      <c r="AY56" s="3"/>
      <c r="AZ56" s="3"/>
    </row>
    <row r="57" spans="1:52"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531"/>
      <c r="AI57" s="531"/>
      <c r="AJ57" s="698" t="s">
        <v>220</v>
      </c>
      <c r="AK57" s="699">
        <v>0.073039539492309138</v>
      </c>
      <c r="AL57" s="699">
        <v>0.058129659337548364</v>
      </c>
      <c r="AM57" s="2233"/>
      <c r="AN57" s="2233"/>
      <c r="AO57" s="2233"/>
      <c r="AP57" s="697"/>
      <c r="AQ57" s="697"/>
      <c r="AR57" s="697"/>
      <c r="AS57" s="697"/>
      <c r="AT57" s="620"/>
      <c r="AU57" s="621"/>
      <c r="AV57" s="622"/>
      <c r="AW57" s="531"/>
      <c r="AX57" s="3"/>
      <c r="AY57" s="3"/>
      <c r="AZ57" s="3"/>
    </row>
    <row r="58" spans="1:52"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531"/>
      <c r="AI58" s="531"/>
      <c r="AJ58" s="620"/>
      <c r="AK58" s="620"/>
      <c r="AL58" s="620"/>
      <c r="AM58" s="540"/>
      <c r="AN58" s="620"/>
      <c r="AO58" s="620"/>
      <c r="AP58" s="620"/>
      <c r="AQ58" s="620"/>
      <c r="AR58" s="620"/>
      <c r="AS58" s="620"/>
      <c r="AT58" s="620"/>
      <c r="AU58" s="621"/>
      <c r="AV58" s="622"/>
      <c r="AW58" s="531"/>
      <c r="AX58" s="3"/>
      <c r="AY58" s="3"/>
      <c r="AZ58" s="3"/>
    </row>
    <row r="59" spans="1:52" ht="14.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531"/>
      <c r="AI59" s="531"/>
      <c r="AJ59" s="605" t="s">
        <v>324</v>
      </c>
      <c r="AK59" s="620"/>
      <c r="AL59" s="620"/>
      <c r="AM59" s="540"/>
      <c r="AN59" s="620"/>
      <c r="AO59" s="620"/>
      <c r="AP59" s="620"/>
      <c r="AQ59" s="620"/>
      <c r="AR59" s="620"/>
      <c r="AS59" s="620"/>
      <c r="AT59" s="620"/>
      <c r="AU59" s="621"/>
      <c r="AV59" s="623"/>
      <c r="AW59" s="531"/>
      <c r="AX59" s="3"/>
      <c r="AY59" s="3"/>
      <c r="AZ59" s="3"/>
    </row>
    <row r="60" spans="1:52" ht="14.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531"/>
      <c r="AI60" s="531"/>
      <c r="AJ60" s="605"/>
      <c r="AK60" s="611" t="s">
        <v>223</v>
      </c>
      <c r="AL60" s="611" t="s">
        <v>224</v>
      </c>
      <c r="AM60" s="611" t="s">
        <v>211</v>
      </c>
      <c r="AN60" s="611" t="s">
        <v>212</v>
      </c>
      <c r="AO60" s="611" t="s">
        <v>213</v>
      </c>
      <c r="AP60" s="620"/>
      <c r="AQ60" s="620"/>
      <c r="AR60" s="620"/>
      <c r="AS60" s="620"/>
      <c r="AT60" s="620"/>
      <c r="AU60" s="621"/>
      <c r="AV60" s="623"/>
      <c r="AW60" s="531"/>
      <c r="AX60" s="3"/>
      <c r="AY60" s="3"/>
      <c r="AZ60" s="3"/>
    </row>
    <row r="61" spans="1:52"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531"/>
      <c r="AI61" s="531"/>
      <c r="AJ61" s="698" t="s">
        <v>222</v>
      </c>
      <c r="AK61" s="699">
        <v>0.035444315025400824</v>
      </c>
      <c r="AL61" s="699">
        <v>0.032715363466851971</v>
      </c>
      <c r="AM61" s="2231">
        <v>-0.050348519497760813</v>
      </c>
      <c r="AN61" s="2231">
        <v>-0.011017244762013684</v>
      </c>
      <c r="AO61" s="2231">
        <v>-0.015281669852898239</v>
      </c>
      <c r="AP61" s="620"/>
      <c r="AQ61" s="620"/>
      <c r="AR61" s="620"/>
      <c r="AS61" s="620"/>
      <c r="AT61" s="620"/>
      <c r="AU61" s="621"/>
      <c r="AV61" s="623"/>
      <c r="AW61" s="531"/>
      <c r="AX61" s="3"/>
      <c r="AY61" s="3"/>
      <c r="AZ61" s="3"/>
    </row>
    <row r="62" spans="1:52" ht="14.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531"/>
      <c r="AI62" s="531"/>
      <c r="AJ62" s="698" t="s">
        <v>221</v>
      </c>
      <c r="AK62" s="699">
        <v>-0.0052621185226043171</v>
      </c>
      <c r="AL62" s="699">
        <v>0.00045778211043706607</v>
      </c>
      <c r="AM62" s="2232"/>
      <c r="AN62" s="2232"/>
      <c r="AO62" s="2232"/>
      <c r="AP62" s="620"/>
      <c r="AQ62" s="620"/>
      <c r="AR62" s="620"/>
      <c r="AS62" s="620"/>
      <c r="AT62" s="620"/>
      <c r="AU62" s="621"/>
      <c r="AV62" s="623"/>
      <c r="AW62" s="531"/>
      <c r="AX62" s="3"/>
      <c r="AY62" s="3"/>
      <c r="AZ62" s="3"/>
    </row>
    <row r="63" spans="1:52"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531"/>
      <c r="AI63" s="531"/>
      <c r="AJ63" s="698" t="s">
        <v>220</v>
      </c>
      <c r="AK63" s="699">
        <v>0.0016160867892049402</v>
      </c>
      <c r="AL63" s="699">
        <v>0.011676005243382248</v>
      </c>
      <c r="AM63" s="2233"/>
      <c r="AN63" s="2233"/>
      <c r="AO63" s="2233"/>
      <c r="AP63" s="540"/>
      <c r="AQ63" s="540"/>
      <c r="AR63" s="540"/>
      <c r="AS63" s="540"/>
      <c r="AT63" s="540"/>
      <c r="AU63" s="540"/>
      <c r="AV63" s="623"/>
      <c r="AW63" s="531"/>
      <c r="AX63" s="3"/>
      <c r="AY63" s="3"/>
      <c r="AZ63" s="3"/>
    </row>
    <row r="64" spans="1:52" ht="14.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531"/>
      <c r="AI64" s="531"/>
      <c r="AJ64" s="514"/>
      <c r="AK64" s="514"/>
      <c r="AL64" s="602"/>
      <c r="AM64" s="540"/>
      <c r="AN64" s="540"/>
      <c r="AO64" s="514"/>
      <c r="AP64" s="540"/>
      <c r="AQ64" s="514"/>
      <c r="AR64" s="540"/>
      <c r="AS64" s="514"/>
      <c r="AT64" s="602"/>
      <c r="AU64" s="581"/>
      <c r="AV64" s="581"/>
      <c r="AW64" s="531"/>
      <c r="AX64" s="3"/>
      <c r="AY64" s="3"/>
      <c r="AZ64" s="3"/>
    </row>
    <row r="65" spans="1:52" ht="14.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531"/>
      <c r="AI65" s="531"/>
      <c r="AJ65" s="531" t="s">
        <v>23</v>
      </c>
      <c r="AK65" s="531" t="s">
        <v>672</v>
      </c>
      <c r="AL65" s="531" t="s">
        <v>673</v>
      </c>
      <c r="AM65" s="531" t="s">
        <v>674</v>
      </c>
      <c r="AN65" s="531" t="s">
        <v>24</v>
      </c>
      <c r="AO65" s="531" t="s">
        <v>352</v>
      </c>
      <c r="AP65" s="536"/>
      <c r="AQ65" s="536"/>
      <c r="AR65" s="536"/>
      <c r="AS65" s="514"/>
      <c r="AT65" s="514"/>
      <c r="AU65" s="514"/>
      <c r="AV65" s="514"/>
      <c r="AW65" s="531"/>
      <c r="AX65" s="3"/>
      <c r="AY65" s="3"/>
      <c r="AZ65" s="3"/>
    </row>
    <row r="66" spans="1:52" ht="14.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531"/>
      <c r="AI66" s="531"/>
      <c r="AJ66" s="531" t="s">
        <v>25</v>
      </c>
      <c r="AK66" s="531" t="s">
        <v>675</v>
      </c>
      <c r="AL66" s="531" t="s">
        <v>676</v>
      </c>
      <c r="AM66" s="531" t="s">
        <v>677</v>
      </c>
      <c r="AN66" s="531" t="s">
        <v>678</v>
      </c>
      <c r="AO66" s="531" t="s">
        <v>679</v>
      </c>
      <c r="AP66" s="531" t="s">
        <v>26</v>
      </c>
      <c r="AQ66" s="531" t="s">
        <v>353</v>
      </c>
      <c r="AR66" s="606"/>
      <c r="AS66" s="606"/>
      <c r="AT66" s="531"/>
      <c r="AU66" s="531"/>
      <c r="AV66" s="531"/>
      <c r="AW66" s="531"/>
      <c r="AX66" s="3"/>
      <c r="AY66" s="3"/>
      <c r="AZ66" s="3"/>
    </row>
    <row r="67" spans="1:52" ht="14.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531"/>
      <c r="AI67" s="531"/>
      <c r="AJ67" s="531" t="s">
        <v>186</v>
      </c>
      <c r="AK67" s="514"/>
      <c r="AL67" s="514"/>
      <c r="AM67" s="514"/>
      <c r="AN67" s="514"/>
      <c r="AO67" s="514"/>
      <c r="AP67" s="514"/>
      <c r="AQ67" s="514"/>
      <c r="AR67" s="531"/>
      <c r="AS67" s="531"/>
      <c r="AT67" s="531"/>
      <c r="AU67" s="531"/>
      <c r="AV67" s="531"/>
      <c r="AW67" s="531"/>
      <c r="AX67" s="3"/>
      <c r="AY67" s="3"/>
      <c r="AZ67" s="3"/>
    </row>
    <row r="68" spans="1:52" ht="14.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531"/>
      <c r="AI68" s="531"/>
      <c r="AJ68" s="531"/>
      <c r="AK68" s="531"/>
      <c r="AL68" s="531"/>
      <c r="AM68" s="531"/>
      <c r="AN68" s="531"/>
      <c r="AO68" s="531"/>
      <c r="AP68" s="531"/>
      <c r="AQ68" s="531"/>
      <c r="AR68" s="531"/>
      <c r="AS68" s="531"/>
      <c r="AT68" s="531"/>
      <c r="AU68" s="531"/>
      <c r="AV68" s="531"/>
      <c r="AW68" s="531"/>
      <c r="AX68" s="3"/>
      <c r="AY68" s="3"/>
      <c r="AZ68" s="3"/>
    </row>
    <row r="69" spans="1:52"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row>
    <row r="70" spans="1:52"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531"/>
      <c r="AI70" s="531"/>
      <c r="AJ70" s="531"/>
      <c r="AK70" s="531"/>
      <c r="AL70" s="531"/>
      <c r="AM70" s="531"/>
      <c r="AN70" s="531"/>
      <c r="AO70" s="531"/>
      <c r="AP70" s="531"/>
      <c r="AQ70" s="531"/>
      <c r="AR70" s="531"/>
      <c r="AS70" s="531"/>
      <c r="AT70" s="531"/>
      <c r="AU70" s="531"/>
      <c r="AV70" s="531"/>
      <c r="AW70" s="531"/>
      <c r="AX70" s="3"/>
      <c r="AY70" s="3"/>
      <c r="AZ70" s="3"/>
    </row>
    <row r="71" spans="1:52" ht="1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8"/>
      <c r="AE71" s="38"/>
      <c r="AF71" s="38"/>
      <c r="AG71" s="38"/>
      <c r="AH71" s="531"/>
      <c r="AI71" s="531"/>
      <c r="AJ71" s="1272" t="s">
        <v>712</v>
      </c>
      <c r="AK71" s="521"/>
      <c r="AL71" s="521"/>
      <c r="AM71" s="521"/>
      <c r="AN71" s="521"/>
      <c r="AO71" s="521"/>
      <c r="AP71" s="521"/>
      <c r="AQ71" s="521"/>
      <c r="AR71" s="521"/>
      <c r="AS71" s="521"/>
      <c r="AT71" s="521"/>
      <c r="AU71" s="521"/>
      <c r="AV71" s="521"/>
      <c r="AW71" s="531"/>
      <c r="AX71" s="3"/>
      <c r="AY71" s="3"/>
      <c r="AZ71" s="3"/>
    </row>
    <row r="72" spans="1:52"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8"/>
      <c r="AE72" s="38"/>
      <c r="AF72" s="38"/>
      <c r="AG72" s="38"/>
      <c r="AH72" s="531"/>
      <c r="AI72" s="531"/>
      <c r="AJ72" s="516"/>
      <c r="AK72" s="543"/>
      <c r="AL72" s="543"/>
      <c r="AM72" s="543"/>
      <c r="AN72" s="543"/>
      <c r="AO72" s="543"/>
      <c r="AP72" s="543"/>
      <c r="AQ72" s="543"/>
      <c r="AR72" s="543"/>
      <c r="AS72" s="543"/>
      <c r="AT72" s="543"/>
      <c r="AU72" s="543"/>
      <c r="AV72" s="543"/>
      <c r="AW72" s="516"/>
      <c r="AX72" s="3"/>
      <c r="AY72" s="3"/>
      <c r="AZ72" s="3"/>
    </row>
    <row r="73" spans="1:52"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8"/>
      <c r="AE73" s="38"/>
      <c r="AF73" s="38"/>
      <c r="AG73" s="38"/>
      <c r="AH73" s="531"/>
      <c r="AI73" s="531"/>
      <c r="AJ73" s="531"/>
      <c r="AK73" s="1348"/>
      <c r="AL73" s="1349" t="s">
        <v>202</v>
      </c>
      <c r="AM73" s="1350" t="s">
        <v>205</v>
      </c>
      <c r="AN73" s="1351" t="s">
        <v>210</v>
      </c>
      <c r="AO73" s="1352" t="e">
        <v>#N/A</v>
      </c>
      <c r="AP73" s="1349" t="s">
        <v>203</v>
      </c>
      <c r="AQ73" s="1350" t="s">
        <v>206</v>
      </c>
      <c r="AR73" s="1351" t="s">
        <v>208</v>
      </c>
      <c r="AS73" s="1352" t="e">
        <v>#N/A</v>
      </c>
      <c r="AT73" s="1349" t="s">
        <v>204</v>
      </c>
      <c r="AU73" s="1350" t="s">
        <v>207</v>
      </c>
      <c r="AV73" s="1351" t="s">
        <v>212</v>
      </c>
      <c r="AW73" s="516"/>
      <c r="AX73" s="3"/>
      <c r="AY73" s="3"/>
      <c r="AZ73" s="3"/>
    </row>
    <row r="74" spans="1:52"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531"/>
      <c r="AI74" s="531"/>
      <c r="AJ74" s="581">
        <v>1990</v>
      </c>
      <c r="AK74" s="1353">
        <v>1990</v>
      </c>
      <c r="AL74" s="1354">
        <v>0.084206786285308227</v>
      </c>
      <c r="AM74" s="1354">
        <v>0.057322200509267486</v>
      </c>
      <c r="AN74" s="1354">
        <v>0.03553028957186001</v>
      </c>
      <c r="AO74" s="1355" t="e">
        <v>#N/A</v>
      </c>
      <c r="AP74" s="1356"/>
      <c r="AQ74" s="1355"/>
      <c r="AR74" s="1357"/>
      <c r="AS74" s="1355" t="e">
        <v>#N/A</v>
      </c>
      <c r="AT74" s="1356"/>
      <c r="AU74" s="1355"/>
      <c r="AV74" s="1357"/>
      <c r="AW74" s="516"/>
      <c r="AX74" s="3"/>
      <c r="AY74" s="3"/>
      <c r="AZ74" s="3"/>
    </row>
    <row r="75" spans="1:52"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531"/>
      <c r="AI75" s="531"/>
      <c r="AJ75" s="581">
        <v>1991</v>
      </c>
      <c r="AK75" s="1358"/>
      <c r="AL75" s="1359" t="e">
        <v>#N/A</v>
      </c>
      <c r="AM75" s="1359" t="e">
        <v>#N/A</v>
      </c>
      <c r="AN75" s="1359" t="e">
        <v>#N/A</v>
      </c>
      <c r="AO75" s="1355" t="e">
        <v>#N/A</v>
      </c>
      <c r="AP75" s="1360"/>
      <c r="AQ75" s="606"/>
      <c r="AR75" s="1358"/>
      <c r="AS75" s="1355" t="e">
        <v>#N/A</v>
      </c>
      <c r="AT75" s="1360"/>
      <c r="AU75" s="606"/>
      <c r="AV75" s="1358"/>
      <c r="AW75" s="516"/>
      <c r="AX75" s="3"/>
      <c r="AY75" s="3"/>
      <c r="AZ75" s="3"/>
    </row>
    <row r="76" spans="1:52" ht="14.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531"/>
      <c r="AI76" s="531"/>
      <c r="AJ76" s="581">
        <v>1992</v>
      </c>
      <c r="AK76" s="1358"/>
      <c r="AL76" s="1359" t="e">
        <v>#N/A</v>
      </c>
      <c r="AM76" s="1359" t="e">
        <v>#N/A</v>
      </c>
      <c r="AN76" s="1359" t="e">
        <v>#N/A</v>
      </c>
      <c r="AO76" s="1355" t="e">
        <v>#N/A</v>
      </c>
      <c r="AP76" s="1360"/>
      <c r="AQ76" s="606"/>
      <c r="AR76" s="1358"/>
      <c r="AS76" s="1355" t="e">
        <v>#N/A</v>
      </c>
      <c r="AT76" s="1360"/>
      <c r="AU76" s="606"/>
      <c r="AV76" s="1358"/>
      <c r="AW76" s="516"/>
      <c r="AX76" s="3"/>
      <c r="AY76" s="3"/>
      <c r="AZ76" s="3"/>
    </row>
    <row r="77" spans="1:52" ht="14.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531"/>
      <c r="AI77" s="531"/>
      <c r="AJ77" s="581">
        <v>1993</v>
      </c>
      <c r="AK77" s="1358"/>
      <c r="AL77" s="1359" t="e">
        <v>#N/A</v>
      </c>
      <c r="AM77" s="1359" t="e">
        <v>#N/A</v>
      </c>
      <c r="AN77" s="1359" t="e">
        <v>#N/A</v>
      </c>
      <c r="AO77" s="1355" t="e">
        <v>#N/A</v>
      </c>
      <c r="AP77" s="1360"/>
      <c r="AQ77" s="606"/>
      <c r="AR77" s="1358"/>
      <c r="AS77" s="1355" t="e">
        <v>#N/A</v>
      </c>
      <c r="AT77" s="1360"/>
      <c r="AU77" s="606"/>
      <c r="AV77" s="1358"/>
      <c r="AW77" s="516"/>
      <c r="AX77" s="3"/>
      <c r="AY77" s="3"/>
      <c r="AZ77" s="3"/>
    </row>
    <row r="78" spans="1:52" ht="14.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531"/>
      <c r="AI78" s="531"/>
      <c r="AJ78" s="581">
        <v>1994</v>
      </c>
      <c r="AK78" s="1358"/>
      <c r="AL78" s="1359" t="e">
        <v>#N/A</v>
      </c>
      <c r="AM78" s="1359" t="e">
        <v>#N/A</v>
      </c>
      <c r="AN78" s="1359" t="e">
        <v>#N/A</v>
      </c>
      <c r="AO78" s="1355" t="e">
        <v>#N/A</v>
      </c>
      <c r="AP78" s="1360"/>
      <c r="AQ78" s="606"/>
      <c r="AR78" s="1358"/>
      <c r="AS78" s="1355" t="e">
        <v>#N/A</v>
      </c>
      <c r="AT78" s="1360"/>
      <c r="AU78" s="606"/>
      <c r="AV78" s="1358"/>
      <c r="AW78" s="516"/>
      <c r="AX78" s="3"/>
      <c r="AY78" s="3"/>
      <c r="AZ78" s="3"/>
    </row>
    <row r="79" spans="1:52"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531"/>
      <c r="AI79" s="531"/>
      <c r="AJ79" s="581">
        <v>1995</v>
      </c>
      <c r="AK79" s="1358"/>
      <c r="AL79" s="1359" t="e">
        <v>#N/A</v>
      </c>
      <c r="AM79" s="1359" t="e">
        <v>#N/A</v>
      </c>
      <c r="AN79" s="1359" t="e">
        <v>#N/A</v>
      </c>
      <c r="AO79" s="1355" t="e">
        <v>#N/A</v>
      </c>
      <c r="AP79" s="1360"/>
      <c r="AQ79" s="606"/>
      <c r="AR79" s="1358"/>
      <c r="AS79" s="1355" t="e">
        <v>#N/A</v>
      </c>
      <c r="AT79" s="1360"/>
      <c r="AU79" s="606"/>
      <c r="AV79" s="1358"/>
      <c r="AW79" s="516"/>
      <c r="AX79" s="3"/>
      <c r="AY79" s="3"/>
      <c r="AZ79" s="3"/>
    </row>
    <row r="80" spans="1:52"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531"/>
      <c r="AI80" s="531"/>
      <c r="AJ80" s="581">
        <v>1996</v>
      </c>
      <c r="AK80" s="1358"/>
      <c r="AL80" s="1359" t="e">
        <v>#N/A</v>
      </c>
      <c r="AM80" s="1359" t="e">
        <v>#N/A</v>
      </c>
      <c r="AN80" s="1359" t="e">
        <v>#N/A</v>
      </c>
      <c r="AO80" s="1355" t="e">
        <v>#N/A</v>
      </c>
      <c r="AP80" s="1360"/>
      <c r="AQ80" s="606"/>
      <c r="AR80" s="1358"/>
      <c r="AS80" s="1355" t="e">
        <v>#N/A</v>
      </c>
      <c r="AT80" s="1360"/>
      <c r="AU80" s="606"/>
      <c r="AV80" s="1358"/>
      <c r="AW80" s="516"/>
      <c r="AX80" s="3"/>
      <c r="AY80" s="3"/>
      <c r="AZ80" s="3"/>
    </row>
    <row r="81" spans="1:52" ht="14.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531"/>
      <c r="AI81" s="531"/>
      <c r="AJ81" s="581">
        <v>1997</v>
      </c>
      <c r="AK81" s="1358"/>
      <c r="AL81" s="1359" t="e">
        <v>#N/A</v>
      </c>
      <c r="AM81" s="1359" t="e">
        <v>#N/A</v>
      </c>
      <c r="AN81" s="1359" t="e">
        <v>#N/A</v>
      </c>
      <c r="AO81" s="1355" t="e">
        <v>#N/A</v>
      </c>
      <c r="AP81" s="1360"/>
      <c r="AQ81" s="606"/>
      <c r="AR81" s="1358"/>
      <c r="AS81" s="1355" t="e">
        <v>#N/A</v>
      </c>
      <c r="AT81" s="1360"/>
      <c r="AU81" s="606"/>
      <c r="AV81" s="1358"/>
      <c r="AW81" s="516"/>
      <c r="AX81" s="3"/>
      <c r="AY81" s="3"/>
      <c r="AZ81" s="3"/>
    </row>
    <row r="82" spans="1:52" ht="14.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531"/>
      <c r="AI82" s="531"/>
      <c r="AJ82" s="581">
        <v>1998</v>
      </c>
      <c r="AK82" s="1358"/>
      <c r="AL82" s="1359" t="e">
        <v>#N/A</v>
      </c>
      <c r="AM82" s="1359" t="e">
        <v>#N/A</v>
      </c>
      <c r="AN82" s="1359" t="e">
        <v>#N/A</v>
      </c>
      <c r="AO82" s="1355" t="e">
        <v>#N/A</v>
      </c>
      <c r="AP82" s="1360"/>
      <c r="AQ82" s="606"/>
      <c r="AR82" s="1358"/>
      <c r="AS82" s="1355" t="e">
        <v>#N/A</v>
      </c>
      <c r="AT82" s="1360"/>
      <c r="AU82" s="606"/>
      <c r="AV82" s="1358"/>
      <c r="AW82" s="516"/>
      <c r="AX82" s="3"/>
      <c r="AY82" s="3"/>
      <c r="AZ82" s="3"/>
    </row>
    <row r="83" spans="1:52" ht="14.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531"/>
      <c r="AI83" s="531"/>
      <c r="AJ83" s="581">
        <v>1999</v>
      </c>
      <c r="AK83" s="1358"/>
      <c r="AL83" s="1359" t="e">
        <v>#N/A</v>
      </c>
      <c r="AM83" s="1359" t="e">
        <v>#N/A</v>
      </c>
      <c r="AN83" s="1359" t="e">
        <v>#N/A</v>
      </c>
      <c r="AO83" s="1355" t="e">
        <v>#N/A</v>
      </c>
      <c r="AP83" s="1360"/>
      <c r="AQ83" s="606"/>
      <c r="AR83" s="1358"/>
      <c r="AS83" s="1355" t="e">
        <v>#N/A</v>
      </c>
      <c r="AT83" s="1360"/>
      <c r="AU83" s="606"/>
      <c r="AV83" s="1358"/>
      <c r="AW83" s="516"/>
      <c r="AX83" s="3"/>
      <c r="AY83" s="3"/>
      <c r="AZ83" s="3"/>
    </row>
    <row r="84" spans="1:52" ht="14.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531"/>
      <c r="AI84" s="531"/>
      <c r="AJ84" s="581">
        <v>2000</v>
      </c>
      <c r="AK84" s="1353">
        <v>2000</v>
      </c>
      <c r="AL84" s="1354">
        <v>0.093254182406907721</v>
      </c>
      <c r="AM84" s="1354">
        <v>0.044468429573664328</v>
      </c>
      <c r="AN84" s="1354">
        <v>0.024716675661090124</v>
      </c>
      <c r="AO84" s="1355" t="e">
        <v>#N/A</v>
      </c>
      <c r="AP84" s="1356"/>
      <c r="AQ84" s="1355"/>
      <c r="AR84" s="1357"/>
      <c r="AS84" s="1355" t="e">
        <v>#N/A</v>
      </c>
      <c r="AT84" s="1356"/>
      <c r="AU84" s="1355"/>
      <c r="AV84" s="1357"/>
      <c r="AW84" s="516"/>
      <c r="AX84" s="3"/>
      <c r="AY84" s="3"/>
      <c r="AZ84" s="3"/>
    </row>
    <row r="85" spans="1:52" ht="14.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531"/>
      <c r="AI85" s="531"/>
      <c r="AJ85" s="581">
        <v>2001</v>
      </c>
      <c r="AK85" s="1358"/>
      <c r="AL85" s="1359" t="e">
        <v>#N/A</v>
      </c>
      <c r="AM85" s="1359" t="e">
        <v>#N/A</v>
      </c>
      <c r="AN85" s="1359" t="e">
        <v>#N/A</v>
      </c>
      <c r="AO85" s="1355" t="e">
        <v>#N/A</v>
      </c>
      <c r="AP85" s="1360"/>
      <c r="AQ85" s="606"/>
      <c r="AR85" s="1358"/>
      <c r="AS85" s="1355" t="e">
        <v>#N/A</v>
      </c>
      <c r="AT85" s="1360"/>
      <c r="AU85" s="606"/>
      <c r="AV85" s="1358"/>
      <c r="AW85" s="516"/>
      <c r="AX85" s="3"/>
      <c r="AY85" s="3"/>
      <c r="AZ85" s="3"/>
    </row>
    <row r="86" spans="1:52" ht="14.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531"/>
      <c r="AI86" s="531"/>
      <c r="AJ86" s="581">
        <v>2002</v>
      </c>
      <c r="AK86" s="1358"/>
      <c r="AL86" s="1359" t="e">
        <v>#N/A</v>
      </c>
      <c r="AM86" s="1359" t="e">
        <v>#N/A</v>
      </c>
      <c r="AN86" s="1359" t="e">
        <v>#N/A</v>
      </c>
      <c r="AO86" s="1355" t="e">
        <v>#N/A</v>
      </c>
      <c r="AP86" s="1360"/>
      <c r="AQ86" s="606"/>
      <c r="AR86" s="1358"/>
      <c r="AS86" s="1355" t="e">
        <v>#N/A</v>
      </c>
      <c r="AT86" s="1360"/>
      <c r="AU86" s="606"/>
      <c r="AV86" s="1358"/>
      <c r="AW86" s="516"/>
      <c r="AX86" s="3"/>
      <c r="AY86" s="3"/>
      <c r="AZ86" s="3"/>
    </row>
    <row r="87" spans="1:52" ht="14.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531"/>
      <c r="AI87" s="531"/>
      <c r="AJ87" s="581">
        <v>2003</v>
      </c>
      <c r="AK87" s="1358"/>
      <c r="AL87" s="1359" t="e">
        <v>#N/A</v>
      </c>
      <c r="AM87" s="1359" t="e">
        <v>#N/A</v>
      </c>
      <c r="AN87" s="1359" t="e">
        <v>#N/A</v>
      </c>
      <c r="AO87" s="1355" t="e">
        <v>#N/A</v>
      </c>
      <c r="AP87" s="1360"/>
      <c r="AQ87" s="606"/>
      <c r="AR87" s="1358"/>
      <c r="AS87" s="1355" t="e">
        <v>#N/A</v>
      </c>
      <c r="AT87" s="1360"/>
      <c r="AU87" s="606"/>
      <c r="AV87" s="1358"/>
      <c r="AW87" s="516"/>
      <c r="AX87" s="3"/>
      <c r="AY87" s="3"/>
      <c r="AZ87" s="3"/>
    </row>
    <row r="88" spans="1:52" ht="14.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531"/>
      <c r="AI88" s="531"/>
      <c r="AJ88" s="581">
        <v>2004</v>
      </c>
      <c r="AK88" s="1358"/>
      <c r="AL88" s="1359" t="e">
        <v>#N/A</v>
      </c>
      <c r="AM88" s="1359" t="e">
        <v>#N/A</v>
      </c>
      <c r="AN88" s="1359" t="e">
        <v>#N/A</v>
      </c>
      <c r="AO88" s="1355" t="e">
        <v>#N/A</v>
      </c>
      <c r="AP88" s="1360"/>
      <c r="AQ88" s="606"/>
      <c r="AR88" s="1358"/>
      <c r="AS88" s="1355" t="e">
        <v>#N/A</v>
      </c>
      <c r="AT88" s="1360"/>
      <c r="AU88" s="606"/>
      <c r="AV88" s="1358"/>
      <c r="AW88" s="516"/>
      <c r="AX88" s="3"/>
      <c r="AY88" s="3"/>
      <c r="AZ88" s="3"/>
    </row>
    <row r="89" spans="1:52" ht="14.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531"/>
      <c r="AI89" s="531"/>
      <c r="AJ89" s="581">
        <v>2005</v>
      </c>
      <c r="AK89" s="1358"/>
      <c r="AL89" s="1359" t="e">
        <v>#N/A</v>
      </c>
      <c r="AM89" s="1359" t="e">
        <v>#N/A</v>
      </c>
      <c r="AN89" s="1359" t="e">
        <v>#N/A</v>
      </c>
      <c r="AO89" s="1355" t="e">
        <v>#N/A</v>
      </c>
      <c r="AP89" s="1360"/>
      <c r="AQ89" s="606"/>
      <c r="AR89" s="1358"/>
      <c r="AS89" s="1355" t="e">
        <v>#N/A</v>
      </c>
      <c r="AT89" s="1360"/>
      <c r="AU89" s="606"/>
      <c r="AV89" s="1358"/>
      <c r="AW89" s="516"/>
      <c r="AX89" s="3"/>
      <c r="AY89" s="3"/>
      <c r="AZ89" s="3"/>
    </row>
    <row r="90" spans="1:52" ht="14.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531"/>
      <c r="AI90" s="531"/>
      <c r="AJ90" s="581">
        <v>2006</v>
      </c>
      <c r="AK90" s="1358"/>
      <c r="AL90" s="1359" t="e">
        <v>#N/A</v>
      </c>
      <c r="AM90" s="1359" t="e">
        <v>#N/A</v>
      </c>
      <c r="AN90" s="1359" t="e">
        <v>#N/A</v>
      </c>
      <c r="AO90" s="1355" t="e">
        <v>#N/A</v>
      </c>
      <c r="AP90" s="1360"/>
      <c r="AQ90" s="606"/>
      <c r="AR90" s="1358"/>
      <c r="AS90" s="1355" t="e">
        <v>#N/A</v>
      </c>
      <c r="AT90" s="1360"/>
      <c r="AU90" s="606"/>
      <c r="AV90" s="1358"/>
      <c r="AW90" s="516"/>
      <c r="AX90" s="3"/>
      <c r="AY90" s="3"/>
      <c r="AZ90" s="3"/>
    </row>
    <row r="91" spans="1:52" ht="14.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531"/>
      <c r="AI91" s="531"/>
      <c r="AJ91" s="581">
        <v>2007</v>
      </c>
      <c r="AK91" s="1358"/>
      <c r="AL91" s="1359" t="e">
        <v>#N/A</v>
      </c>
      <c r="AM91" s="1359" t="e">
        <v>#N/A</v>
      </c>
      <c r="AN91" s="1359" t="e">
        <v>#N/A</v>
      </c>
      <c r="AO91" s="1355" t="e">
        <v>#N/A</v>
      </c>
      <c r="AP91" s="1360"/>
      <c r="AQ91" s="606"/>
      <c r="AR91" s="1358"/>
      <c r="AS91" s="1355" t="e">
        <v>#N/A</v>
      </c>
      <c r="AT91" s="1360"/>
      <c r="AU91" s="606"/>
      <c r="AV91" s="1358"/>
      <c r="AW91" s="516"/>
      <c r="AX91" s="3"/>
      <c r="AY91" s="3"/>
      <c r="AZ91" s="3"/>
    </row>
    <row r="92" spans="1:52" ht="14.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531"/>
      <c r="AI92" s="531"/>
      <c r="AJ92" s="581">
        <v>2008</v>
      </c>
      <c r="AK92" s="1358"/>
      <c r="AL92" s="1359" t="e">
        <v>#N/A</v>
      </c>
      <c r="AM92" s="1359" t="e">
        <v>#N/A</v>
      </c>
      <c r="AN92" s="1359" t="e">
        <v>#N/A</v>
      </c>
      <c r="AO92" s="1355" t="e">
        <v>#N/A</v>
      </c>
      <c r="AP92" s="1360"/>
      <c r="AQ92" s="606"/>
      <c r="AR92" s="1358"/>
      <c r="AS92" s="1355" t="e">
        <v>#N/A</v>
      </c>
      <c r="AT92" s="1360"/>
      <c r="AU92" s="606"/>
      <c r="AV92" s="1358"/>
      <c r="AW92" s="516"/>
      <c r="AX92" s="3"/>
      <c r="AY92" s="3"/>
      <c r="AZ92" s="3"/>
    </row>
    <row r="93" spans="1:52" ht="14.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531"/>
      <c r="AI93" s="531"/>
      <c r="AJ93" s="581">
        <v>2009</v>
      </c>
      <c r="AK93" s="1358"/>
      <c r="AL93" s="1359" t="e">
        <v>#N/A</v>
      </c>
      <c r="AM93" s="1359" t="e">
        <v>#N/A</v>
      </c>
      <c r="AN93" s="1359" t="e">
        <v>#N/A</v>
      </c>
      <c r="AO93" s="1355" t="e">
        <v>#N/A</v>
      </c>
      <c r="AP93" s="1360"/>
      <c r="AQ93" s="606"/>
      <c r="AR93" s="1358"/>
      <c r="AS93" s="1355" t="e">
        <v>#N/A</v>
      </c>
      <c r="AT93" s="1360"/>
      <c r="AU93" s="606"/>
      <c r="AV93" s="1358"/>
      <c r="AW93" s="516"/>
      <c r="AX93" s="3"/>
      <c r="AY93" s="3"/>
      <c r="AZ93" s="3"/>
    </row>
    <row r="94" spans="1:52" ht="14.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531"/>
      <c r="AI94" s="531"/>
      <c r="AJ94" s="581">
        <v>2010</v>
      </c>
      <c r="AK94" s="1353"/>
      <c r="AL94" s="1359" t="e">
        <v>#N/A</v>
      </c>
      <c r="AM94" s="1359" t="e">
        <v>#N/A</v>
      </c>
      <c r="AN94" s="1359" t="e">
        <v>#N/A</v>
      </c>
      <c r="AO94" s="1355" t="e">
        <v>#N/A</v>
      </c>
      <c r="AP94" s="1356"/>
      <c r="AQ94" s="1355"/>
      <c r="AR94" s="1357"/>
      <c r="AS94" s="1355" t="e">
        <v>#N/A</v>
      </c>
      <c r="AT94" s="1356"/>
      <c r="AU94" s="1355"/>
      <c r="AV94" s="1357"/>
      <c r="AW94" s="516"/>
      <c r="AX94" s="3"/>
      <c r="AY94" s="3"/>
      <c r="AZ94" s="3"/>
    </row>
    <row r="95" spans="1:52"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531"/>
      <c r="AI95" s="531"/>
      <c r="AJ95" s="581">
        <v>2011</v>
      </c>
      <c r="AK95" s="1348"/>
      <c r="AL95" s="1359" t="e">
        <v>#N/A</v>
      </c>
      <c r="AM95" s="1359" t="e">
        <v>#N/A</v>
      </c>
      <c r="AN95" s="1359" t="e">
        <v>#N/A</v>
      </c>
      <c r="AO95" s="1355" t="e">
        <v>#N/A</v>
      </c>
      <c r="AP95" s="1356"/>
      <c r="AQ95" s="1355"/>
      <c r="AR95" s="1357"/>
      <c r="AS95" s="1355" t="e">
        <v>#N/A</v>
      </c>
      <c r="AT95" s="1356"/>
      <c r="AU95" s="1355"/>
      <c r="AV95" s="1357"/>
      <c r="AW95" s="516"/>
      <c r="AX95" s="3"/>
      <c r="AY95" s="3"/>
      <c r="AZ95" s="3"/>
    </row>
    <row r="96" spans="1:52"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531"/>
      <c r="AI96" s="531"/>
      <c r="AJ96" s="581">
        <v>2012</v>
      </c>
      <c r="AK96" s="1348"/>
      <c r="AL96" s="1359" t="e">
        <v>#N/A</v>
      </c>
      <c r="AM96" s="1359" t="e">
        <v>#N/A</v>
      </c>
      <c r="AN96" s="1359" t="e">
        <v>#N/A</v>
      </c>
      <c r="AO96" s="1355" t="e">
        <v>#N/A</v>
      </c>
      <c r="AP96" s="1356"/>
      <c r="AQ96" s="1355"/>
      <c r="AR96" s="1357"/>
      <c r="AS96" s="1355" t="e">
        <v>#N/A</v>
      </c>
      <c r="AT96" s="1356"/>
      <c r="AU96" s="1355"/>
      <c r="AV96" s="1357"/>
      <c r="AW96" s="516"/>
      <c r="AX96" s="3"/>
      <c r="AY96" s="3"/>
      <c r="AZ96" s="3"/>
    </row>
    <row r="97" spans="1:52" ht="14.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531"/>
      <c r="AI97" s="531"/>
      <c r="AJ97" s="581">
        <v>2013</v>
      </c>
      <c r="AK97" s="1348"/>
      <c r="AL97" s="1359" t="e">
        <v>#N/A</v>
      </c>
      <c r="AM97" s="1359" t="e">
        <v>#N/A</v>
      </c>
      <c r="AN97" s="1359" t="e">
        <v>#N/A</v>
      </c>
      <c r="AO97" s="1355" t="e">
        <v>#N/A</v>
      </c>
      <c r="AP97" s="1356"/>
      <c r="AQ97" s="1355"/>
      <c r="AR97" s="1357"/>
      <c r="AS97" s="1355" t="e">
        <v>#N/A</v>
      </c>
      <c r="AT97" s="1356"/>
      <c r="AU97" s="1355"/>
      <c r="AV97" s="1357"/>
      <c r="AW97" s="516"/>
      <c r="AX97" s="3"/>
      <c r="AY97" s="3"/>
      <c r="AZ97" s="3"/>
    </row>
    <row r="98" spans="1:52"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531"/>
      <c r="AI98" s="531"/>
      <c r="AJ98" s="581">
        <v>2014</v>
      </c>
      <c r="AK98" s="1348"/>
      <c r="AL98" s="1359" t="e">
        <v>#N/A</v>
      </c>
      <c r="AM98" s="1359" t="e">
        <v>#N/A</v>
      </c>
      <c r="AN98" s="1359" t="e">
        <v>#N/A</v>
      </c>
      <c r="AO98" s="1355" t="e">
        <v>#N/A</v>
      </c>
      <c r="AP98" s="1356"/>
      <c r="AQ98" s="1355"/>
      <c r="AR98" s="1357"/>
      <c r="AS98" s="1355" t="e">
        <v>#N/A</v>
      </c>
      <c r="AT98" s="1356"/>
      <c r="AU98" s="1355"/>
      <c r="AV98" s="1357"/>
      <c r="AW98" s="516"/>
      <c r="AX98" s="3"/>
      <c r="AY98" s="3"/>
      <c r="AZ98" s="3"/>
    </row>
    <row r="99" spans="1:52" ht="14.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531"/>
      <c r="AI99" s="531"/>
      <c r="AJ99" s="581">
        <v>2015</v>
      </c>
      <c r="AK99" s="1353"/>
      <c r="AL99" s="1354">
        <v>0.076241390935799264</v>
      </c>
      <c r="AM99" s="1354">
        <v>0.057987766700380493</v>
      </c>
      <c r="AN99" s="1354">
        <v>0.02981264749795309</v>
      </c>
      <c r="AO99" s="1355" t="e">
        <v>#N/A</v>
      </c>
      <c r="AP99" s="1356"/>
      <c r="AQ99" s="1355"/>
      <c r="AR99" s="1357"/>
      <c r="AS99" s="1355" t="e">
        <v>#N/A</v>
      </c>
      <c r="AT99" s="1356"/>
      <c r="AU99" s="1355"/>
      <c r="AV99" s="1357"/>
      <c r="AW99" s="516"/>
      <c r="AX99" s="3"/>
      <c r="AY99" s="3"/>
      <c r="AZ99" s="3"/>
    </row>
    <row r="100" spans="1:52" ht="14.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531"/>
      <c r="AI100" s="531"/>
      <c r="AJ100" s="581">
        <v>2016</v>
      </c>
      <c r="AK100" s="1353"/>
      <c r="AL100" s="1354">
        <v>0.074800882832741583</v>
      </c>
      <c r="AM100" s="1354">
        <v>0.055848766912964198</v>
      </c>
      <c r="AN100" s="1354">
        <v>0.030515305632856732</v>
      </c>
      <c r="AO100" s="1355" t="e">
        <v>#N/A</v>
      </c>
      <c r="AP100" s="1356"/>
      <c r="AQ100" s="1355"/>
      <c r="AR100" s="1357"/>
      <c r="AS100" s="1355" t="e">
        <v>#N/A</v>
      </c>
      <c r="AT100" s="1356"/>
      <c r="AU100" s="1355"/>
      <c r="AV100" s="1357"/>
      <c r="AW100" s="516"/>
      <c r="AX100" s="3"/>
      <c r="AY100" s="3"/>
      <c r="AZ100" s="3"/>
    </row>
    <row r="101" spans="1:52" ht="14.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531"/>
      <c r="AI101" s="531"/>
      <c r="AJ101" s="581">
        <v>2017</v>
      </c>
      <c r="AK101" s="1353"/>
      <c r="AL101" s="1354">
        <v>0.06883154259401382</v>
      </c>
      <c r="AM101" s="1354">
        <v>0.059430161166538764</v>
      </c>
      <c r="AN101" s="1354">
        <v>0.030794320798158099</v>
      </c>
      <c r="AO101" s="1355" t="e">
        <v>#N/A</v>
      </c>
      <c r="AP101" s="1356"/>
      <c r="AQ101" s="1355"/>
      <c r="AR101" s="1357"/>
      <c r="AS101" s="1355" t="e">
        <v>#N/A</v>
      </c>
      <c r="AT101" s="1356"/>
      <c r="AU101" s="1355"/>
      <c r="AV101" s="1357"/>
      <c r="AW101" s="516"/>
      <c r="AX101" s="3"/>
      <c r="AY101" s="3"/>
      <c r="AZ101" s="3"/>
    </row>
    <row r="102" spans="1:52" ht="14.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531"/>
      <c r="AI102" s="531"/>
      <c r="AJ102" s="581">
        <v>2018</v>
      </c>
      <c r="AK102" s="1562"/>
      <c r="AL102" s="1354">
        <v>0.068219953017881932</v>
      </c>
      <c r="AM102" s="1354">
        <v>0.057720887866148839</v>
      </c>
      <c r="AN102" s="1354">
        <v>0.031641018265496867</v>
      </c>
      <c r="AO102" s="1355" t="e">
        <v>#N/A</v>
      </c>
      <c r="AP102" s="1356"/>
      <c r="AQ102" s="1355"/>
      <c r="AR102" s="1357"/>
      <c r="AS102" s="1355" t="e">
        <v>#N/A</v>
      </c>
      <c r="AT102" s="1356"/>
      <c r="AU102" s="1355"/>
      <c r="AV102" s="1357"/>
      <c r="AW102" s="516"/>
      <c r="AX102" s="3"/>
      <c r="AY102" s="3"/>
      <c r="AZ102" s="3"/>
    </row>
    <row r="103" spans="1:52" ht="14.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531"/>
      <c r="AI103" s="531"/>
      <c r="AJ103" s="581">
        <v>2019</v>
      </c>
      <c r="AK103" s="1562"/>
      <c r="AL103" s="1354">
        <v>0.071124300004786298</v>
      </c>
      <c r="AM103" s="1354">
        <v>0.054372277796391137</v>
      </c>
      <c r="AN103" s="1354">
        <v>0.031589527592973725</v>
      </c>
      <c r="AO103" s="1355" t="e">
        <v>#N/A</v>
      </c>
      <c r="AP103" s="1356"/>
      <c r="AQ103" s="1355"/>
      <c r="AR103" s="1357"/>
      <c r="AS103" s="1355" t="e">
        <v>#N/A</v>
      </c>
      <c r="AT103" s="1360"/>
      <c r="AU103" s="606"/>
      <c r="AV103" s="1358"/>
      <c r="AW103" s="516"/>
      <c r="AX103" s="3"/>
      <c r="AY103" s="3"/>
      <c r="AZ103" s="3"/>
    </row>
    <row r="104" spans="1:52" ht="14.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531"/>
      <c r="AI104" s="531"/>
      <c r="AJ104" s="581">
        <v>2020</v>
      </c>
      <c r="AK104" s="1562"/>
      <c r="AL104" s="1354">
        <v>0.07291963184362843</v>
      </c>
      <c r="AM104" s="1354">
        <v>0.057785368630799888</v>
      </c>
      <c r="AN104" s="1354">
        <v>0.028323370338741816</v>
      </c>
      <c r="AO104" s="1355" t="e">
        <v>#N/A</v>
      </c>
      <c r="AP104" s="1356"/>
      <c r="AQ104" s="1355"/>
      <c r="AR104" s="1357"/>
      <c r="AS104" s="1355" t="e">
        <v>#N/A</v>
      </c>
      <c r="AT104" s="1360"/>
      <c r="AU104" s="606"/>
      <c r="AV104" s="1358"/>
      <c r="AW104" s="516"/>
      <c r="AX104" s="3"/>
      <c r="AY104" s="3"/>
      <c r="AZ104" s="3"/>
    </row>
    <row r="105" spans="1:52" ht="14.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531"/>
      <c r="AI105" s="531"/>
      <c r="AJ105" s="581">
        <v>2021</v>
      </c>
      <c r="AK105" s="1562">
        <v>2021</v>
      </c>
      <c r="AL105" s="1354">
        <v>0.073039539492309138</v>
      </c>
      <c r="AM105" s="1354">
        <v>0.058129659337548364</v>
      </c>
      <c r="AN105" s="1354">
        <v>0.027413418892139284</v>
      </c>
      <c r="AO105" s="1355" t="e">
        <v>#N/A</v>
      </c>
      <c r="AP105" s="1356"/>
      <c r="AQ105" s="1355"/>
      <c r="AR105" s="1357"/>
      <c r="AS105" s="1355" t="e">
        <v>#N/A</v>
      </c>
      <c r="AT105" s="1360"/>
      <c r="AU105" s="606"/>
      <c r="AV105" s="1358"/>
      <c r="AW105" s="516"/>
      <c r="AX105" s="3"/>
      <c r="AY105" s="3"/>
      <c r="AZ105" s="3"/>
    </row>
    <row r="106" spans="1:52" ht="14.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531"/>
      <c r="AI106" s="531"/>
      <c r="AJ106" s="581"/>
      <c r="AK106" s="1358"/>
      <c r="AL106" s="1360"/>
      <c r="AM106" s="606"/>
      <c r="AN106" s="1358"/>
      <c r="AO106" s="606"/>
      <c r="AP106" s="1360"/>
      <c r="AQ106" s="606"/>
      <c r="AR106" s="1358"/>
      <c r="AS106" s="606"/>
      <c r="AT106" s="1360"/>
      <c r="AU106" s="606"/>
      <c r="AV106" s="1358"/>
      <c r="AW106" s="516"/>
      <c r="AX106" s="3"/>
      <c r="AY106" s="3"/>
      <c r="AZ106" s="3"/>
    </row>
    <row r="107" spans="1:52" ht="14.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531"/>
      <c r="AI107" s="531"/>
      <c r="AJ107" s="581"/>
      <c r="AK107" s="1358"/>
      <c r="AL107" s="1360"/>
      <c r="AM107" s="606"/>
      <c r="AN107" s="1358"/>
      <c r="AO107" s="606"/>
      <c r="AP107" s="1360"/>
      <c r="AQ107" s="606"/>
      <c r="AR107" s="1358"/>
      <c r="AS107" s="606"/>
      <c r="AT107" s="1360"/>
      <c r="AU107" s="606"/>
      <c r="AV107" s="1358"/>
      <c r="AW107" s="516"/>
      <c r="AX107" s="3"/>
      <c r="AY107" s="3"/>
      <c r="AZ107" s="3"/>
    </row>
    <row r="108" spans="1:52" ht="14.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531"/>
      <c r="AI108" s="531"/>
      <c r="AJ108" s="581"/>
      <c r="AK108" s="1358"/>
      <c r="AL108" s="1360"/>
      <c r="AM108" s="606"/>
      <c r="AN108" s="1358"/>
      <c r="AO108" s="606"/>
      <c r="AP108" s="1360"/>
      <c r="AQ108" s="606"/>
      <c r="AR108" s="1358"/>
      <c r="AS108" s="606"/>
      <c r="AT108" s="1360"/>
      <c r="AU108" s="606"/>
      <c r="AV108" s="1358"/>
      <c r="AW108" s="516"/>
      <c r="AX108" s="3"/>
      <c r="AY108" s="3"/>
      <c r="AZ108" s="3"/>
    </row>
    <row r="109" spans="1:52" ht="14.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531"/>
      <c r="AI109" s="531"/>
      <c r="AJ109" s="581"/>
      <c r="AK109" s="1358"/>
      <c r="AL109" s="1360"/>
      <c r="AM109" s="606"/>
      <c r="AN109" s="1358"/>
      <c r="AO109" s="606"/>
      <c r="AP109" s="1360"/>
      <c r="AQ109" s="606"/>
      <c r="AR109" s="1358"/>
      <c r="AS109" s="606"/>
      <c r="AT109" s="1360"/>
      <c r="AU109" s="606"/>
      <c r="AV109" s="1358"/>
      <c r="AW109" s="516"/>
      <c r="AX109" s="3"/>
      <c r="AY109" s="3"/>
      <c r="AZ109" s="3"/>
    </row>
    <row r="110" spans="1:52" ht="14.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531"/>
      <c r="AI110" s="531"/>
      <c r="AJ110" s="581"/>
      <c r="AK110" s="1358"/>
      <c r="AL110" s="1360"/>
      <c r="AM110" s="606"/>
      <c r="AN110" s="1358"/>
      <c r="AO110" s="606"/>
      <c r="AP110" s="1360"/>
      <c r="AQ110" s="606"/>
      <c r="AR110" s="1358"/>
      <c r="AS110" s="606"/>
      <c r="AT110" s="1360"/>
      <c r="AU110" s="606"/>
      <c r="AV110" s="1358"/>
      <c r="AW110" s="516"/>
      <c r="AX110" s="3"/>
      <c r="AY110" s="3"/>
      <c r="AZ110" s="3"/>
    </row>
    <row r="111" spans="1:52" ht="14.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531"/>
      <c r="AI111" s="531"/>
      <c r="AJ111" s="581">
        <v>1990</v>
      </c>
      <c r="AK111" s="1353">
        <v>1990</v>
      </c>
      <c r="AL111" s="1361"/>
      <c r="AM111" s="1362"/>
      <c r="AN111" s="1363"/>
      <c r="AO111" s="1362" t="e">
        <v>#N/A</v>
      </c>
      <c r="AP111" s="1354">
        <v>0.066323207200805354</v>
      </c>
      <c r="AQ111" s="1354">
        <v>0.067803635932966191</v>
      </c>
      <c r="AR111" s="1354">
        <v>0.27429383549475927</v>
      </c>
      <c r="AS111" s="1355" t="e">
        <v>#N/A</v>
      </c>
      <c r="AT111" s="1356"/>
      <c r="AU111" s="1355"/>
      <c r="AV111" s="1357"/>
      <c r="AW111" s="516"/>
      <c r="AX111" s="3"/>
      <c r="AY111" s="3"/>
      <c r="AZ111" s="3"/>
    </row>
    <row r="112" spans="1:52" ht="14.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531"/>
      <c r="AI112" s="531"/>
      <c r="AJ112" s="581">
        <v>1991</v>
      </c>
      <c r="AK112" s="1358"/>
      <c r="AL112" s="1360"/>
      <c r="AM112" s="606"/>
      <c r="AN112" s="1358"/>
      <c r="AO112" s="1355" t="e">
        <v>#N/A</v>
      </c>
      <c r="AP112" s="1359" t="e">
        <v>#N/A</v>
      </c>
      <c r="AQ112" s="1359" t="e">
        <v>#N/A</v>
      </c>
      <c r="AR112" s="1359" t="e">
        <v>#N/A</v>
      </c>
      <c r="AS112" s="1355" t="e">
        <v>#N/A</v>
      </c>
      <c r="AT112" s="1360"/>
      <c r="AU112" s="606"/>
      <c r="AV112" s="1358"/>
      <c r="AW112" s="516"/>
      <c r="AX112" s="3"/>
      <c r="AY112" s="3"/>
      <c r="AZ112" s="3"/>
    </row>
    <row r="113" spans="1:52" ht="14.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531"/>
      <c r="AI113" s="531"/>
      <c r="AJ113" s="581">
        <v>1992</v>
      </c>
      <c r="AK113" s="1358"/>
      <c r="AL113" s="1360"/>
      <c r="AM113" s="606"/>
      <c r="AN113" s="1358"/>
      <c r="AO113" s="1355" t="e">
        <v>#N/A</v>
      </c>
      <c r="AP113" s="1359" t="e">
        <v>#N/A</v>
      </c>
      <c r="AQ113" s="1359" t="e">
        <v>#N/A</v>
      </c>
      <c r="AR113" s="1359" t="e">
        <v>#N/A</v>
      </c>
      <c r="AS113" s="1355" t="e">
        <v>#N/A</v>
      </c>
      <c r="AT113" s="1360"/>
      <c r="AU113" s="606"/>
      <c r="AV113" s="1358"/>
      <c r="AW113" s="516"/>
      <c r="AX113" s="3"/>
      <c r="AY113" s="3"/>
      <c r="AZ113" s="3"/>
    </row>
    <row r="114" spans="1:52" ht="14.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531"/>
      <c r="AI114" s="531"/>
      <c r="AJ114" s="581">
        <v>1993</v>
      </c>
      <c r="AK114" s="1358"/>
      <c r="AL114" s="1360"/>
      <c r="AM114" s="606"/>
      <c r="AN114" s="1358"/>
      <c r="AO114" s="1355" t="e">
        <v>#N/A</v>
      </c>
      <c r="AP114" s="1359" t="e">
        <v>#N/A</v>
      </c>
      <c r="AQ114" s="1359" t="e">
        <v>#N/A</v>
      </c>
      <c r="AR114" s="1359" t="e">
        <v>#N/A</v>
      </c>
      <c r="AS114" s="1355" t="e">
        <v>#N/A</v>
      </c>
      <c r="AT114" s="1360"/>
      <c r="AU114" s="606"/>
      <c r="AV114" s="1358"/>
      <c r="AW114" s="516"/>
      <c r="AX114" s="3"/>
      <c r="AY114" s="3"/>
      <c r="AZ114" s="3"/>
    </row>
    <row r="115" spans="1:52" ht="14.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531"/>
      <c r="AI115" s="531"/>
      <c r="AJ115" s="581">
        <v>1994</v>
      </c>
      <c r="AK115" s="1358"/>
      <c r="AL115" s="1360"/>
      <c r="AM115" s="606"/>
      <c r="AN115" s="1358"/>
      <c r="AO115" s="1355" t="e">
        <v>#N/A</v>
      </c>
      <c r="AP115" s="1359" t="e">
        <v>#N/A</v>
      </c>
      <c r="AQ115" s="1359" t="e">
        <v>#N/A</v>
      </c>
      <c r="AR115" s="1359" t="e">
        <v>#N/A</v>
      </c>
      <c r="AS115" s="1355" t="e">
        <v>#N/A</v>
      </c>
      <c r="AT115" s="1360"/>
      <c r="AU115" s="606"/>
      <c r="AV115" s="1358"/>
      <c r="AW115" s="516"/>
      <c r="AX115" s="3"/>
      <c r="AY115" s="3"/>
      <c r="AZ115" s="3"/>
    </row>
    <row r="116" spans="1:52" ht="14.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531"/>
      <c r="AI116" s="531"/>
      <c r="AJ116" s="581">
        <v>1995</v>
      </c>
      <c r="AK116" s="1358"/>
      <c r="AL116" s="1360"/>
      <c r="AM116" s="606"/>
      <c r="AN116" s="1358"/>
      <c r="AO116" s="1355" t="e">
        <v>#N/A</v>
      </c>
      <c r="AP116" s="1359" t="e">
        <v>#N/A</v>
      </c>
      <c r="AQ116" s="1359" t="e">
        <v>#N/A</v>
      </c>
      <c r="AR116" s="1359" t="e">
        <v>#N/A</v>
      </c>
      <c r="AS116" s="1355" t="e">
        <v>#N/A</v>
      </c>
      <c r="AT116" s="1360"/>
      <c r="AU116" s="606"/>
      <c r="AV116" s="1358"/>
      <c r="AW116" s="516"/>
      <c r="AX116" s="3"/>
      <c r="AY116" s="3"/>
      <c r="AZ116" s="3"/>
    </row>
    <row r="117" spans="1:52" ht="14.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531"/>
      <c r="AI117" s="531"/>
      <c r="AJ117" s="581">
        <v>1996</v>
      </c>
      <c r="AK117" s="1358"/>
      <c r="AL117" s="1360"/>
      <c r="AM117" s="606"/>
      <c r="AN117" s="1358"/>
      <c r="AO117" s="1355" t="e">
        <v>#N/A</v>
      </c>
      <c r="AP117" s="1359" t="e">
        <v>#N/A</v>
      </c>
      <c r="AQ117" s="1359" t="e">
        <v>#N/A</v>
      </c>
      <c r="AR117" s="1359" t="e">
        <v>#N/A</v>
      </c>
      <c r="AS117" s="1355" t="e">
        <v>#N/A</v>
      </c>
      <c r="AT117" s="1360"/>
      <c r="AU117" s="606"/>
      <c r="AV117" s="1358"/>
      <c r="AW117" s="516"/>
      <c r="AX117" s="3"/>
      <c r="AY117" s="3"/>
      <c r="AZ117" s="3"/>
    </row>
    <row r="118" spans="1:52" ht="14.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531"/>
      <c r="AI118" s="531"/>
      <c r="AJ118" s="581">
        <v>1997</v>
      </c>
      <c r="AK118" s="1358"/>
      <c r="AL118" s="1360"/>
      <c r="AM118" s="606"/>
      <c r="AN118" s="1358"/>
      <c r="AO118" s="1355" t="e">
        <v>#N/A</v>
      </c>
      <c r="AP118" s="1359" t="e">
        <v>#N/A</v>
      </c>
      <c r="AQ118" s="1359" t="e">
        <v>#N/A</v>
      </c>
      <c r="AR118" s="1359" t="e">
        <v>#N/A</v>
      </c>
      <c r="AS118" s="1355" t="e">
        <v>#N/A</v>
      </c>
      <c r="AT118" s="1360"/>
      <c r="AU118" s="606"/>
      <c r="AV118" s="1358"/>
      <c r="AW118" s="516"/>
      <c r="AX118" s="3"/>
      <c r="AY118" s="3"/>
      <c r="AZ118" s="3"/>
    </row>
    <row r="119" spans="1:52" ht="14.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531"/>
      <c r="AI119" s="531"/>
      <c r="AJ119" s="581">
        <v>1998</v>
      </c>
      <c r="AK119" s="1358"/>
      <c r="AL119" s="1360"/>
      <c r="AM119" s="606"/>
      <c r="AN119" s="1358"/>
      <c r="AO119" s="1355" t="e">
        <v>#N/A</v>
      </c>
      <c r="AP119" s="1359" t="e">
        <v>#N/A</v>
      </c>
      <c r="AQ119" s="1359" t="e">
        <v>#N/A</v>
      </c>
      <c r="AR119" s="1359" t="e">
        <v>#N/A</v>
      </c>
      <c r="AS119" s="1355" t="e">
        <v>#N/A</v>
      </c>
      <c r="AT119" s="1360"/>
      <c r="AU119" s="606"/>
      <c r="AV119" s="1358"/>
      <c r="AW119" s="516"/>
      <c r="AX119" s="3"/>
      <c r="AY119" s="3"/>
      <c r="AZ119" s="3"/>
    </row>
    <row r="120" spans="1:52" ht="14.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531"/>
      <c r="AI120" s="531"/>
      <c r="AJ120" s="581">
        <v>1999</v>
      </c>
      <c r="AK120" s="1358"/>
      <c r="AL120" s="1360"/>
      <c r="AM120" s="606"/>
      <c r="AN120" s="1358"/>
      <c r="AO120" s="1355" t="e">
        <v>#N/A</v>
      </c>
      <c r="AP120" s="1359" t="e">
        <v>#N/A</v>
      </c>
      <c r="AQ120" s="1359" t="e">
        <v>#N/A</v>
      </c>
      <c r="AR120" s="1359" t="e">
        <v>#N/A</v>
      </c>
      <c r="AS120" s="1355" t="e">
        <v>#N/A</v>
      </c>
      <c r="AT120" s="1360"/>
      <c r="AU120" s="606"/>
      <c r="AV120" s="1358"/>
      <c r="AW120" s="516"/>
      <c r="AX120" s="3"/>
      <c r="AY120" s="3"/>
      <c r="AZ120" s="3"/>
    </row>
    <row r="121" spans="1:52" ht="14.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531"/>
      <c r="AI121" s="531"/>
      <c r="AJ121" s="581">
        <v>2000</v>
      </c>
      <c r="AK121" s="1353">
        <v>2000</v>
      </c>
      <c r="AL121" s="1361"/>
      <c r="AM121" s="1362"/>
      <c r="AN121" s="1363"/>
      <c r="AO121" s="1362" t="e">
        <v>#N/A</v>
      </c>
      <c r="AP121" s="1354">
        <v>0.094765245547760391</v>
      </c>
      <c r="AQ121" s="1354">
        <v>0.075067458175930926</v>
      </c>
      <c r="AR121" s="1354">
        <v>0.23043712898003238</v>
      </c>
      <c r="AS121" s="1355" t="e">
        <v>#N/A</v>
      </c>
      <c r="AT121" s="1356"/>
      <c r="AU121" s="1355"/>
      <c r="AV121" s="1357"/>
      <c r="AW121" s="516"/>
      <c r="AX121" s="3"/>
      <c r="AY121" s="3"/>
      <c r="AZ121" s="3"/>
    </row>
    <row r="122" spans="1:52" ht="14.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531"/>
      <c r="AI122" s="531"/>
      <c r="AJ122" s="581">
        <v>2001</v>
      </c>
      <c r="AK122" s="1358"/>
      <c r="AL122" s="1360"/>
      <c r="AM122" s="606"/>
      <c r="AN122" s="1358"/>
      <c r="AO122" s="1355" t="e">
        <v>#N/A</v>
      </c>
      <c r="AP122" s="1359" t="e">
        <v>#N/A</v>
      </c>
      <c r="AQ122" s="1359" t="e">
        <v>#N/A</v>
      </c>
      <c r="AR122" s="1359" t="e">
        <v>#N/A</v>
      </c>
      <c r="AS122" s="1355" t="e">
        <v>#N/A</v>
      </c>
      <c r="AT122" s="1360"/>
      <c r="AU122" s="606"/>
      <c r="AV122" s="1358"/>
      <c r="AW122" s="516"/>
      <c r="AX122" s="3"/>
      <c r="AY122" s="3"/>
      <c r="AZ122" s="3"/>
    </row>
    <row r="123" spans="1:52" ht="14.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531"/>
      <c r="AI123" s="531"/>
      <c r="AJ123" s="581">
        <v>2002</v>
      </c>
      <c r="AK123" s="1358"/>
      <c r="AL123" s="1360"/>
      <c r="AM123" s="606"/>
      <c r="AN123" s="1358"/>
      <c r="AO123" s="1355" t="e">
        <v>#N/A</v>
      </c>
      <c r="AP123" s="1359" t="e">
        <v>#N/A</v>
      </c>
      <c r="AQ123" s="1359" t="e">
        <v>#N/A</v>
      </c>
      <c r="AR123" s="1359" t="e">
        <v>#N/A</v>
      </c>
      <c r="AS123" s="1355" t="e">
        <v>#N/A</v>
      </c>
      <c r="AT123" s="1360"/>
      <c r="AU123" s="606"/>
      <c r="AV123" s="1358"/>
      <c r="AW123" s="516"/>
      <c r="AX123" s="3"/>
      <c r="AY123" s="3"/>
      <c r="AZ123" s="3"/>
    </row>
    <row r="124" spans="1:52" ht="14.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531"/>
      <c r="AI124" s="531"/>
      <c r="AJ124" s="581">
        <v>2003</v>
      </c>
      <c r="AK124" s="1358"/>
      <c r="AL124" s="1360"/>
      <c r="AM124" s="606"/>
      <c r="AN124" s="1358"/>
      <c r="AO124" s="1355" t="e">
        <v>#N/A</v>
      </c>
      <c r="AP124" s="1359" t="e">
        <v>#N/A</v>
      </c>
      <c r="AQ124" s="1359" t="e">
        <v>#N/A</v>
      </c>
      <c r="AR124" s="1359" t="e">
        <v>#N/A</v>
      </c>
      <c r="AS124" s="1355" t="e">
        <v>#N/A</v>
      </c>
      <c r="AT124" s="1360"/>
      <c r="AU124" s="606"/>
      <c r="AV124" s="1358"/>
      <c r="AW124" s="516"/>
      <c r="AX124" s="3"/>
      <c r="AY124" s="3"/>
      <c r="AZ124" s="3"/>
    </row>
    <row r="125" spans="1:52" ht="14.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531"/>
      <c r="AI125" s="531"/>
      <c r="AJ125" s="581">
        <v>2004</v>
      </c>
      <c r="AK125" s="1358"/>
      <c r="AL125" s="1360"/>
      <c r="AM125" s="606"/>
      <c r="AN125" s="1358"/>
      <c r="AO125" s="1355" t="e">
        <v>#N/A</v>
      </c>
      <c r="AP125" s="1359" t="e">
        <v>#N/A</v>
      </c>
      <c r="AQ125" s="1359" t="e">
        <v>#N/A</v>
      </c>
      <c r="AR125" s="1359" t="e">
        <v>#N/A</v>
      </c>
      <c r="AS125" s="1355" t="e">
        <v>#N/A</v>
      </c>
      <c r="AT125" s="1360"/>
      <c r="AU125" s="606"/>
      <c r="AV125" s="1358"/>
      <c r="AW125" s="516"/>
      <c r="AX125" s="3"/>
      <c r="AY125" s="3"/>
      <c r="AZ125" s="3"/>
    </row>
    <row r="126" spans="1:52" ht="14.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531"/>
      <c r="AI126" s="531"/>
      <c r="AJ126" s="581">
        <v>2005</v>
      </c>
      <c r="AK126" s="1358"/>
      <c r="AL126" s="1360"/>
      <c r="AM126" s="606"/>
      <c r="AN126" s="1358"/>
      <c r="AO126" s="1355" t="e">
        <v>#N/A</v>
      </c>
      <c r="AP126" s="1359" t="e">
        <v>#N/A</v>
      </c>
      <c r="AQ126" s="1359" t="e">
        <v>#N/A</v>
      </c>
      <c r="AR126" s="1359" t="e">
        <v>#N/A</v>
      </c>
      <c r="AS126" s="1355" t="e">
        <v>#N/A</v>
      </c>
      <c r="AT126" s="1360"/>
      <c r="AU126" s="606"/>
      <c r="AV126" s="1358"/>
      <c r="AW126" s="516"/>
      <c r="AX126" s="3"/>
      <c r="AY126" s="3"/>
      <c r="AZ126" s="3"/>
    </row>
    <row r="127" spans="1:52" ht="14.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531"/>
      <c r="AI127" s="531"/>
      <c r="AJ127" s="581">
        <v>2006</v>
      </c>
      <c r="AK127" s="1358"/>
      <c r="AL127" s="1360"/>
      <c r="AM127" s="606"/>
      <c r="AN127" s="1358"/>
      <c r="AO127" s="1355" t="e">
        <v>#N/A</v>
      </c>
      <c r="AP127" s="1359" t="e">
        <v>#N/A</v>
      </c>
      <c r="AQ127" s="1359" t="e">
        <v>#N/A</v>
      </c>
      <c r="AR127" s="1359" t="e">
        <v>#N/A</v>
      </c>
      <c r="AS127" s="1355" t="e">
        <v>#N/A</v>
      </c>
      <c r="AT127" s="1360"/>
      <c r="AU127" s="606"/>
      <c r="AV127" s="1358"/>
      <c r="AW127" s="516"/>
      <c r="AX127" s="3"/>
      <c r="AY127" s="3"/>
      <c r="AZ127" s="3"/>
    </row>
    <row r="128" spans="1:52" ht="14.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531"/>
      <c r="AI128" s="531"/>
      <c r="AJ128" s="581">
        <v>2007</v>
      </c>
      <c r="AK128" s="1358"/>
      <c r="AL128" s="1360"/>
      <c r="AM128" s="606"/>
      <c r="AN128" s="1358"/>
      <c r="AO128" s="1355" t="e">
        <v>#N/A</v>
      </c>
      <c r="AP128" s="1359" t="e">
        <v>#N/A</v>
      </c>
      <c r="AQ128" s="1359" t="e">
        <v>#N/A</v>
      </c>
      <c r="AR128" s="1359" t="e">
        <v>#N/A</v>
      </c>
      <c r="AS128" s="1355" t="e">
        <v>#N/A</v>
      </c>
      <c r="AT128" s="1360"/>
      <c r="AU128" s="606"/>
      <c r="AV128" s="1358"/>
      <c r="AW128" s="516"/>
      <c r="AX128" s="3"/>
      <c r="AY128" s="3"/>
      <c r="AZ128" s="3"/>
    </row>
    <row r="129" spans="1:52" ht="14.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531"/>
      <c r="AI129" s="531"/>
      <c r="AJ129" s="581">
        <v>2008</v>
      </c>
      <c r="AK129" s="1358"/>
      <c r="AL129" s="1360"/>
      <c r="AM129" s="606"/>
      <c r="AN129" s="1358"/>
      <c r="AO129" s="1355" t="e">
        <v>#N/A</v>
      </c>
      <c r="AP129" s="1359" t="e">
        <v>#N/A</v>
      </c>
      <c r="AQ129" s="1359" t="e">
        <v>#N/A</v>
      </c>
      <c r="AR129" s="1359" t="e">
        <v>#N/A</v>
      </c>
      <c r="AS129" s="1355" t="e">
        <v>#N/A</v>
      </c>
      <c r="AT129" s="1360"/>
      <c r="AU129" s="606"/>
      <c r="AV129" s="1358"/>
      <c r="AW129" s="516"/>
      <c r="AX129" s="3"/>
      <c r="AY129" s="3"/>
      <c r="AZ129" s="3"/>
    </row>
    <row r="130" spans="1:52" ht="14.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531"/>
      <c r="AI130" s="531"/>
      <c r="AJ130" s="581">
        <v>2009</v>
      </c>
      <c r="AK130" s="1358"/>
      <c r="AL130" s="1360"/>
      <c r="AM130" s="606"/>
      <c r="AN130" s="1358"/>
      <c r="AO130" s="1355" t="e">
        <v>#N/A</v>
      </c>
      <c r="AP130" s="1359" t="e">
        <v>#N/A</v>
      </c>
      <c r="AQ130" s="1359" t="e">
        <v>#N/A</v>
      </c>
      <c r="AR130" s="1359" t="e">
        <v>#N/A</v>
      </c>
      <c r="AS130" s="1355" t="e">
        <v>#N/A</v>
      </c>
      <c r="AT130" s="1360"/>
      <c r="AU130" s="606"/>
      <c r="AV130" s="1358"/>
      <c r="AW130" s="516"/>
      <c r="AX130" s="3"/>
      <c r="AY130" s="3"/>
      <c r="AZ130" s="3"/>
    </row>
    <row r="131" spans="1:52" ht="14.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531"/>
      <c r="AI131" s="531"/>
      <c r="AJ131" s="581">
        <v>2010</v>
      </c>
      <c r="AK131" s="1353"/>
      <c r="AL131" s="1361"/>
      <c r="AM131" s="1362"/>
      <c r="AN131" s="1363"/>
      <c r="AO131" s="1362" t="e">
        <v>#N/A</v>
      </c>
      <c r="AP131" s="1359" t="e">
        <v>#N/A</v>
      </c>
      <c r="AQ131" s="1359" t="e">
        <v>#N/A</v>
      </c>
      <c r="AR131" s="1359" t="e">
        <v>#N/A</v>
      </c>
      <c r="AS131" s="1355" t="e">
        <v>#N/A</v>
      </c>
      <c r="AT131" s="1356"/>
      <c r="AU131" s="1355"/>
      <c r="AV131" s="1357"/>
      <c r="AW131" s="516"/>
      <c r="AX131" s="3"/>
      <c r="AY131" s="3"/>
      <c r="AZ131" s="3"/>
    </row>
    <row r="132" spans="1:52" ht="14.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531"/>
      <c r="AI132" s="531"/>
      <c r="AJ132" s="581">
        <v>2011</v>
      </c>
      <c r="AK132" s="1348"/>
      <c r="AL132" s="1364"/>
      <c r="AM132" s="1365"/>
      <c r="AN132" s="1366"/>
      <c r="AO132" s="1355" t="e">
        <v>#N/A</v>
      </c>
      <c r="AP132" s="1359" t="e">
        <v>#N/A</v>
      </c>
      <c r="AQ132" s="1359" t="e">
        <v>#N/A</v>
      </c>
      <c r="AR132" s="1359" t="e">
        <v>#N/A</v>
      </c>
      <c r="AS132" s="1355" t="e">
        <v>#N/A</v>
      </c>
      <c r="AT132" s="1356"/>
      <c r="AU132" s="1355"/>
      <c r="AV132" s="1357"/>
      <c r="AW132" s="516"/>
      <c r="AX132" s="3"/>
      <c r="AY132" s="3"/>
      <c r="AZ132" s="3"/>
    </row>
    <row r="133" spans="1:52" ht="14.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531"/>
      <c r="AI133" s="531"/>
      <c r="AJ133" s="581">
        <v>2012</v>
      </c>
      <c r="AK133" s="1348"/>
      <c r="AL133" s="1364"/>
      <c r="AM133" s="1365"/>
      <c r="AN133" s="1366"/>
      <c r="AO133" s="1355" t="e">
        <v>#N/A</v>
      </c>
      <c r="AP133" s="1359" t="e">
        <v>#N/A</v>
      </c>
      <c r="AQ133" s="1359" t="e">
        <v>#N/A</v>
      </c>
      <c r="AR133" s="1359" t="e">
        <v>#N/A</v>
      </c>
      <c r="AS133" s="1355" t="e">
        <v>#N/A</v>
      </c>
      <c r="AT133" s="1356"/>
      <c r="AU133" s="1355"/>
      <c r="AV133" s="1357"/>
      <c r="AW133" s="516"/>
      <c r="AX133" s="3"/>
      <c r="AY133" s="3"/>
      <c r="AZ133" s="3"/>
    </row>
    <row r="134" spans="1:52" ht="14.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531"/>
      <c r="AI134" s="531"/>
      <c r="AJ134" s="581">
        <v>2013</v>
      </c>
      <c r="AK134" s="1348"/>
      <c r="AL134" s="1364"/>
      <c r="AM134" s="1365"/>
      <c r="AN134" s="1366"/>
      <c r="AO134" s="1355" t="e">
        <v>#N/A</v>
      </c>
      <c r="AP134" s="1359" t="e">
        <v>#N/A</v>
      </c>
      <c r="AQ134" s="1359" t="e">
        <v>#N/A</v>
      </c>
      <c r="AR134" s="1359" t="e">
        <v>#N/A</v>
      </c>
      <c r="AS134" s="1355" t="e">
        <v>#N/A</v>
      </c>
      <c r="AT134" s="1356"/>
      <c r="AU134" s="1355"/>
      <c r="AV134" s="1357"/>
      <c r="AW134" s="516"/>
      <c r="AX134" s="3"/>
      <c r="AY134" s="3"/>
      <c r="AZ134" s="3"/>
    </row>
    <row r="135" spans="1:52" ht="14.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531"/>
      <c r="AI135" s="531"/>
      <c r="AJ135" s="581">
        <v>2014</v>
      </c>
      <c r="AK135" s="1348"/>
      <c r="AL135" s="1364"/>
      <c r="AM135" s="1365"/>
      <c r="AN135" s="1366"/>
      <c r="AO135" s="1355" t="e">
        <v>#N/A</v>
      </c>
      <c r="AP135" s="1359" t="e">
        <v>#N/A</v>
      </c>
      <c r="AQ135" s="1359" t="e">
        <v>#N/A</v>
      </c>
      <c r="AR135" s="1359" t="e">
        <v>#N/A</v>
      </c>
      <c r="AS135" s="1355" t="e">
        <v>#N/A</v>
      </c>
      <c r="AT135" s="1356"/>
      <c r="AU135" s="1355"/>
      <c r="AV135" s="1357"/>
      <c r="AW135" s="516"/>
      <c r="AX135" s="3"/>
      <c r="AY135" s="3"/>
      <c r="AZ135" s="3"/>
    </row>
    <row r="136" spans="1:52" ht="14.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531"/>
      <c r="AI136" s="531"/>
      <c r="AJ136" s="581">
        <v>2015</v>
      </c>
      <c r="AK136" s="1353"/>
      <c r="AL136" s="1361"/>
      <c r="AM136" s="1362"/>
      <c r="AN136" s="1363"/>
      <c r="AO136" s="1362" t="e">
        <v>#N/A</v>
      </c>
      <c r="AP136" s="1354">
        <v>0.10277898184270096</v>
      </c>
      <c r="AQ136" s="1354">
        <v>0.058662043057361654</v>
      </c>
      <c r="AR136" s="1354">
        <v>0.19635890767230169</v>
      </c>
      <c r="AS136" s="1355" t="e">
        <v>#N/A</v>
      </c>
      <c r="AT136" s="1356"/>
      <c r="AU136" s="1355"/>
      <c r="AV136" s="1357"/>
      <c r="AW136" s="516"/>
      <c r="AX136" s="3"/>
      <c r="AY136" s="3"/>
      <c r="AZ136" s="3"/>
    </row>
    <row r="137" spans="1:52" ht="14.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531"/>
      <c r="AI137" s="531"/>
      <c r="AJ137" s="581">
        <v>2016</v>
      </c>
      <c r="AK137" s="1353"/>
      <c r="AL137" s="1367"/>
      <c r="AM137" s="1368"/>
      <c r="AN137" s="1369"/>
      <c r="AO137" s="1362" t="e">
        <v>#N/A</v>
      </c>
      <c r="AP137" s="1354">
        <v>0.10426062757892717</v>
      </c>
      <c r="AQ137" s="1354">
        <v>0.057048267920545057</v>
      </c>
      <c r="AR137" s="1354">
        <v>0.19484694367143268</v>
      </c>
      <c r="AS137" s="1355" t="e">
        <v>#N/A</v>
      </c>
      <c r="AT137" s="1356"/>
      <c r="AU137" s="1355"/>
      <c r="AV137" s="1357"/>
      <c r="AW137" s="516"/>
      <c r="AX137" s="3"/>
      <c r="AY137" s="3"/>
      <c r="AZ137" s="3"/>
    </row>
    <row r="138" spans="1:52" ht="14.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531"/>
      <c r="AI138" s="531"/>
      <c r="AJ138" s="581">
        <v>2017</v>
      </c>
      <c r="AK138" s="1353"/>
      <c r="AL138" s="1367"/>
      <c r="AM138" s="1368"/>
      <c r="AN138" s="1369"/>
      <c r="AO138" s="1362" t="e">
        <v>#N/A</v>
      </c>
      <c r="AP138" s="1354">
        <v>0.10192824251726786</v>
      </c>
      <c r="AQ138" s="1354">
        <v>0.055017267843438224</v>
      </c>
      <c r="AR138" s="1354">
        <v>0.19546239447429009</v>
      </c>
      <c r="AS138" s="1355" t="e">
        <v>#N/A</v>
      </c>
      <c r="AT138" s="1356"/>
      <c r="AU138" s="1355"/>
      <c r="AV138" s="1357"/>
      <c r="AW138" s="516"/>
      <c r="AX138" s="3"/>
      <c r="AY138" s="3"/>
      <c r="AZ138" s="3"/>
    </row>
    <row r="139" spans="1:52" ht="14.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531"/>
      <c r="AI139" s="531"/>
      <c r="AJ139" s="581">
        <v>2018</v>
      </c>
      <c r="AK139" s="1353"/>
      <c r="AL139" s="1367"/>
      <c r="AM139" s="1368"/>
      <c r="AN139" s="1369"/>
      <c r="AO139" s="1362" t="e">
        <v>#N/A</v>
      </c>
      <c r="AP139" s="1354">
        <v>0.10000479409367689</v>
      </c>
      <c r="AQ139" s="1354">
        <v>0.054508845102833242</v>
      </c>
      <c r="AR139" s="1354">
        <v>0.19277050673570181</v>
      </c>
      <c r="AS139" s="1355" t="e">
        <v>#N/A</v>
      </c>
      <c r="AT139" s="1360"/>
      <c r="AU139" s="606"/>
      <c r="AV139" s="1358"/>
      <c r="AW139" s="516"/>
      <c r="AX139" s="3"/>
      <c r="AY139" s="3"/>
      <c r="AZ139" s="3"/>
    </row>
    <row r="140" spans="1:52" ht="14.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531"/>
      <c r="AI140" s="531"/>
      <c r="AJ140" s="581">
        <v>2019</v>
      </c>
      <c r="AK140" s="1353"/>
      <c r="AL140" s="1367"/>
      <c r="AM140" s="1368"/>
      <c r="AN140" s="1369"/>
      <c r="AO140" s="1362" t="e">
        <v>#N/A</v>
      </c>
      <c r="AP140" s="1354">
        <v>0.09797539845881395</v>
      </c>
      <c r="AQ140" s="1354">
        <v>0.052218446369597472</v>
      </c>
      <c r="AR140" s="1354">
        <v>0.19173885990523143</v>
      </c>
      <c r="AS140" s="1355" t="e">
        <v>#N/A</v>
      </c>
      <c r="AT140" s="1360"/>
      <c r="AU140" s="606"/>
      <c r="AV140" s="1358"/>
      <c r="AW140" s="516"/>
      <c r="AX140" s="3"/>
      <c r="AY140" s="3"/>
      <c r="AZ140" s="3"/>
    </row>
    <row r="141" spans="1:52" ht="14.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531"/>
      <c r="AI141" s="531"/>
      <c r="AJ141" s="581">
        <v>2020</v>
      </c>
      <c r="AK141" s="1353"/>
      <c r="AL141" s="1367"/>
      <c r="AM141" s="1368"/>
      <c r="AN141" s="1369"/>
      <c r="AO141" s="1362" t="e">
        <v>#N/A</v>
      </c>
      <c r="AP141" s="1354">
        <v>0.09853876079324414</v>
      </c>
      <c r="AQ141" s="1354">
        <v>0.051760129044501377</v>
      </c>
      <c r="AR141" s="1354">
        <v>0.18806338362273462</v>
      </c>
      <c r="AS141" s="1355" t="e">
        <v>#N/A</v>
      </c>
      <c r="AT141" s="1360"/>
      <c r="AU141" s="606"/>
      <c r="AV141" s="1358"/>
      <c r="AW141" s="516"/>
      <c r="AX141" s="3"/>
      <c r="AY141" s="3"/>
      <c r="AZ141" s="3"/>
    </row>
    <row r="142" spans="1:52" ht="14.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531"/>
      <c r="AI142" s="531"/>
      <c r="AJ142" s="581">
        <v>2021</v>
      </c>
      <c r="AK142" s="1353">
        <v>2021</v>
      </c>
      <c r="AL142" s="1367"/>
      <c r="AM142" s="1368"/>
      <c r="AN142" s="1369"/>
      <c r="AO142" s="1362" t="e">
        <v>#N/A</v>
      </c>
      <c r="AP142" s="1354">
        <v>0.098612814947626692</v>
      </c>
      <c r="AQ142" s="1354">
        <v>0.052420496366896288</v>
      </c>
      <c r="AR142" s="1354">
        <v>0.18656223459469662</v>
      </c>
      <c r="AS142" s="1355" t="e">
        <v>#N/A</v>
      </c>
      <c r="AT142" s="1360"/>
      <c r="AU142" s="606"/>
      <c r="AV142" s="1358"/>
      <c r="AW142" s="516"/>
      <c r="AX142" s="3"/>
      <c r="AY142" s="3"/>
      <c r="AZ142" s="3"/>
    </row>
    <row r="143" spans="1:52" ht="14.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531"/>
      <c r="AI143" s="531"/>
      <c r="AJ143" s="581"/>
      <c r="AK143" s="1358"/>
      <c r="AL143" s="1360"/>
      <c r="AM143" s="606"/>
      <c r="AN143" s="1358"/>
      <c r="AO143" s="606"/>
      <c r="AP143" s="1360"/>
      <c r="AQ143" s="606"/>
      <c r="AR143" s="1358"/>
      <c r="AS143" s="606"/>
      <c r="AT143" s="1360"/>
      <c r="AU143" s="606"/>
      <c r="AV143" s="1358"/>
      <c r="AW143" s="516"/>
      <c r="AX143" s="3"/>
      <c r="AY143" s="3"/>
      <c r="AZ143" s="3"/>
    </row>
    <row r="144" spans="1:52" ht="14.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531"/>
      <c r="AI144" s="531"/>
      <c r="AJ144" s="581"/>
      <c r="AK144" s="1358"/>
      <c r="AL144" s="1360"/>
      <c r="AM144" s="606"/>
      <c r="AN144" s="1358"/>
      <c r="AO144" s="606"/>
      <c r="AP144" s="1360"/>
      <c r="AQ144" s="606"/>
      <c r="AR144" s="1358"/>
      <c r="AS144" s="606"/>
      <c r="AT144" s="1360"/>
      <c r="AU144" s="606"/>
      <c r="AV144" s="1358"/>
      <c r="AW144" s="516"/>
      <c r="AX144" s="3"/>
      <c r="AY144" s="3"/>
      <c r="AZ144" s="3"/>
    </row>
    <row r="145" spans="1:52" ht="14.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531"/>
      <c r="AI145" s="531"/>
      <c r="AJ145" s="581"/>
      <c r="AK145" s="1358"/>
      <c r="AL145" s="1360"/>
      <c r="AM145" s="606"/>
      <c r="AN145" s="1358"/>
      <c r="AO145" s="606"/>
      <c r="AP145" s="1360"/>
      <c r="AQ145" s="606"/>
      <c r="AR145" s="1358"/>
      <c r="AS145" s="606"/>
      <c r="AT145" s="1360"/>
      <c r="AU145" s="606"/>
      <c r="AV145" s="1358"/>
      <c r="AW145" s="516"/>
      <c r="AX145" s="3"/>
      <c r="AY145" s="3"/>
      <c r="AZ145" s="3"/>
    </row>
    <row r="146" spans="1:52" ht="14.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531"/>
      <c r="AI146" s="531"/>
      <c r="AJ146" s="581"/>
      <c r="AK146" s="1358"/>
      <c r="AL146" s="1360"/>
      <c r="AM146" s="606"/>
      <c r="AN146" s="1358"/>
      <c r="AO146" s="606"/>
      <c r="AP146" s="1360"/>
      <c r="AQ146" s="606"/>
      <c r="AR146" s="1358"/>
      <c r="AS146" s="606"/>
      <c r="AT146" s="1360"/>
      <c r="AU146" s="606"/>
      <c r="AV146" s="1358"/>
      <c r="AW146" s="516"/>
      <c r="AX146" s="3"/>
      <c r="AY146" s="3"/>
      <c r="AZ146" s="3"/>
    </row>
    <row r="147" spans="1:52" ht="14.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531"/>
      <c r="AI147" s="531"/>
      <c r="AJ147" s="581"/>
      <c r="AK147" s="1358"/>
      <c r="AL147" s="1360"/>
      <c r="AM147" s="606"/>
      <c r="AN147" s="1358"/>
      <c r="AO147" s="606"/>
      <c r="AP147" s="1360"/>
      <c r="AQ147" s="606"/>
      <c r="AR147" s="1358"/>
      <c r="AS147" s="606"/>
      <c r="AT147" s="1360"/>
      <c r="AU147" s="606"/>
      <c r="AV147" s="1358"/>
      <c r="AW147" s="516"/>
      <c r="AX147" s="3"/>
      <c r="AY147" s="3"/>
      <c r="AZ147" s="3"/>
    </row>
    <row r="148" spans="1:52" ht="14.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531"/>
      <c r="AI148" s="531"/>
      <c r="AJ148" s="581"/>
      <c r="AK148" s="1358"/>
      <c r="AL148" s="1360"/>
      <c r="AM148" s="606"/>
      <c r="AN148" s="1358"/>
      <c r="AO148" s="606"/>
      <c r="AP148" s="1360"/>
      <c r="AQ148" s="606"/>
      <c r="AR148" s="1358"/>
      <c r="AS148" s="606"/>
      <c r="AT148" s="1360"/>
      <c r="AU148" s="606"/>
      <c r="AV148" s="1358"/>
      <c r="AW148" s="516"/>
      <c r="AX148" s="3"/>
      <c r="AY148" s="3"/>
      <c r="AZ148" s="3"/>
    </row>
    <row r="149" spans="1:52" ht="14.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531"/>
      <c r="AI149" s="531"/>
      <c r="AJ149" s="581">
        <v>1990</v>
      </c>
      <c r="AK149" s="1353">
        <v>1990</v>
      </c>
      <c r="AL149" s="1361"/>
      <c r="AM149" s="1362"/>
      <c r="AN149" s="1363"/>
      <c r="AO149" s="1370" t="e">
        <v>#N/A</v>
      </c>
      <c r="AP149" s="1371"/>
      <c r="AQ149" s="1370"/>
      <c r="AR149" s="1372"/>
      <c r="AS149" s="1363" t="e">
        <v>#N/A</v>
      </c>
      <c r="AT149" s="1354">
        <v>0.18617871735654645</v>
      </c>
      <c r="AU149" s="1354">
        <v>0.17528276188784273</v>
      </c>
      <c r="AV149" s="1354">
        <v>0.053058565760644286</v>
      </c>
      <c r="AW149" s="516"/>
      <c r="AX149" s="3"/>
      <c r="AY149" s="3"/>
      <c r="AZ149" s="3"/>
    </row>
    <row r="150" spans="1:52" ht="14.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531"/>
      <c r="AI150" s="531"/>
      <c r="AJ150" s="581">
        <v>1991</v>
      </c>
      <c r="AK150" s="1358"/>
      <c r="AL150" s="1360"/>
      <c r="AM150" s="606"/>
      <c r="AN150" s="1358"/>
      <c r="AO150" s="1355" t="e">
        <v>#N/A</v>
      </c>
      <c r="AP150" s="1360"/>
      <c r="AQ150" s="606"/>
      <c r="AR150" s="1358"/>
      <c r="AS150" s="1357" t="e">
        <v>#N/A</v>
      </c>
      <c r="AT150" s="1359" t="e">
        <v>#N/A</v>
      </c>
      <c r="AU150" s="1359" t="e">
        <v>#N/A</v>
      </c>
      <c r="AV150" s="1359" t="e">
        <v>#N/A</v>
      </c>
      <c r="AW150" s="516"/>
      <c r="AX150" s="3"/>
      <c r="AY150" s="3"/>
      <c r="AZ150" s="3"/>
    </row>
    <row r="151" spans="1:52" ht="14.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531"/>
      <c r="AI151" s="531"/>
      <c r="AJ151" s="581">
        <v>1992</v>
      </c>
      <c r="AK151" s="1358"/>
      <c r="AL151" s="1360"/>
      <c r="AM151" s="606"/>
      <c r="AN151" s="1358"/>
      <c r="AO151" s="1355" t="e">
        <v>#N/A</v>
      </c>
      <c r="AP151" s="1360"/>
      <c r="AQ151" s="606"/>
      <c r="AR151" s="1358"/>
      <c r="AS151" s="1357" t="e">
        <v>#N/A</v>
      </c>
      <c r="AT151" s="1359" t="e">
        <v>#N/A</v>
      </c>
      <c r="AU151" s="1359" t="e">
        <v>#N/A</v>
      </c>
      <c r="AV151" s="1359" t="e">
        <v>#N/A</v>
      </c>
      <c r="AW151" s="516"/>
      <c r="AX151" s="3"/>
      <c r="AY151" s="3"/>
      <c r="AZ151" s="3"/>
    </row>
    <row r="152" spans="1:52" ht="14.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531"/>
      <c r="AI152" s="531"/>
      <c r="AJ152" s="581">
        <v>1993</v>
      </c>
      <c r="AK152" s="1358"/>
      <c r="AL152" s="1360"/>
      <c r="AM152" s="606"/>
      <c r="AN152" s="1358"/>
      <c r="AO152" s="1355" t="e">
        <v>#N/A</v>
      </c>
      <c r="AP152" s="1360"/>
      <c r="AQ152" s="606"/>
      <c r="AR152" s="1358"/>
      <c r="AS152" s="1357" t="e">
        <v>#N/A</v>
      </c>
      <c r="AT152" s="1359" t="e">
        <v>#N/A</v>
      </c>
      <c r="AU152" s="1359" t="e">
        <v>#N/A</v>
      </c>
      <c r="AV152" s="1359" t="e">
        <v>#N/A</v>
      </c>
      <c r="AW152" s="516"/>
      <c r="AX152" s="3"/>
      <c r="AY152" s="3"/>
      <c r="AZ152" s="3"/>
    </row>
    <row r="153" spans="1:52" ht="14.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531"/>
      <c r="AI153" s="531"/>
      <c r="AJ153" s="581">
        <v>1994</v>
      </c>
      <c r="AK153" s="1358"/>
      <c r="AL153" s="1360"/>
      <c r="AM153" s="606"/>
      <c r="AN153" s="1358"/>
      <c r="AO153" s="1355" t="e">
        <v>#N/A</v>
      </c>
      <c r="AP153" s="1360"/>
      <c r="AQ153" s="606"/>
      <c r="AR153" s="1358"/>
      <c r="AS153" s="1357" t="e">
        <v>#N/A</v>
      </c>
      <c r="AT153" s="1359" t="e">
        <v>#N/A</v>
      </c>
      <c r="AU153" s="1359" t="e">
        <v>#N/A</v>
      </c>
      <c r="AV153" s="1359" t="e">
        <v>#N/A</v>
      </c>
      <c r="AW153" s="516"/>
      <c r="AX153" s="3"/>
      <c r="AY153" s="3"/>
      <c r="AZ153" s="3"/>
    </row>
    <row r="154" spans="1:52" ht="14.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531"/>
      <c r="AI154" s="531"/>
      <c r="AJ154" s="581">
        <v>1995</v>
      </c>
      <c r="AK154" s="1358"/>
      <c r="AL154" s="1360"/>
      <c r="AM154" s="606"/>
      <c r="AN154" s="1358"/>
      <c r="AO154" s="1355" t="e">
        <v>#N/A</v>
      </c>
      <c r="AP154" s="1360"/>
      <c r="AQ154" s="606"/>
      <c r="AR154" s="1358"/>
      <c r="AS154" s="1357" t="e">
        <v>#N/A</v>
      </c>
      <c r="AT154" s="1359" t="e">
        <v>#N/A</v>
      </c>
      <c r="AU154" s="1359" t="e">
        <v>#N/A</v>
      </c>
      <c r="AV154" s="1359" t="e">
        <v>#N/A</v>
      </c>
      <c r="AW154" s="516"/>
      <c r="AX154" s="3"/>
      <c r="AY154" s="3"/>
      <c r="AZ154" s="3"/>
    </row>
    <row r="155" spans="1:52" ht="14.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531"/>
      <c r="AI155" s="531"/>
      <c r="AJ155" s="581">
        <v>1996</v>
      </c>
      <c r="AK155" s="1358"/>
      <c r="AL155" s="1360"/>
      <c r="AM155" s="606"/>
      <c r="AN155" s="1358"/>
      <c r="AO155" s="1355" t="e">
        <v>#N/A</v>
      </c>
      <c r="AP155" s="1360"/>
      <c r="AQ155" s="606"/>
      <c r="AR155" s="1358"/>
      <c r="AS155" s="1357" t="e">
        <v>#N/A</v>
      </c>
      <c r="AT155" s="1359" t="e">
        <v>#N/A</v>
      </c>
      <c r="AU155" s="1359" t="e">
        <v>#N/A</v>
      </c>
      <c r="AV155" s="1359" t="e">
        <v>#N/A</v>
      </c>
      <c r="AW155" s="516"/>
      <c r="AX155" s="3"/>
      <c r="AY155" s="3"/>
      <c r="AZ155" s="3"/>
    </row>
    <row r="156" spans="1:52" ht="14.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531"/>
      <c r="AI156" s="531"/>
      <c r="AJ156" s="581">
        <v>1997</v>
      </c>
      <c r="AK156" s="1358"/>
      <c r="AL156" s="1360"/>
      <c r="AM156" s="606"/>
      <c r="AN156" s="1358"/>
      <c r="AO156" s="1355" t="e">
        <v>#N/A</v>
      </c>
      <c r="AP156" s="1360"/>
      <c r="AQ156" s="606"/>
      <c r="AR156" s="1358"/>
      <c r="AS156" s="1357" t="e">
        <v>#N/A</v>
      </c>
      <c r="AT156" s="1359" t="e">
        <v>#N/A</v>
      </c>
      <c r="AU156" s="1359" t="e">
        <v>#N/A</v>
      </c>
      <c r="AV156" s="1359" t="e">
        <v>#N/A</v>
      </c>
      <c r="AW156" s="516"/>
      <c r="AX156" s="3"/>
      <c r="AY156" s="3"/>
      <c r="AZ156" s="3"/>
    </row>
    <row r="157" spans="1:52" ht="14.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531"/>
      <c r="AI157" s="531"/>
      <c r="AJ157" s="581">
        <v>1998</v>
      </c>
      <c r="AK157" s="1358"/>
      <c r="AL157" s="1360"/>
      <c r="AM157" s="606"/>
      <c r="AN157" s="1358"/>
      <c r="AO157" s="1355" t="e">
        <v>#N/A</v>
      </c>
      <c r="AP157" s="1360"/>
      <c r="AQ157" s="606"/>
      <c r="AR157" s="1358"/>
      <c r="AS157" s="1357" t="e">
        <v>#N/A</v>
      </c>
      <c r="AT157" s="1359" t="e">
        <v>#N/A</v>
      </c>
      <c r="AU157" s="1359" t="e">
        <v>#N/A</v>
      </c>
      <c r="AV157" s="1359" t="e">
        <v>#N/A</v>
      </c>
      <c r="AW157" s="516"/>
      <c r="AX157" s="3"/>
      <c r="AY157" s="3"/>
      <c r="AZ157" s="3"/>
    </row>
    <row r="158" spans="1:52" ht="14.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531"/>
      <c r="AI158" s="531"/>
      <c r="AJ158" s="581">
        <v>1999</v>
      </c>
      <c r="AK158" s="1358"/>
      <c r="AL158" s="1360"/>
      <c r="AM158" s="606"/>
      <c r="AN158" s="1358"/>
      <c r="AO158" s="1355" t="e">
        <v>#N/A</v>
      </c>
      <c r="AP158" s="1360"/>
      <c r="AQ158" s="606"/>
      <c r="AR158" s="1358"/>
      <c r="AS158" s="1357" t="e">
        <v>#N/A</v>
      </c>
      <c r="AT158" s="1359" t="e">
        <v>#N/A</v>
      </c>
      <c r="AU158" s="1359" t="e">
        <v>#N/A</v>
      </c>
      <c r="AV158" s="1359" t="e">
        <v>#N/A</v>
      </c>
      <c r="AW158" s="516"/>
      <c r="AX158" s="3"/>
      <c r="AY158" s="3"/>
      <c r="AZ158" s="3"/>
    </row>
    <row r="159" spans="1:52" ht="14.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531"/>
      <c r="AI159" s="531"/>
      <c r="AJ159" s="581">
        <v>2000</v>
      </c>
      <c r="AK159" s="1353">
        <v>2000</v>
      </c>
      <c r="AL159" s="1361"/>
      <c r="AM159" s="1362"/>
      <c r="AN159" s="1363"/>
      <c r="AO159" s="1370" t="e">
        <v>#N/A</v>
      </c>
      <c r="AP159" s="1371"/>
      <c r="AQ159" s="1370"/>
      <c r="AR159" s="1372"/>
      <c r="AS159" s="1363" t="e">
        <v>#N/A</v>
      </c>
      <c r="AT159" s="1354">
        <v>0.19168915272531031</v>
      </c>
      <c r="AU159" s="1354">
        <v>0.18872099298434972</v>
      </c>
      <c r="AV159" s="1354">
        <v>0.056880733944954132</v>
      </c>
      <c r="AW159" s="516"/>
      <c r="AX159" s="3"/>
      <c r="AY159" s="3"/>
      <c r="AZ159" s="3"/>
    </row>
    <row r="160" spans="1:52" ht="14.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531"/>
      <c r="AI160" s="531"/>
      <c r="AJ160" s="581">
        <v>2001</v>
      </c>
      <c r="AK160" s="1358"/>
      <c r="AL160" s="1360"/>
      <c r="AM160" s="606"/>
      <c r="AN160" s="1358"/>
      <c r="AO160" s="1355" t="e">
        <v>#N/A</v>
      </c>
      <c r="AP160" s="1360"/>
      <c r="AQ160" s="606"/>
      <c r="AR160" s="1358"/>
      <c r="AS160" s="1357" t="e">
        <v>#N/A</v>
      </c>
      <c r="AT160" s="1359" t="e">
        <v>#N/A</v>
      </c>
      <c r="AU160" s="1359" t="e">
        <v>#N/A</v>
      </c>
      <c r="AV160" s="1359" t="e">
        <v>#N/A</v>
      </c>
      <c r="AW160" s="516"/>
      <c r="AX160" s="3"/>
      <c r="AY160" s="3"/>
      <c r="AZ160" s="3"/>
    </row>
    <row r="161" spans="1:52" ht="14.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531"/>
      <c r="AI161" s="531"/>
      <c r="AJ161" s="581">
        <v>2002</v>
      </c>
      <c r="AK161" s="1358"/>
      <c r="AL161" s="1360"/>
      <c r="AM161" s="606"/>
      <c r="AN161" s="1358"/>
      <c r="AO161" s="1355" t="e">
        <v>#N/A</v>
      </c>
      <c r="AP161" s="1360"/>
      <c r="AQ161" s="606"/>
      <c r="AR161" s="1358"/>
      <c r="AS161" s="1357" t="e">
        <v>#N/A</v>
      </c>
      <c r="AT161" s="1359" t="e">
        <v>#N/A</v>
      </c>
      <c r="AU161" s="1359" t="e">
        <v>#N/A</v>
      </c>
      <c r="AV161" s="1359" t="e">
        <v>#N/A</v>
      </c>
      <c r="AW161" s="516"/>
      <c r="AX161" s="3"/>
      <c r="AY161" s="3"/>
      <c r="AZ161" s="3"/>
    </row>
    <row r="162" spans="1:52" ht="14.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531"/>
      <c r="AI162" s="531"/>
      <c r="AJ162" s="581">
        <v>2003</v>
      </c>
      <c r="AK162" s="1358"/>
      <c r="AL162" s="1360"/>
      <c r="AM162" s="606"/>
      <c r="AN162" s="1358"/>
      <c r="AO162" s="1355" t="e">
        <v>#N/A</v>
      </c>
      <c r="AP162" s="1360"/>
      <c r="AQ162" s="606"/>
      <c r="AR162" s="1358"/>
      <c r="AS162" s="1357" t="e">
        <v>#N/A</v>
      </c>
      <c r="AT162" s="1359" t="e">
        <v>#N/A</v>
      </c>
      <c r="AU162" s="1359" t="e">
        <v>#N/A</v>
      </c>
      <c r="AV162" s="1359" t="e">
        <v>#N/A</v>
      </c>
      <c r="AW162" s="516"/>
      <c r="AX162" s="3"/>
      <c r="AY162" s="3"/>
      <c r="AZ162" s="3"/>
    </row>
    <row r="163" spans="1:52" ht="14.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531"/>
      <c r="AI163" s="531"/>
      <c r="AJ163" s="581">
        <v>2004</v>
      </c>
      <c r="AK163" s="1358"/>
      <c r="AL163" s="1360"/>
      <c r="AM163" s="606"/>
      <c r="AN163" s="1358"/>
      <c r="AO163" s="1355" t="e">
        <v>#N/A</v>
      </c>
      <c r="AP163" s="1360"/>
      <c r="AQ163" s="606"/>
      <c r="AR163" s="1358"/>
      <c r="AS163" s="1357" t="e">
        <v>#N/A</v>
      </c>
      <c r="AT163" s="1359" t="e">
        <v>#N/A</v>
      </c>
      <c r="AU163" s="1359" t="e">
        <v>#N/A</v>
      </c>
      <c r="AV163" s="1359" t="e">
        <v>#N/A</v>
      </c>
      <c r="AW163" s="516"/>
      <c r="AX163" s="3"/>
      <c r="AY163" s="3"/>
      <c r="AZ163" s="3"/>
    </row>
    <row r="164" spans="1:52" ht="14.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531"/>
      <c r="AI164" s="531"/>
      <c r="AJ164" s="581">
        <v>2005</v>
      </c>
      <c r="AK164" s="1358"/>
      <c r="AL164" s="1360"/>
      <c r="AM164" s="606"/>
      <c r="AN164" s="1358"/>
      <c r="AO164" s="1355" t="e">
        <v>#N/A</v>
      </c>
      <c r="AP164" s="1360"/>
      <c r="AQ164" s="606"/>
      <c r="AR164" s="1358"/>
      <c r="AS164" s="1357" t="e">
        <v>#N/A</v>
      </c>
      <c r="AT164" s="1359" t="e">
        <v>#N/A</v>
      </c>
      <c r="AU164" s="1359" t="e">
        <v>#N/A</v>
      </c>
      <c r="AV164" s="1359" t="e">
        <v>#N/A</v>
      </c>
      <c r="AW164" s="516"/>
      <c r="AX164" s="3"/>
      <c r="AY164" s="3"/>
      <c r="AZ164" s="3"/>
    </row>
    <row r="165" spans="1:52" ht="14.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531"/>
      <c r="AI165" s="531"/>
      <c r="AJ165" s="581">
        <v>2006</v>
      </c>
      <c r="AK165" s="1358"/>
      <c r="AL165" s="1360"/>
      <c r="AM165" s="606"/>
      <c r="AN165" s="1358"/>
      <c r="AO165" s="1355" t="e">
        <v>#N/A</v>
      </c>
      <c r="AP165" s="1360"/>
      <c r="AQ165" s="606"/>
      <c r="AR165" s="1358"/>
      <c r="AS165" s="1357" t="e">
        <v>#N/A</v>
      </c>
      <c r="AT165" s="1359" t="e">
        <v>#N/A</v>
      </c>
      <c r="AU165" s="1359" t="e">
        <v>#N/A</v>
      </c>
      <c r="AV165" s="1359" t="e">
        <v>#N/A</v>
      </c>
      <c r="AW165" s="516"/>
      <c r="AX165" s="3"/>
      <c r="AY165" s="3"/>
      <c r="AZ165" s="3"/>
    </row>
    <row r="166" spans="1:52" ht="14.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531"/>
      <c r="AI166" s="531"/>
      <c r="AJ166" s="581">
        <v>2007</v>
      </c>
      <c r="AK166" s="1358"/>
      <c r="AL166" s="1360"/>
      <c r="AM166" s="606"/>
      <c r="AN166" s="1358"/>
      <c r="AO166" s="1355" t="e">
        <v>#N/A</v>
      </c>
      <c r="AP166" s="1360"/>
      <c r="AQ166" s="606"/>
      <c r="AR166" s="1358"/>
      <c r="AS166" s="1357" t="e">
        <v>#N/A</v>
      </c>
      <c r="AT166" s="1359" t="e">
        <v>#N/A</v>
      </c>
      <c r="AU166" s="1359" t="e">
        <v>#N/A</v>
      </c>
      <c r="AV166" s="1359" t="e">
        <v>#N/A</v>
      </c>
      <c r="AW166" s="516"/>
      <c r="AX166" s="3"/>
      <c r="AY166" s="3"/>
      <c r="AZ166" s="3"/>
    </row>
    <row r="167" spans="1:52" ht="14.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531"/>
      <c r="AI167" s="531"/>
      <c r="AJ167" s="581">
        <v>2008</v>
      </c>
      <c r="AK167" s="1358"/>
      <c r="AL167" s="1360"/>
      <c r="AM167" s="606"/>
      <c r="AN167" s="1358"/>
      <c r="AO167" s="1355" t="e">
        <v>#N/A</v>
      </c>
      <c r="AP167" s="1360"/>
      <c r="AQ167" s="606"/>
      <c r="AR167" s="1358"/>
      <c r="AS167" s="1357" t="e">
        <v>#N/A</v>
      </c>
      <c r="AT167" s="1359" t="e">
        <v>#N/A</v>
      </c>
      <c r="AU167" s="1359" t="e">
        <v>#N/A</v>
      </c>
      <c r="AV167" s="1359" t="e">
        <v>#N/A</v>
      </c>
      <c r="AW167" s="516"/>
      <c r="AX167" s="3"/>
      <c r="AY167" s="3"/>
      <c r="AZ167" s="3"/>
    </row>
    <row r="168" spans="1:52" ht="14.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531"/>
      <c r="AI168" s="531"/>
      <c r="AJ168" s="581">
        <v>2009</v>
      </c>
      <c r="AK168" s="1358"/>
      <c r="AL168" s="1360"/>
      <c r="AM168" s="606"/>
      <c r="AN168" s="1358"/>
      <c r="AO168" s="1355" t="e">
        <v>#N/A</v>
      </c>
      <c r="AP168" s="1360"/>
      <c r="AQ168" s="606"/>
      <c r="AR168" s="1358"/>
      <c r="AS168" s="1357" t="e">
        <v>#N/A</v>
      </c>
      <c r="AT168" s="1359" t="e">
        <v>#N/A</v>
      </c>
      <c r="AU168" s="1359" t="e">
        <v>#N/A</v>
      </c>
      <c r="AV168" s="1359" t="e">
        <v>#N/A</v>
      </c>
      <c r="AW168" s="516"/>
      <c r="AX168" s="3"/>
      <c r="AY168" s="3"/>
      <c r="AZ168" s="3"/>
    </row>
    <row r="169" spans="1:52" ht="14.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531"/>
      <c r="AI169" s="531"/>
      <c r="AJ169" s="581">
        <v>2010</v>
      </c>
      <c r="AK169" s="1353"/>
      <c r="AL169" s="1361"/>
      <c r="AM169" s="1362"/>
      <c r="AN169" s="1363"/>
      <c r="AO169" s="1370" t="e">
        <v>#N/A</v>
      </c>
      <c r="AP169" s="1371"/>
      <c r="AQ169" s="1370"/>
      <c r="AR169" s="1372"/>
      <c r="AS169" s="1359" t="e">
        <v>#N/A</v>
      </c>
      <c r="AT169" s="1359" t="e">
        <v>#N/A</v>
      </c>
      <c r="AU169" s="1359" t="e">
        <v>#N/A</v>
      </c>
      <c r="AV169" s="1359" t="e">
        <v>#N/A</v>
      </c>
      <c r="AW169" s="516"/>
      <c r="AX169" s="3"/>
      <c r="AY169" s="3"/>
      <c r="AZ169" s="3"/>
    </row>
    <row r="170" spans="1:52" ht="14.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531"/>
      <c r="AI170" s="531"/>
      <c r="AJ170" s="581">
        <v>2011</v>
      </c>
      <c r="AK170" s="1348"/>
      <c r="AL170" s="1364"/>
      <c r="AM170" s="1365"/>
      <c r="AN170" s="1366"/>
      <c r="AO170" s="1355" t="e">
        <v>#N/A</v>
      </c>
      <c r="AP170" s="1356"/>
      <c r="AQ170" s="1355"/>
      <c r="AR170" s="1357"/>
      <c r="AS170" s="1357" t="e">
        <v>#N/A</v>
      </c>
      <c r="AT170" s="1359" t="e">
        <v>#N/A</v>
      </c>
      <c r="AU170" s="1359" t="e">
        <v>#N/A</v>
      </c>
      <c r="AV170" s="1359" t="e">
        <v>#N/A</v>
      </c>
      <c r="AW170" s="516"/>
      <c r="AX170" s="3"/>
      <c r="AY170" s="3"/>
      <c r="AZ170" s="3"/>
    </row>
    <row r="171" spans="1:52" ht="14.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531"/>
      <c r="AI171" s="531"/>
      <c r="AJ171" s="581">
        <v>2012</v>
      </c>
      <c r="AK171" s="1348"/>
      <c r="AL171" s="1364"/>
      <c r="AM171" s="1365"/>
      <c r="AN171" s="1366"/>
      <c r="AO171" s="1355" t="e">
        <v>#N/A</v>
      </c>
      <c r="AP171" s="1356"/>
      <c r="AQ171" s="1355"/>
      <c r="AR171" s="1357"/>
      <c r="AS171" s="1357" t="e">
        <v>#N/A</v>
      </c>
      <c r="AT171" s="1359" t="e">
        <v>#N/A</v>
      </c>
      <c r="AU171" s="1359" t="e">
        <v>#N/A</v>
      </c>
      <c r="AV171" s="1359" t="e">
        <v>#N/A</v>
      </c>
      <c r="AW171" s="516"/>
      <c r="AX171" s="3"/>
      <c r="AY171" s="3"/>
      <c r="AZ171" s="3"/>
    </row>
    <row r="172" spans="1:52" ht="14.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531"/>
      <c r="AI172" s="531"/>
      <c r="AJ172" s="581">
        <v>2013</v>
      </c>
      <c r="AK172" s="1348"/>
      <c r="AL172" s="1364"/>
      <c r="AM172" s="1365"/>
      <c r="AN172" s="1366"/>
      <c r="AO172" s="1355" t="e">
        <v>#N/A</v>
      </c>
      <c r="AP172" s="1356"/>
      <c r="AQ172" s="1355"/>
      <c r="AR172" s="1357"/>
      <c r="AS172" s="1357" t="e">
        <v>#N/A</v>
      </c>
      <c r="AT172" s="1359" t="e">
        <v>#N/A</v>
      </c>
      <c r="AU172" s="1359" t="e">
        <v>#N/A</v>
      </c>
      <c r="AV172" s="1359" t="e">
        <v>#N/A</v>
      </c>
      <c r="AW172" s="516"/>
      <c r="AX172" s="3"/>
      <c r="AY172" s="3"/>
      <c r="AZ172" s="3"/>
    </row>
    <row r="173" spans="1:52" ht="14.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531"/>
      <c r="AI173" s="531"/>
      <c r="AJ173" s="581">
        <v>2014</v>
      </c>
      <c r="AK173" s="1348"/>
      <c r="AL173" s="1364"/>
      <c r="AM173" s="1365"/>
      <c r="AN173" s="1366"/>
      <c r="AO173" s="1355" t="e">
        <v>#N/A</v>
      </c>
      <c r="AP173" s="1356"/>
      <c r="AQ173" s="1355"/>
      <c r="AR173" s="1357"/>
      <c r="AS173" s="1357" t="e">
        <v>#N/A</v>
      </c>
      <c r="AT173" s="1359" t="e">
        <v>#N/A</v>
      </c>
      <c r="AU173" s="1359" t="e">
        <v>#N/A</v>
      </c>
      <c r="AV173" s="1359" t="e">
        <v>#N/A</v>
      </c>
      <c r="AW173" s="516"/>
      <c r="AX173" s="3"/>
      <c r="AY173" s="3"/>
      <c r="AZ173" s="3"/>
    </row>
    <row r="174" spans="1:52" ht="14.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531"/>
      <c r="AI174" s="531"/>
      <c r="AJ174" s="581">
        <v>2015</v>
      </c>
      <c r="AK174" s="1353"/>
      <c r="AL174" s="1361"/>
      <c r="AM174" s="1362"/>
      <c r="AN174" s="1363"/>
      <c r="AO174" s="1373" t="e">
        <v>#N/A</v>
      </c>
      <c r="AP174" s="1371"/>
      <c r="AQ174" s="1370"/>
      <c r="AR174" s="1372"/>
      <c r="AS174" s="1354" t="e">
        <v>#N/A</v>
      </c>
      <c r="AT174" s="1354">
        <v>0.20902567066416225</v>
      </c>
      <c r="AU174" s="1354">
        <v>0.21923614121273416</v>
      </c>
      <c r="AV174" s="1354">
        <v>0.04989645041660646</v>
      </c>
      <c r="AW174" s="516"/>
      <c r="AX174" s="3"/>
      <c r="AY174" s="3"/>
      <c r="AZ174" s="3"/>
    </row>
    <row r="175" spans="1:52" ht="14.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531"/>
      <c r="AI175" s="531"/>
      <c r="AJ175" s="581">
        <v>2016</v>
      </c>
      <c r="AK175" s="1353"/>
      <c r="AL175" s="1368"/>
      <c r="AM175" s="1368"/>
      <c r="AN175" s="1368"/>
      <c r="AO175" s="1373" t="e">
        <v>#N/A</v>
      </c>
      <c r="AP175" s="1374"/>
      <c r="AQ175" s="1374"/>
      <c r="AR175" s="1374"/>
      <c r="AS175" s="1354" t="e">
        <v>#N/A</v>
      </c>
      <c r="AT175" s="1354">
        <v>0.21255157854332599</v>
      </c>
      <c r="AU175" s="1354">
        <v>0.22046828519335956</v>
      </c>
      <c r="AV175" s="1354">
        <v>0.04965934171384704</v>
      </c>
      <c r="AW175" s="516"/>
      <c r="AX175" s="3"/>
      <c r="AY175" s="3"/>
      <c r="AZ175" s="3"/>
    </row>
    <row r="176" spans="1:52" ht="14.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531"/>
      <c r="AI176" s="531"/>
      <c r="AJ176" s="581">
        <v>2017</v>
      </c>
      <c r="AK176" s="1353"/>
      <c r="AL176" s="1368"/>
      <c r="AM176" s="1368"/>
      <c r="AN176" s="1368"/>
      <c r="AO176" s="1373" t="e">
        <v>#N/A</v>
      </c>
      <c r="AP176" s="1374"/>
      <c r="AQ176" s="1374"/>
      <c r="AR176" s="1374"/>
      <c r="AS176" s="1354" t="e">
        <v>#N/A</v>
      </c>
      <c r="AT176" s="1354">
        <v>0.21565617805065232</v>
      </c>
      <c r="AU176" s="1354">
        <v>0.2226592478894858</v>
      </c>
      <c r="AV176" s="1354">
        <v>0.050220644666155036</v>
      </c>
      <c r="AW176" s="516"/>
      <c r="AX176" s="3"/>
      <c r="AY176" s="3"/>
      <c r="AZ176" s="3"/>
    </row>
    <row r="177" spans="1:52" ht="14.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531"/>
      <c r="AI177" s="531"/>
      <c r="AJ177" s="581">
        <v>2018</v>
      </c>
      <c r="AK177" s="1538"/>
      <c r="AL177" s="1368"/>
      <c r="AM177" s="1368"/>
      <c r="AN177" s="1368"/>
      <c r="AO177" s="1373" t="e">
        <v>#N/A</v>
      </c>
      <c r="AP177" s="1374"/>
      <c r="AQ177" s="1374"/>
      <c r="AR177" s="1374"/>
      <c r="AS177" s="1354" t="e">
        <v>#N/A</v>
      </c>
      <c r="AT177" s="1354">
        <v>0.21865861258928979</v>
      </c>
      <c r="AU177" s="1354">
        <v>0.22584975310417577</v>
      </c>
      <c r="AV177" s="1354">
        <v>0.050625629224795042</v>
      </c>
      <c r="AW177" s="516"/>
      <c r="AX177" s="3"/>
      <c r="AY177" s="3"/>
      <c r="AZ177" s="3"/>
    </row>
    <row r="178" spans="1:52" ht="14.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531"/>
      <c r="AI178" s="531"/>
      <c r="AJ178" s="581">
        <v>2019</v>
      </c>
      <c r="AK178" s="1538"/>
      <c r="AL178" s="1368"/>
      <c r="AM178" s="1368"/>
      <c r="AN178" s="1368"/>
      <c r="AO178" s="1373" t="e">
        <v>#N/A</v>
      </c>
      <c r="AP178" s="1374"/>
      <c r="AQ178" s="1374"/>
      <c r="AR178" s="1374"/>
      <c r="AS178" s="1354" t="e">
        <v>#N/A</v>
      </c>
      <c r="AT178" s="1354">
        <v>0.22308907289522806</v>
      </c>
      <c r="AU178" s="1354">
        <v>0.22892834920786867</v>
      </c>
      <c r="AV178" s="1354">
        <v>0.048963767769109268</v>
      </c>
      <c r="AW178" s="516"/>
      <c r="AX178" s="3"/>
      <c r="AY178" s="3"/>
      <c r="AZ178" s="3"/>
    </row>
    <row r="179" spans="1:52" ht="14.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531"/>
      <c r="AI179" s="531"/>
      <c r="AJ179" s="581">
        <v>2020</v>
      </c>
      <c r="AK179" s="1538"/>
      <c r="AL179" s="1368"/>
      <c r="AM179" s="1368"/>
      <c r="AN179" s="1368"/>
      <c r="AO179" s="1373" t="e">
        <v>#N/A</v>
      </c>
      <c r="AP179" s="1374"/>
      <c r="AQ179" s="1374"/>
      <c r="AR179" s="1374"/>
      <c r="AS179" s="1354" t="e">
        <v>#N/A</v>
      </c>
      <c r="AT179" s="1354">
        <v>0.22506879210551287</v>
      </c>
      <c r="AU179" s="1354">
        <v>0.23005028940127148</v>
      </c>
      <c r="AV179" s="1354">
        <v>0.04749027421956542</v>
      </c>
      <c r="AW179" s="516"/>
      <c r="AX179" s="3"/>
      <c r="AY179" s="3"/>
      <c r="AZ179" s="3"/>
    </row>
    <row r="180" spans="1:52" ht="14.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531"/>
      <c r="AI180" s="531"/>
      <c r="AJ180" s="581">
        <v>2021</v>
      </c>
      <c r="AK180" s="1538">
        <v>2021</v>
      </c>
      <c r="AL180" s="1368"/>
      <c r="AM180" s="1368"/>
      <c r="AN180" s="1368"/>
      <c r="AO180" s="1373" t="e">
        <v>#N/A</v>
      </c>
      <c r="AP180" s="1374"/>
      <c r="AQ180" s="1374"/>
      <c r="AR180" s="1374"/>
      <c r="AS180" s="1354" t="e">
        <v>#N/A</v>
      </c>
      <c r="AT180" s="1354">
        <v>0.22798905350570917</v>
      </c>
      <c r="AU180" s="1354">
        <v>0.22902708313673681</v>
      </c>
      <c r="AV180" s="1354">
        <v>0.046805699726337642</v>
      </c>
      <c r="AW180" s="516"/>
      <c r="AX180" s="3"/>
      <c r="AY180" s="3"/>
      <c r="AZ180" s="3"/>
    </row>
    <row r="181" spans="1:52" ht="14.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531"/>
      <c r="AI181" s="531"/>
      <c r="AJ181" s="581" t="s">
        <v>189</v>
      </c>
      <c r="AK181" s="1538"/>
      <c r="AL181" s="1368"/>
      <c r="AM181" s="1368"/>
      <c r="AN181" s="1368"/>
      <c r="AO181" s="1374"/>
      <c r="AP181" s="1374"/>
      <c r="AQ181" s="1374"/>
      <c r="AR181" s="1374"/>
      <c r="AS181" s="1368"/>
      <c r="AT181" s="1368"/>
      <c r="AU181" s="1368"/>
      <c r="AV181" s="1368"/>
      <c r="AW181" s="516"/>
      <c r="AX181" s="3"/>
      <c r="AY181" s="3"/>
      <c r="AZ181" s="3"/>
    </row>
    <row r="182" spans="1:52" ht="14.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531"/>
      <c r="AI182" s="531"/>
      <c r="AJ182" s="581"/>
      <c r="AK182" s="1538"/>
      <c r="AL182" s="1368"/>
      <c r="AM182" s="1368"/>
      <c r="AN182" s="1368"/>
      <c r="AO182" s="1374"/>
      <c r="AP182" s="1374"/>
      <c r="AQ182" s="1374"/>
      <c r="AR182" s="1374"/>
      <c r="AS182" s="1368"/>
      <c r="AT182" s="1368"/>
      <c r="AU182" s="1368"/>
      <c r="AV182" s="1368"/>
      <c r="AW182" s="516"/>
      <c r="AX182" s="3"/>
      <c r="AY182" s="3"/>
      <c r="AZ182" s="3"/>
    </row>
    <row r="183" spans="1:52" ht="14.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531"/>
      <c r="AI183" s="531"/>
      <c r="AJ183" s="581"/>
      <c r="AK183" s="1538"/>
      <c r="AL183" s="1368"/>
      <c r="AM183" s="1368"/>
      <c r="AN183" s="1368"/>
      <c r="AO183" s="1374"/>
      <c r="AP183" s="1374"/>
      <c r="AQ183" s="1374"/>
      <c r="AR183" s="1374"/>
      <c r="AS183" s="1368"/>
      <c r="AT183" s="1368"/>
      <c r="AU183" s="1368"/>
      <c r="AV183" s="1368"/>
      <c r="AW183" s="516"/>
      <c r="AX183" s="3"/>
      <c r="AY183" s="3"/>
      <c r="AZ183" s="3"/>
    </row>
    <row r="184" spans="1:52" ht="14.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531"/>
      <c r="AI184" s="531"/>
      <c r="AJ184" s="986" t="s">
        <v>186</v>
      </c>
      <c r="AK184" s="514"/>
      <c r="AL184" s="514"/>
      <c r="AM184" s="514"/>
      <c r="AN184" s="514"/>
      <c r="AO184" s="514"/>
      <c r="AP184" s="514"/>
      <c r="AQ184" s="514"/>
      <c r="AR184" s="514"/>
      <c r="AS184" s="514"/>
      <c r="AT184" s="514"/>
      <c r="AU184" s="514"/>
      <c r="AV184" s="514"/>
      <c r="AW184" s="531"/>
      <c r="AX184" s="3"/>
      <c r="AY184" s="3"/>
      <c r="AZ184" s="3"/>
    </row>
    <row r="185" spans="1:52" ht="14.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531"/>
      <c r="AI185" s="531"/>
      <c r="AJ185" s="531"/>
      <c r="AK185" s="514"/>
      <c r="AL185" s="514"/>
      <c r="AM185" s="514"/>
      <c r="AN185" s="514"/>
      <c r="AO185" s="514"/>
      <c r="AP185" s="514"/>
      <c r="AQ185" s="514"/>
      <c r="AR185" s="514"/>
      <c r="AS185" s="514"/>
      <c r="AT185" s="514"/>
      <c r="AU185" s="514"/>
      <c r="AV185" s="514"/>
      <c r="AW185" s="531"/>
      <c r="AX185" s="3"/>
      <c r="AY185" s="3"/>
      <c r="AZ185" s="3"/>
    </row>
    <row r="186" spans="1:52" ht="14.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1399" t="s">
        <v>0</v>
      </c>
      <c r="AI186" s="3"/>
      <c r="AJ186" s="3"/>
      <c r="AK186" s="3"/>
      <c r="AL186" s="3"/>
      <c r="AM186" s="3"/>
      <c r="AN186" s="3"/>
      <c r="AO186" s="3"/>
      <c r="AP186" s="3"/>
      <c r="AQ186" s="3"/>
      <c r="AR186" s="3"/>
      <c r="AS186" s="3"/>
      <c r="AT186" s="3"/>
      <c r="AU186" s="3"/>
      <c r="AV186" s="3"/>
      <c r="AW186" s="3"/>
      <c r="AX186" s="3"/>
      <c r="AY186" s="3"/>
      <c r="AZ186" s="3"/>
    </row>
    <row r="187" spans="1:52" ht="14.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row>
  </sheetData>
  <sheetProtection selectLockedCells="1"/>
  <mergeCells count="133">
    <mergeCell ref="AM55:AM57"/>
    <mergeCell ref="AN55:AN57"/>
    <mergeCell ref="AO55:AO57"/>
    <mergeCell ref="AM61:AM63"/>
    <mergeCell ref="AN61:AN63"/>
    <mergeCell ref="AO61:AO63"/>
    <mergeCell ref="C44:AB44"/>
    <mergeCell ref="C36:N36"/>
    <mergeCell ref="R32:AB32"/>
    <mergeCell ref="X34:AB34"/>
    <mergeCell ref="C32:E32"/>
    <mergeCell ref="F32:H32"/>
    <mergeCell ref="I32:K32"/>
    <mergeCell ref="L32:N32"/>
    <mergeCell ref="O32:Q32"/>
    <mergeCell ref="C34:E34"/>
    <mergeCell ref="F34:H34"/>
    <mergeCell ref="I34:K34"/>
    <mergeCell ref="L34:N34"/>
    <mergeCell ref="O34:Q34"/>
    <mergeCell ref="R34:T34"/>
    <mergeCell ref="U34:W34"/>
    <mergeCell ref="C38:AB38"/>
    <mergeCell ref="C47:G47"/>
    <mergeCell ref="H31:I31"/>
    <mergeCell ref="J31:K31"/>
    <mergeCell ref="C22:N22"/>
    <mergeCell ref="P22:AA22"/>
    <mergeCell ref="D26:E27"/>
    <mergeCell ref="D28:E29"/>
    <mergeCell ref="F26:G27"/>
    <mergeCell ref="F28:G29"/>
    <mergeCell ref="H24:I29"/>
    <mergeCell ref="F31:G31"/>
    <mergeCell ref="D24:E25"/>
    <mergeCell ref="F24:G25"/>
    <mergeCell ref="Q24:R25"/>
    <mergeCell ref="U24:V29"/>
    <mergeCell ref="Y24:Z29"/>
    <mergeCell ref="Y31:Z31"/>
    <mergeCell ref="S31:T31"/>
    <mergeCell ref="S24:T25"/>
    <mergeCell ref="S28:T29"/>
    <mergeCell ref="Q31:R31"/>
    <mergeCell ref="W31:X31"/>
    <mergeCell ref="U31:V31"/>
    <mergeCell ref="D31:E31"/>
    <mergeCell ref="L31:M31"/>
    <mergeCell ref="Z15:AB15"/>
    <mergeCell ref="R15:T15"/>
    <mergeCell ref="V15:X15"/>
    <mergeCell ref="C15:J15"/>
    <mergeCell ref="K13:L13"/>
    <mergeCell ref="K14:L14"/>
    <mergeCell ref="K15:L15"/>
    <mergeCell ref="N15:P15"/>
    <mergeCell ref="C16:J16"/>
    <mergeCell ref="N16:P16"/>
    <mergeCell ref="K16:L16"/>
    <mergeCell ref="R13:T13"/>
    <mergeCell ref="V14:X14"/>
    <mergeCell ref="Z16:AB16"/>
    <mergeCell ref="V16:X16"/>
    <mergeCell ref="R16:T16"/>
    <mergeCell ref="C20:AB20"/>
    <mergeCell ref="Q26:R27"/>
    <mergeCell ref="J24:K29"/>
    <mergeCell ref="Q28:R29"/>
    <mergeCell ref="C28:C29"/>
    <mergeCell ref="N17:P17"/>
    <mergeCell ref="N18:P18"/>
    <mergeCell ref="R18:T18"/>
    <mergeCell ref="L24:M29"/>
    <mergeCell ref="K17:L17"/>
    <mergeCell ref="C18:J18"/>
    <mergeCell ref="V17:X17"/>
    <mergeCell ref="R17:T17"/>
    <mergeCell ref="V18:X18"/>
    <mergeCell ref="C21:AB21"/>
    <mergeCell ref="C17:J17"/>
    <mergeCell ref="W24:X29"/>
    <mergeCell ref="C24:C25"/>
    <mergeCell ref="Z17:AB17"/>
    <mergeCell ref="K18:L18"/>
    <mergeCell ref="Z18:AB18"/>
    <mergeCell ref="P28:P29"/>
    <mergeCell ref="C26:C27"/>
    <mergeCell ref="C1:V1"/>
    <mergeCell ref="R9:T9"/>
    <mergeCell ref="V9:X9"/>
    <mergeCell ref="C5:AB5"/>
    <mergeCell ref="N9:P9"/>
    <mergeCell ref="Z13:AB13"/>
    <mergeCell ref="Z11:AB11"/>
    <mergeCell ref="V13:X13"/>
    <mergeCell ref="V12:X12"/>
    <mergeCell ref="Z9:AB9"/>
    <mergeCell ref="V10:X10"/>
    <mergeCell ref="N12:P12"/>
    <mergeCell ref="N13:P13"/>
    <mergeCell ref="N8:Q8"/>
    <mergeCell ref="K7:Q7"/>
    <mergeCell ref="V7:Y8"/>
    <mergeCell ref="R11:T11"/>
    <mergeCell ref="K8:M8"/>
    <mergeCell ref="R10:T10"/>
    <mergeCell ref="R7:U8"/>
    <mergeCell ref="Z7:AB8"/>
    <mergeCell ref="J3:AB4"/>
    <mergeCell ref="C43:AB43"/>
    <mergeCell ref="C48:F48"/>
    <mergeCell ref="R12:T12"/>
    <mergeCell ref="Z12:AB12"/>
    <mergeCell ref="Z10:AB10"/>
    <mergeCell ref="K9:L9"/>
    <mergeCell ref="Z14:AB14"/>
    <mergeCell ref="N10:P10"/>
    <mergeCell ref="N11:P11"/>
    <mergeCell ref="N14:P14"/>
    <mergeCell ref="R14:T14"/>
    <mergeCell ref="V11:X11"/>
    <mergeCell ref="C9:J9"/>
    <mergeCell ref="C10:J10"/>
    <mergeCell ref="C11:J11"/>
    <mergeCell ref="C12:J12"/>
    <mergeCell ref="C13:J13"/>
    <mergeCell ref="C14:J14"/>
    <mergeCell ref="K10:L10"/>
    <mergeCell ref="K11:L11"/>
    <mergeCell ref="K12:L12"/>
    <mergeCell ref="S26:T27"/>
    <mergeCell ref="P24:P25"/>
    <mergeCell ref="P26:P27"/>
  </mergeCells>
  <conditionalFormatting sqref="D24:M30">
    <cfRule type="cellIs" priority="20" dxfId="80" operator="greaterThanOrEqual" stopIfTrue="1">
      <formula>0.2</formula>
    </cfRule>
    <cfRule type="cellIs" priority="21" dxfId="85" operator="between" stopIfTrue="1">
      <formula>0.15</formula>
      <formula>0.2</formula>
    </cfRule>
    <cfRule type="cellIs" priority="22" dxfId="82" operator="between" stopIfTrue="1">
      <formula>0.1</formula>
      <formula>0.15</formula>
    </cfRule>
    <cfRule type="cellIs" priority="23" dxfId="83" operator="between" stopIfTrue="1">
      <formula>0.05</formula>
      <formula>0.1</formula>
    </cfRule>
    <cfRule type="cellIs" priority="24" dxfId="79" operator="lessThan" stopIfTrue="1">
      <formula>0.05</formula>
    </cfRule>
  </conditionalFormatting>
  <conditionalFormatting sqref="Q24:Z30">
    <cfRule type="cellIs" priority="13" dxfId="61" operator="greaterThanOrEqual" stopIfTrue="1">
      <formula>0.1</formula>
    </cfRule>
    <cfRule type="cellIs" priority="14" dxfId="60" operator="between" stopIfTrue="1">
      <formula>0.06</formula>
      <formula>0.1</formula>
    </cfRule>
    <cfRule type="cellIs" priority="15" dxfId="59" operator="between" stopIfTrue="1">
      <formula>0.02</formula>
      <formula>0.06</formula>
    </cfRule>
    <cfRule type="cellIs" priority="16" dxfId="79" operator="between" stopIfTrue="1">
      <formula>-0.02</formula>
      <formula>0.02</formula>
    </cfRule>
    <cfRule type="cellIs" priority="17" dxfId="57" operator="between" stopIfTrue="1">
      <formula>-0.02</formula>
      <formula>-0.06</formula>
    </cfRule>
    <cfRule type="cellIs" priority="18" dxfId="56" operator="between" stopIfTrue="1">
      <formula>-0.06</formula>
      <formula>-0.1</formula>
    </cfRule>
    <cfRule type="cellIs" priority="19" dxfId="55" operator="lessThanOrEqual" stopIfTrue="1">
      <formula>-0.1</formula>
    </cfRule>
  </conditionalFormatting>
  <hyperlinks>
    <hyperlink ref="AJ24" location="PHAS!AJ51" display="Daten"/>
    <hyperlink ref="AM24" location="PHAS!AJ58" display="Daten"/>
    <hyperlink ref="AJ40" location="PHAS!AJ70"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1" name="Button 1025">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8018fc5-4704-411a-bf71-66f9a00323c1}">
  <sheetPr codeName="Tabelle12"/>
  <dimension ref="A1:AZ70"/>
  <sheetViews>
    <sheetView workbookViewId="0" topLeftCell="A1"/>
  </sheetViews>
  <sheetFormatPr defaultColWidth="11.005" defaultRowHeight="14.25"/>
  <cols>
    <col min="1" max="1" width="4.625" style="82" customWidth="1"/>
    <col min="2" max="2" width="2.625" style="82" customWidth="1"/>
    <col min="3" max="14" width="3.75" style="82" customWidth="1"/>
    <col min="15" max="15" width="3.375" style="82" customWidth="1"/>
    <col min="16" max="27" width="3.75" style="82" customWidth="1"/>
    <col min="28" max="28" width="3.375" style="82" customWidth="1"/>
    <col min="29" max="30" width="2.625" style="82" customWidth="1"/>
    <col min="31" max="33" width="11" style="82"/>
    <col min="34" max="35" width="2.625" style="82" customWidth="1"/>
    <col min="36" max="36" width="35.625" style="82" customWidth="1"/>
    <col min="37" max="48" width="10.625" style="82" customWidth="1"/>
    <col min="49" max="49" width="2.625" style="82" customWidth="1"/>
    <col min="50" max="16384" width="11" style="82"/>
  </cols>
  <sheetData>
    <row r="1" spans="1:52" ht="4.5" customHeight="1">
      <c r="A1" s="3"/>
      <c r="B1" s="4"/>
      <c r="C1" s="2090" t="s">
        <v>0</v>
      </c>
      <c r="D1" s="2091"/>
      <c r="E1" s="2091"/>
      <c r="F1" s="2091"/>
      <c r="G1" s="2091"/>
      <c r="H1" s="2091"/>
      <c r="I1" s="2091"/>
      <c r="J1" s="2091"/>
      <c r="K1" s="2091"/>
      <c r="L1" s="2091"/>
      <c r="M1" s="2091"/>
      <c r="N1" s="2091"/>
      <c r="O1" s="2091"/>
      <c r="P1" s="2091"/>
      <c r="Q1" s="2091"/>
      <c r="R1" s="2091"/>
      <c r="S1" s="2091"/>
      <c r="T1" s="2091"/>
      <c r="U1" s="2091"/>
      <c r="V1" s="2091"/>
      <c r="W1" s="5"/>
      <c r="X1" s="5"/>
      <c r="Y1" s="5"/>
      <c r="Z1" s="5"/>
      <c r="AA1" s="5"/>
      <c r="AB1" s="5"/>
      <c r="AC1" s="4"/>
      <c r="AD1" s="3"/>
      <c r="AE1" s="3"/>
      <c r="AF1" s="3"/>
      <c r="AG1" s="3"/>
      <c r="AH1" s="531"/>
      <c r="AI1" s="531"/>
      <c r="AJ1" s="547"/>
      <c r="AK1" s="515"/>
      <c r="AL1" s="515"/>
      <c r="AM1" s="515"/>
      <c r="AN1" s="515"/>
      <c r="AO1" s="515"/>
      <c r="AP1" s="515"/>
      <c r="AQ1" s="515"/>
      <c r="AR1" s="515"/>
      <c r="AS1" s="515"/>
      <c r="AT1" s="515"/>
      <c r="AU1" s="515"/>
      <c r="AV1" s="515"/>
      <c r="AW1" s="531"/>
      <c r="AX1" s="3"/>
      <c r="AY1" s="3"/>
      <c r="AZ1" s="3"/>
    </row>
    <row r="2" spans="1:52" ht="4.5" customHeight="1">
      <c r="A2" s="3"/>
      <c r="B2" s="4"/>
      <c r="C2" s="928"/>
      <c r="D2" s="929"/>
      <c r="E2" s="929"/>
      <c r="F2" s="929"/>
      <c r="G2" s="929"/>
      <c r="H2" s="929"/>
      <c r="I2" s="929"/>
      <c r="J2" s="929"/>
      <c r="K2" s="929"/>
      <c r="L2" s="929"/>
      <c r="M2" s="929"/>
      <c r="N2" s="929"/>
      <c r="O2" s="929"/>
      <c r="P2" s="929"/>
      <c r="Q2" s="929"/>
      <c r="R2" s="929"/>
      <c r="S2" s="929"/>
      <c r="T2" s="929"/>
      <c r="U2" s="929"/>
      <c r="V2" s="929"/>
      <c r="W2" s="930"/>
      <c r="X2" s="930"/>
      <c r="Y2" s="930"/>
      <c r="Z2" s="930"/>
      <c r="AA2" s="930"/>
      <c r="AB2" s="930"/>
      <c r="AC2" s="4"/>
      <c r="AD2" s="3"/>
      <c r="AE2" s="3"/>
      <c r="AF2" s="3"/>
      <c r="AG2" s="3"/>
      <c r="AH2" s="531"/>
      <c r="AI2" s="531"/>
      <c r="AJ2" s="547"/>
      <c r="AK2" s="515"/>
      <c r="AL2" s="515"/>
      <c r="AM2" s="515"/>
      <c r="AN2" s="515"/>
      <c r="AO2" s="515"/>
      <c r="AP2" s="515"/>
      <c r="AQ2" s="515"/>
      <c r="AR2" s="515"/>
      <c r="AS2" s="515"/>
      <c r="AT2" s="515"/>
      <c r="AU2" s="515"/>
      <c r="AV2" s="515"/>
      <c r="AW2" s="531"/>
      <c r="AX2" s="3"/>
      <c r="AY2" s="3"/>
      <c r="AZ2" s="3"/>
    </row>
    <row r="3" spans="1:52" s="1216" customFormat="1" ht="24.95" customHeight="1">
      <c r="A3" s="1214"/>
      <c r="B3" s="1215"/>
      <c r="C3" s="956" t="str">
        <f>AI3</f>
        <v>4</v>
      </c>
      <c r="D3" s="967"/>
      <c r="E3" s="967"/>
      <c r="F3" s="967"/>
      <c r="G3" s="967"/>
      <c r="H3" s="967"/>
      <c r="I3" s="967"/>
      <c r="J3" s="2123" t="str">
        <f>AJ3</f>
        <v>Lebensphasen</v>
      </c>
      <c r="K3" s="2123"/>
      <c r="L3" s="2123"/>
      <c r="M3" s="2123"/>
      <c r="N3" s="2123"/>
      <c r="O3" s="2123"/>
      <c r="P3" s="2123"/>
      <c r="Q3" s="2123"/>
      <c r="R3" s="2123"/>
      <c r="S3" s="2123"/>
      <c r="T3" s="2123"/>
      <c r="U3" s="2123"/>
      <c r="V3" s="2123"/>
      <c r="W3" s="2123"/>
      <c r="X3" s="2123"/>
      <c r="Y3" s="2123"/>
      <c r="Z3" s="2123"/>
      <c r="AA3" s="2123"/>
      <c r="AB3" s="2123"/>
      <c r="AC3" s="1217"/>
      <c r="AD3" s="1214"/>
      <c r="AE3" s="1214"/>
      <c r="AF3" s="1214"/>
      <c r="AG3" s="1214"/>
      <c r="AH3" s="540"/>
      <c r="AI3" s="1265" t="s">
        <v>606</v>
      </c>
      <c r="AJ3" s="1265" t="s">
        <v>192</v>
      </c>
      <c r="AK3" s="546"/>
      <c r="AL3" s="546"/>
      <c r="AM3" s="546"/>
      <c r="AN3" s="546"/>
      <c r="AO3" s="546"/>
      <c r="AP3" s="546"/>
      <c r="AQ3" s="546"/>
      <c r="AR3" s="546"/>
      <c r="AS3" s="552" t="s">
        <v>157</v>
      </c>
      <c r="AT3" s="1432" t="s">
        <v>477</v>
      </c>
      <c r="AU3" s="546"/>
      <c r="AV3" s="1433" t="s">
        <v>534</v>
      </c>
      <c r="AW3" s="540"/>
      <c r="AX3" s="1218"/>
      <c r="AY3" s="1218"/>
      <c r="AZ3" s="1218"/>
    </row>
    <row r="4" spans="1:52" s="84" customFormat="1" ht="24.95" customHeight="1">
      <c r="A4" s="13"/>
      <c r="B4" s="14"/>
      <c r="C4" s="18"/>
      <c r="D4" s="18"/>
      <c r="E4" s="18"/>
      <c r="F4" s="18"/>
      <c r="G4" s="18"/>
      <c r="H4" s="18"/>
      <c r="I4" s="18"/>
      <c r="J4" s="2199" t="str">
        <f>AJ4</f>
        <v>Stadt Thun, Quartier Dürrenast</v>
      </c>
      <c r="K4" s="2199"/>
      <c r="L4" s="2199"/>
      <c r="M4" s="2199"/>
      <c r="N4" s="2199"/>
      <c r="O4" s="2199"/>
      <c r="P4" s="2199"/>
      <c r="Q4" s="2199"/>
      <c r="R4" s="2199"/>
      <c r="S4" s="2199"/>
      <c r="T4" s="2199"/>
      <c r="U4" s="2199"/>
      <c r="V4" s="2199"/>
      <c r="W4" s="2199"/>
      <c r="X4" s="2199"/>
      <c r="Y4" s="2199"/>
      <c r="Z4" s="2199"/>
      <c r="AA4" s="2199"/>
      <c r="AB4" s="2199"/>
      <c r="AC4" s="2199"/>
      <c r="AD4" s="13"/>
      <c r="AE4" s="13"/>
      <c r="AF4" s="13"/>
      <c r="AG4" s="13"/>
      <c r="AH4" s="531"/>
      <c r="AI4" s="531"/>
      <c r="AJ4" s="531" t="s">
        <v>564</v>
      </c>
      <c r="AK4" s="528"/>
      <c r="AL4" s="528"/>
      <c r="AM4" s="528"/>
      <c r="AN4" s="528"/>
      <c r="AO4" s="528"/>
      <c r="AP4" s="528"/>
      <c r="AQ4" s="528"/>
      <c r="AR4" s="528"/>
      <c r="AS4" s="528"/>
      <c r="AT4" s="528"/>
      <c r="AU4" s="528"/>
      <c r="AV4" s="528"/>
      <c r="AW4" s="531"/>
      <c r="AX4" s="3"/>
      <c r="AY4" s="3"/>
      <c r="AZ4" s="3"/>
    </row>
    <row r="5" spans="1:52" s="86" customFormat="1" ht="24.95" customHeight="1">
      <c r="A5" s="10"/>
      <c r="B5" s="11"/>
      <c r="C5" s="447"/>
      <c r="D5" s="447"/>
      <c r="E5" s="447"/>
      <c r="F5" s="447"/>
      <c r="G5" s="447"/>
      <c r="H5" s="447"/>
      <c r="I5" s="447"/>
      <c r="J5" s="2200"/>
      <c r="K5" s="2200"/>
      <c r="L5" s="2200"/>
      <c r="M5" s="2200"/>
      <c r="N5" s="2200"/>
      <c r="O5" s="2200"/>
      <c r="P5" s="2200"/>
      <c r="Q5" s="2200"/>
      <c r="R5" s="2200"/>
      <c r="S5" s="2200"/>
      <c r="T5" s="2200"/>
      <c r="U5" s="2200"/>
      <c r="V5" s="2200"/>
      <c r="W5" s="2200"/>
      <c r="X5" s="2200"/>
      <c r="Y5" s="2200"/>
      <c r="Z5" s="2200"/>
      <c r="AA5" s="2200"/>
      <c r="AB5" s="2200"/>
      <c r="AC5" s="2200"/>
      <c r="AD5" s="10"/>
      <c r="AE5" s="10"/>
      <c r="AF5" s="10"/>
      <c r="AG5" s="10"/>
      <c r="AH5" s="531"/>
      <c r="AI5" s="1307"/>
      <c r="AJ5" s="1389"/>
      <c r="AK5" s="1389"/>
      <c r="AL5" s="1389"/>
      <c r="AM5" s="1389"/>
      <c r="AN5" s="1389"/>
      <c r="AO5" s="1389"/>
      <c r="AP5" s="1389"/>
      <c r="AQ5" s="1389"/>
      <c r="AR5" s="1389"/>
      <c r="AS5" s="1389"/>
      <c r="AT5" s="1389"/>
      <c r="AU5" s="1389"/>
      <c r="AV5" s="1389"/>
      <c r="AW5" s="531"/>
      <c r="AX5" s="3"/>
      <c r="AY5" s="3"/>
      <c r="AZ5" s="3"/>
    </row>
    <row r="6" spans="1:52" ht="6" customHeight="1">
      <c r="A6" s="3"/>
      <c r="B6" s="12"/>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4"/>
      <c r="AD6" s="3"/>
      <c r="AE6" s="3"/>
      <c r="AF6" s="3"/>
      <c r="AG6" s="3"/>
      <c r="AH6" s="531"/>
      <c r="AI6" s="531"/>
      <c r="AJ6" s="528"/>
      <c r="AK6" s="528"/>
      <c r="AL6" s="528"/>
      <c r="AM6" s="528"/>
      <c r="AN6" s="528"/>
      <c r="AO6" s="528"/>
      <c r="AP6" s="528"/>
      <c r="AQ6" s="528"/>
      <c r="AR6" s="528"/>
      <c r="AS6" s="528"/>
      <c r="AT6" s="528"/>
      <c r="AU6" s="528"/>
      <c r="AV6" s="528"/>
      <c r="AW6" s="531"/>
      <c r="AX6" s="3"/>
      <c r="AY6" s="3"/>
      <c r="AZ6" s="3"/>
    </row>
    <row r="7" spans="1:52" ht="16.5" customHeight="1">
      <c r="A7" s="3"/>
      <c r="B7" s="87"/>
      <c r="C7" s="979" t="str">
        <f>AJ7</f>
        <v>Lebensphasen 2021</v>
      </c>
      <c r="D7" s="1031"/>
      <c r="E7" s="1031"/>
      <c r="F7" s="994"/>
      <c r="G7" s="994"/>
      <c r="H7" s="994"/>
      <c r="I7" s="994"/>
      <c r="J7" s="994"/>
      <c r="K7" s="2221" t="str">
        <f>AK7</f>
        <v>Quartier Dürrenast</v>
      </c>
      <c r="L7" s="2221"/>
      <c r="M7" s="2221"/>
      <c r="N7" s="2221"/>
      <c r="O7" s="2221"/>
      <c r="P7" s="2221"/>
      <c r="Q7" s="2221"/>
      <c r="R7" s="2188" t="str">
        <f>AM7</f>
        <v>Stadt Thun</v>
      </c>
      <c r="S7" s="2188"/>
      <c r="T7" s="2188"/>
      <c r="U7" s="2222"/>
      <c r="V7" s="2188" t="str">
        <f>AN7</f>
        <v>FPRE-Region</v>
      </c>
      <c r="W7" s="2188"/>
      <c r="X7" s="2188"/>
      <c r="Y7" s="2222"/>
      <c r="Z7" s="2187" t="str">
        <f>AO7</f>
        <v>Schweiz</v>
      </c>
      <c r="AA7" s="2187"/>
      <c r="AB7" s="2187"/>
      <c r="AD7" s="103"/>
      <c r="AE7" s="3"/>
      <c r="AF7" s="3"/>
      <c r="AG7" s="3"/>
      <c r="AH7" s="531"/>
      <c r="AI7" s="531"/>
      <c r="AJ7" s="1278" t="s">
        <v>628</v>
      </c>
      <c r="AK7" s="611" t="s">
        <v>565</v>
      </c>
      <c r="AL7" s="611"/>
      <c r="AM7" s="637" t="s">
        <v>543</v>
      </c>
      <c r="AN7" s="637" t="s">
        <v>163</v>
      </c>
      <c r="AO7" s="611" t="s">
        <v>257</v>
      </c>
      <c r="AP7" s="514"/>
      <c r="AQ7" s="514"/>
      <c r="AR7" s="514"/>
      <c r="AS7" s="552"/>
      <c r="AT7" s="552"/>
      <c r="AU7" s="552"/>
      <c r="AV7" s="552"/>
      <c r="AW7" s="531"/>
      <c r="AX7" s="3"/>
      <c r="AY7" s="3"/>
      <c r="AZ7" s="3"/>
    </row>
    <row r="8" spans="1:52" ht="16.5" customHeight="1">
      <c r="A8" s="3"/>
      <c r="B8" s="87"/>
      <c r="C8" s="994"/>
      <c r="D8" s="994"/>
      <c r="E8" s="994"/>
      <c r="F8" s="994"/>
      <c r="G8" s="994"/>
      <c r="H8" s="994"/>
      <c r="I8" s="994"/>
      <c r="J8" s="994"/>
      <c r="K8" s="2202" t="str">
        <f t="shared" si="0" ref="K8:K18">AK8</f>
        <v>Haushalte</v>
      </c>
      <c r="L8" s="2202"/>
      <c r="M8" s="2202"/>
      <c r="N8" s="2202" t="str">
        <f t="shared" si="1" ref="N8:N18">AL8</f>
        <v>Verteilung</v>
      </c>
      <c r="O8" s="2202"/>
      <c r="P8" s="2202"/>
      <c r="Q8" s="2202"/>
      <c r="R8" s="2188"/>
      <c r="S8" s="2188"/>
      <c r="T8" s="2188"/>
      <c r="U8" s="2222"/>
      <c r="V8" s="2188"/>
      <c r="W8" s="2188"/>
      <c r="X8" s="2188"/>
      <c r="Y8" s="2222"/>
      <c r="Z8" s="2187"/>
      <c r="AA8" s="2187"/>
      <c r="AB8" s="2187"/>
      <c r="AD8" s="103"/>
      <c r="AE8" s="3"/>
      <c r="AF8" s="3"/>
      <c r="AG8" s="3"/>
      <c r="AH8" s="531"/>
      <c r="AI8" s="531"/>
      <c r="AJ8" s="540"/>
      <c r="AK8" s="594" t="s">
        <v>255</v>
      </c>
      <c r="AL8" s="594" t="s">
        <v>256</v>
      </c>
      <c r="AM8" s="1338"/>
      <c r="AN8" s="1338"/>
      <c r="AO8" s="1327"/>
      <c r="AP8" s="514"/>
      <c r="AQ8" s="514"/>
      <c r="AR8" s="514"/>
      <c r="AS8" s="577"/>
      <c r="AT8" s="577"/>
      <c r="AU8" s="514"/>
      <c r="AV8" s="577"/>
      <c r="AW8" s="531"/>
      <c r="AX8" s="3"/>
      <c r="AY8" s="3"/>
      <c r="AZ8" s="3"/>
    </row>
    <row r="9" spans="1:52" ht="16.5" customHeight="1">
      <c r="A9" s="3"/>
      <c r="B9" s="87"/>
      <c r="C9" s="2133" t="str">
        <f t="shared" si="2" ref="C9:C20">AJ9</f>
        <v>Junger Single (bis 34 J.)</v>
      </c>
      <c r="D9" s="2133"/>
      <c r="E9" s="2133"/>
      <c r="F9" s="2133"/>
      <c r="G9" s="2133"/>
      <c r="H9" s="2134"/>
      <c r="I9" s="2134"/>
      <c r="J9" s="2134"/>
      <c r="K9" s="2215">
        <f t="shared" si="0"/>
        <v>215</v>
      </c>
      <c r="L9" s="2215"/>
      <c r="M9" s="990"/>
      <c r="N9" s="2144">
        <f t="shared" si="1"/>
        <v>0.064700571772494733</v>
      </c>
      <c r="O9" s="2103"/>
      <c r="P9" s="2103"/>
      <c r="Q9" s="989"/>
      <c r="R9" s="2144">
        <f t="shared" si="3" ref="R9:R18">AM9</f>
        <v>0.073039539492309138</v>
      </c>
      <c r="S9" s="2144"/>
      <c r="T9" s="2144"/>
      <c r="U9" s="989"/>
      <c r="V9" s="2144">
        <f t="shared" si="4" ref="V9:V18">AN9</f>
        <v>0.070206929422919936</v>
      </c>
      <c r="W9" s="2144"/>
      <c r="X9" s="2144"/>
      <c r="Y9" s="989"/>
      <c r="Z9" s="2144">
        <f t="shared" si="5" ref="Z9:Z18">AO9</f>
        <v>0.071423452703104198</v>
      </c>
      <c r="AA9" s="2144"/>
      <c r="AB9" s="2144"/>
      <c r="AD9" s="103"/>
      <c r="AE9" s="94"/>
      <c r="AF9" s="3"/>
      <c r="AG9" s="3"/>
      <c r="AH9" s="531"/>
      <c r="AI9" s="531"/>
      <c r="AJ9" s="1124" t="s">
        <v>193</v>
      </c>
      <c r="AK9" s="1105">
        <v>215</v>
      </c>
      <c r="AL9" s="1339">
        <v>0.064700571772494733</v>
      </c>
      <c r="AM9" s="1339">
        <v>0.073039539492309138</v>
      </c>
      <c r="AN9" s="1339">
        <v>0.070206929422919936</v>
      </c>
      <c r="AO9" s="1339">
        <v>0.071423452703104198</v>
      </c>
      <c r="AP9" s="514"/>
      <c r="AQ9" s="514"/>
      <c r="AR9" s="514"/>
      <c r="AS9" s="577"/>
      <c r="AT9" s="577"/>
      <c r="AU9" s="514"/>
      <c r="AV9" s="577"/>
      <c r="AW9" s="531"/>
      <c r="AX9" s="3"/>
      <c r="AY9" s="3"/>
      <c r="AZ9" s="3"/>
    </row>
    <row r="10" spans="1:52" ht="16.5" customHeight="1">
      <c r="A10" s="3"/>
      <c r="B10" s="87"/>
      <c r="C10" s="2133" t="str">
        <f t="shared" si="2"/>
        <v>Mittlerer Single (35 bis 54 J.)</v>
      </c>
      <c r="D10" s="2133"/>
      <c r="E10" s="2133"/>
      <c r="F10" s="2133"/>
      <c r="G10" s="2133"/>
      <c r="H10" s="2134"/>
      <c r="I10" s="2134"/>
      <c r="J10" s="2134"/>
      <c r="K10" s="2215">
        <f t="shared" si="0"/>
        <v>317</v>
      </c>
      <c r="L10" s="2215"/>
      <c r="M10" s="990"/>
      <c r="N10" s="2144">
        <f t="shared" si="1"/>
        <v>0.09539572675293409</v>
      </c>
      <c r="O10" s="2103"/>
      <c r="P10" s="2103"/>
      <c r="Q10" s="989"/>
      <c r="R10" s="2144">
        <f t="shared" si="3"/>
        <v>0.098612814947626692</v>
      </c>
      <c r="S10" s="2144"/>
      <c r="T10" s="2144"/>
      <c r="U10" s="989"/>
      <c r="V10" s="2144">
        <f t="shared" si="4"/>
        <v>0.099218627197452558</v>
      </c>
      <c r="W10" s="2144"/>
      <c r="X10" s="2144"/>
      <c r="Y10" s="989"/>
      <c r="Z10" s="2144">
        <f t="shared" si="5"/>
        <v>0.10387493347023101</v>
      </c>
      <c r="AA10" s="2144"/>
      <c r="AB10" s="2144"/>
      <c r="AD10" s="103"/>
      <c r="AE10" s="94"/>
      <c r="AF10" s="3"/>
      <c r="AG10" s="3"/>
      <c r="AH10" s="531"/>
      <c r="AI10" s="531"/>
      <c r="AJ10" s="1124" t="s">
        <v>194</v>
      </c>
      <c r="AK10" s="1105">
        <v>317</v>
      </c>
      <c r="AL10" s="1339">
        <v>0.09539572675293409</v>
      </c>
      <c r="AM10" s="1339">
        <v>0.098612814947626692</v>
      </c>
      <c r="AN10" s="1339">
        <v>0.099218627197452558</v>
      </c>
      <c r="AO10" s="1339">
        <v>0.10387493347023101</v>
      </c>
      <c r="AP10" s="514"/>
      <c r="AQ10" s="1526"/>
      <c r="AR10" s="514"/>
      <c r="AS10" s="544"/>
      <c r="AT10" s="617"/>
      <c r="AU10" s="514"/>
      <c r="AV10" s="577"/>
      <c r="AW10" s="531"/>
      <c r="AX10" s="3"/>
      <c r="AY10" s="3"/>
      <c r="AZ10" s="3"/>
    </row>
    <row r="11" spans="1:52" ht="16.5" customHeight="1">
      <c r="A11" s="3"/>
      <c r="B11" s="87"/>
      <c r="C11" s="2133" t="str">
        <f t="shared" si="2"/>
        <v>Älterer Single (55+ J.)</v>
      </c>
      <c r="D11" s="2133"/>
      <c r="E11" s="2133"/>
      <c r="F11" s="2133"/>
      <c r="G11" s="2133"/>
      <c r="H11" s="2134"/>
      <c r="I11" s="2134"/>
      <c r="J11" s="2134"/>
      <c r="K11" s="2215">
        <f t="shared" si="0"/>
        <v>863</v>
      </c>
      <c r="L11" s="2215"/>
      <c r="M11" s="990"/>
      <c r="N11" s="2144">
        <f t="shared" si="1"/>
        <v>0.2597050857658742</v>
      </c>
      <c r="O11" s="2103"/>
      <c r="P11" s="2103"/>
      <c r="Q11" s="989"/>
      <c r="R11" s="2144">
        <f t="shared" si="3"/>
        <v>0.22798905350570917</v>
      </c>
      <c r="S11" s="2144"/>
      <c r="T11" s="2144"/>
      <c r="U11" s="989"/>
      <c r="V11" s="2144">
        <f t="shared" si="4"/>
        <v>0.19078882652104029</v>
      </c>
      <c r="W11" s="2144"/>
      <c r="X11" s="2144"/>
      <c r="Y11" s="989"/>
      <c r="Z11" s="2144">
        <f t="shared" si="5"/>
        <v>0.19254473848030834</v>
      </c>
      <c r="AA11" s="2144"/>
      <c r="AB11" s="2144"/>
      <c r="AD11" s="103"/>
      <c r="AE11" s="94"/>
      <c r="AF11" s="3"/>
      <c r="AG11" s="3"/>
      <c r="AH11" s="531"/>
      <c r="AI11" s="531"/>
      <c r="AJ11" s="1124" t="s">
        <v>195</v>
      </c>
      <c r="AK11" s="1105">
        <v>863</v>
      </c>
      <c r="AL11" s="1339">
        <v>0.2597050857658742</v>
      </c>
      <c r="AM11" s="1339">
        <v>0.22798905350570917</v>
      </c>
      <c r="AN11" s="1339">
        <v>0.19078882652104029</v>
      </c>
      <c r="AO11" s="1339">
        <v>0.19254473848030834</v>
      </c>
      <c r="AP11" s="514"/>
      <c r="AQ11" s="1526"/>
      <c r="AR11" s="514"/>
      <c r="AS11" s="544"/>
      <c r="AT11" s="617"/>
      <c r="AU11" s="514"/>
      <c r="AV11" s="577"/>
      <c r="AW11" s="531"/>
      <c r="AX11" s="3"/>
      <c r="AY11" s="3"/>
      <c r="AZ11" s="3"/>
    </row>
    <row r="12" spans="1:52" ht="16.5" customHeight="1">
      <c r="A12" s="3"/>
      <c r="B12" s="87"/>
      <c r="C12" s="2133" t="str">
        <f t="shared" si="2"/>
        <v>Junges Paar (bis 34 J.)</v>
      </c>
      <c r="D12" s="2133"/>
      <c r="E12" s="2133"/>
      <c r="F12" s="2133"/>
      <c r="G12" s="2133"/>
      <c r="H12" s="2134"/>
      <c r="I12" s="2134"/>
      <c r="J12" s="2134"/>
      <c r="K12" s="2215">
        <f t="shared" si="0"/>
        <v>172</v>
      </c>
      <c r="L12" s="2215"/>
      <c r="M12" s="990"/>
      <c r="N12" s="2144">
        <f t="shared" si="1"/>
        <v>0.051760457417995787</v>
      </c>
      <c r="O12" s="2103"/>
      <c r="P12" s="2103"/>
      <c r="Q12" s="989"/>
      <c r="R12" s="2144">
        <f t="shared" si="3"/>
        <v>0.058129659337548364</v>
      </c>
      <c r="S12" s="2144"/>
      <c r="T12" s="2144"/>
      <c r="U12" s="989"/>
      <c r="V12" s="2144">
        <f t="shared" si="4"/>
        <v>0.050108256387633929</v>
      </c>
      <c r="W12" s="2144"/>
      <c r="X12" s="2144"/>
      <c r="Y12" s="989"/>
      <c r="Z12" s="2144">
        <f t="shared" si="5"/>
        <v>0.046453654094166116</v>
      </c>
      <c r="AA12" s="2144"/>
      <c r="AB12" s="2144"/>
      <c r="AD12" s="103"/>
      <c r="AE12" s="115"/>
      <c r="AF12" s="115"/>
      <c r="AG12" s="115"/>
      <c r="AH12" s="531"/>
      <c r="AI12" s="531"/>
      <c r="AJ12" s="1124" t="s">
        <v>196</v>
      </c>
      <c r="AK12" s="1105">
        <v>172</v>
      </c>
      <c r="AL12" s="1339">
        <v>0.051760457417995787</v>
      </c>
      <c r="AM12" s="1339">
        <v>0.058129659337548364</v>
      </c>
      <c r="AN12" s="1339">
        <v>0.050108256387633929</v>
      </c>
      <c r="AO12" s="1339">
        <v>0.046453654094166116</v>
      </c>
      <c r="AP12" s="514"/>
      <c r="AQ12" s="1526"/>
      <c r="AR12" s="514"/>
      <c r="AS12" s="544"/>
      <c r="AT12" s="617"/>
      <c r="AU12" s="514"/>
      <c r="AV12" s="577"/>
      <c r="AW12" s="531"/>
      <c r="AX12" s="3"/>
      <c r="AY12" s="3"/>
      <c r="AZ12" s="3"/>
    </row>
    <row r="13" spans="1:52" ht="16.5" customHeight="1">
      <c r="A13" s="3"/>
      <c r="B13" s="87"/>
      <c r="C13" s="2133" t="str">
        <f t="shared" si="2"/>
        <v>Mittleres Paar (35 bis 54 J.)</v>
      </c>
      <c r="D13" s="2133"/>
      <c r="E13" s="2133"/>
      <c r="F13" s="2133"/>
      <c r="G13" s="2133"/>
      <c r="H13" s="2134"/>
      <c r="I13" s="2134"/>
      <c r="J13" s="2134"/>
      <c r="K13" s="2215">
        <f t="shared" si="0"/>
        <v>147</v>
      </c>
      <c r="L13" s="2215"/>
      <c r="M13" s="990"/>
      <c r="N13" s="2144">
        <f t="shared" si="1"/>
        <v>0.044237135118868495</v>
      </c>
      <c r="O13" s="2103"/>
      <c r="P13" s="2103"/>
      <c r="Q13" s="989"/>
      <c r="R13" s="2144">
        <f t="shared" si="3"/>
        <v>0.052420496366896288</v>
      </c>
      <c r="S13" s="2144"/>
      <c r="T13" s="2144"/>
      <c r="U13" s="989"/>
      <c r="V13" s="2144">
        <f t="shared" si="4"/>
        <v>0.053497416551311502</v>
      </c>
      <c r="W13" s="2144"/>
      <c r="X13" s="2144"/>
      <c r="Y13" s="989"/>
      <c r="Z13" s="2144">
        <f t="shared" si="5"/>
        <v>0.051962714256459222</v>
      </c>
      <c r="AA13" s="2144"/>
      <c r="AB13" s="2144"/>
      <c r="AD13" s="3"/>
      <c r="AE13" s="94"/>
      <c r="AF13" s="3"/>
      <c r="AG13" s="3"/>
      <c r="AH13" s="531"/>
      <c r="AI13" s="531"/>
      <c r="AJ13" s="1124" t="s">
        <v>197</v>
      </c>
      <c r="AK13" s="1105">
        <v>147</v>
      </c>
      <c r="AL13" s="1339">
        <v>0.044237135118868495</v>
      </c>
      <c r="AM13" s="1339">
        <v>0.052420496366896288</v>
      </c>
      <c r="AN13" s="1339">
        <v>0.053497416551311502</v>
      </c>
      <c r="AO13" s="1339">
        <v>0.051962714256459222</v>
      </c>
      <c r="AP13" s="514"/>
      <c r="AQ13" s="1526"/>
      <c r="AR13" s="514"/>
      <c r="AS13" s="544"/>
      <c r="AT13" s="617"/>
      <c r="AU13" s="514"/>
      <c r="AV13" s="577"/>
      <c r="AW13" s="531"/>
      <c r="AX13" s="3"/>
      <c r="AY13" s="3"/>
      <c r="AZ13" s="3"/>
    </row>
    <row r="14" spans="1:52" ht="16.5" customHeight="1">
      <c r="A14" s="3"/>
      <c r="B14" s="87"/>
      <c r="C14" s="2133" t="str">
        <f t="shared" si="2"/>
        <v>Älteres Paar (55+ J.)</v>
      </c>
      <c r="D14" s="2133"/>
      <c r="E14" s="2133"/>
      <c r="F14" s="2133"/>
      <c r="G14" s="2133"/>
      <c r="H14" s="2134"/>
      <c r="I14" s="2134"/>
      <c r="J14" s="2134"/>
      <c r="K14" s="2215">
        <f t="shared" si="0"/>
        <v>786</v>
      </c>
      <c r="L14" s="2215"/>
      <c r="M14" s="990"/>
      <c r="N14" s="2144">
        <f t="shared" si="1"/>
        <v>0.23653325308456213</v>
      </c>
      <c r="O14" s="2103"/>
      <c r="P14" s="2103"/>
      <c r="Q14" s="989"/>
      <c r="R14" s="2144">
        <f t="shared" si="3"/>
        <v>0.22902708313673681</v>
      </c>
      <c r="S14" s="2144"/>
      <c r="T14" s="2144"/>
      <c r="U14" s="989"/>
      <c r="V14" s="2144">
        <f t="shared" si="4"/>
        <v>0.21311144576785976</v>
      </c>
      <c r="W14" s="2144"/>
      <c r="X14" s="2144"/>
      <c r="Y14" s="989"/>
      <c r="Z14" s="2144">
        <f t="shared" si="5"/>
        <v>0.19631171966988484</v>
      </c>
      <c r="AA14" s="2144"/>
      <c r="AB14" s="2144"/>
      <c r="AD14" s="3"/>
      <c r="AE14" s="94"/>
      <c r="AF14" s="3"/>
      <c r="AG14" s="3"/>
      <c r="AH14" s="531"/>
      <c r="AI14" s="531"/>
      <c r="AJ14" s="1124" t="s">
        <v>198</v>
      </c>
      <c r="AK14" s="1105">
        <v>786</v>
      </c>
      <c r="AL14" s="1339">
        <v>0.23653325308456213</v>
      </c>
      <c r="AM14" s="1339">
        <v>0.22902708313673681</v>
      </c>
      <c r="AN14" s="1339">
        <v>0.21311144576785976</v>
      </c>
      <c r="AO14" s="1339">
        <v>0.19631171966988484</v>
      </c>
      <c r="AP14" s="514"/>
      <c r="AQ14" s="1526"/>
      <c r="AR14" s="514"/>
      <c r="AS14" s="544"/>
      <c r="AT14" s="617"/>
      <c r="AU14" s="514"/>
      <c r="AV14" s="577"/>
      <c r="AW14" s="531"/>
      <c r="AX14" s="3"/>
      <c r="AY14" s="3"/>
      <c r="AZ14" s="3"/>
    </row>
    <row r="15" spans="1:52" ht="16.5" customHeight="1">
      <c r="A15" s="3"/>
      <c r="B15" s="87"/>
      <c r="C15" s="2133" t="str">
        <f t="shared" si="2"/>
        <v>Familie mit Kindern (altersunabhängig)</v>
      </c>
      <c r="D15" s="2133"/>
      <c r="E15" s="2133"/>
      <c r="F15" s="2133"/>
      <c r="G15" s="2133"/>
      <c r="H15" s="2134"/>
      <c r="I15" s="2134"/>
      <c r="J15" s="2134"/>
      <c r="K15" s="2215">
        <f t="shared" si="0"/>
        <v>589</v>
      </c>
      <c r="L15" s="2215"/>
      <c r="M15" s="990"/>
      <c r="N15" s="2144">
        <f t="shared" si="1"/>
        <v>0.17724947336743907</v>
      </c>
      <c r="O15" s="2103"/>
      <c r="P15" s="2103"/>
      <c r="Q15" s="989"/>
      <c r="R15" s="2144">
        <f t="shared" si="3"/>
        <v>0.18656223459469662</v>
      </c>
      <c r="S15" s="2144"/>
      <c r="T15" s="2144"/>
      <c r="U15" s="989"/>
      <c r="V15" s="2144">
        <f t="shared" si="4"/>
        <v>0.23422118782863546</v>
      </c>
      <c r="W15" s="2144"/>
      <c r="X15" s="2144"/>
      <c r="Y15" s="989"/>
      <c r="Z15" s="2144">
        <f t="shared" si="5"/>
        <v>0.23691075409245743</v>
      </c>
      <c r="AA15" s="2144"/>
      <c r="AB15" s="2144"/>
      <c r="AD15" s="3"/>
      <c r="AE15" s="94"/>
      <c r="AF15" s="3"/>
      <c r="AG15" s="3"/>
      <c r="AH15" s="531"/>
      <c r="AI15" s="531"/>
      <c r="AJ15" s="1124" t="s">
        <v>199</v>
      </c>
      <c r="AK15" s="1105">
        <v>589</v>
      </c>
      <c r="AL15" s="1339">
        <v>0.17724947336743907</v>
      </c>
      <c r="AM15" s="1339">
        <v>0.18656223459469662</v>
      </c>
      <c r="AN15" s="1339">
        <v>0.23422118782863546</v>
      </c>
      <c r="AO15" s="1339">
        <v>0.23691075409245743</v>
      </c>
      <c r="AP15" s="514"/>
      <c r="AQ15" s="1526"/>
      <c r="AR15" s="514"/>
      <c r="AS15" s="544"/>
      <c r="AT15" s="617"/>
      <c r="AU15" s="514"/>
      <c r="AV15" s="577"/>
      <c r="AW15" s="531"/>
      <c r="AX15" s="3"/>
      <c r="AY15" s="3"/>
      <c r="AZ15" s="3"/>
    </row>
    <row r="16" spans="1:52" ht="16.5" customHeight="1">
      <c r="A16" s="3"/>
      <c r="B16" s="87"/>
      <c r="C16" s="2133" t="str">
        <f t="shared" si="2"/>
        <v>Einelternfamilie (altersunabhängig)</v>
      </c>
      <c r="D16" s="2133"/>
      <c r="E16" s="2133"/>
      <c r="F16" s="2133"/>
      <c r="G16" s="2133"/>
      <c r="H16" s="2134"/>
      <c r="I16" s="2134"/>
      <c r="J16" s="2134"/>
      <c r="K16" s="2215">
        <f t="shared" si="0"/>
        <v>155</v>
      </c>
      <c r="L16" s="2215"/>
      <c r="M16" s="990"/>
      <c r="N16" s="2144">
        <f t="shared" si="1"/>
        <v>0.046644598254589227</v>
      </c>
      <c r="O16" s="2103"/>
      <c r="P16" s="2103"/>
      <c r="Q16" s="989"/>
      <c r="R16" s="2144">
        <f t="shared" si="3"/>
        <v>0.046805699726337642</v>
      </c>
      <c r="S16" s="2144"/>
      <c r="T16" s="2144"/>
      <c r="U16" s="989"/>
      <c r="V16" s="2144">
        <f t="shared" si="4"/>
        <v>0.051512800620636151</v>
      </c>
      <c r="W16" s="2144"/>
      <c r="X16" s="2144"/>
      <c r="Y16" s="989"/>
      <c r="Z16" s="2144">
        <f t="shared" si="5"/>
        <v>0.057822944488351326</v>
      </c>
      <c r="AA16" s="2144"/>
      <c r="AB16" s="2144"/>
      <c r="AD16" s="3"/>
      <c r="AE16" s="94"/>
      <c r="AF16" s="3"/>
      <c r="AG16" s="3"/>
      <c r="AH16" s="531"/>
      <c r="AI16" s="531"/>
      <c r="AJ16" s="1124" t="s">
        <v>200</v>
      </c>
      <c r="AK16" s="1105">
        <v>155</v>
      </c>
      <c r="AL16" s="1339">
        <v>0.046644598254589227</v>
      </c>
      <c r="AM16" s="1339">
        <v>0.046805699726337642</v>
      </c>
      <c r="AN16" s="1339">
        <v>0.051512800620636151</v>
      </c>
      <c r="AO16" s="1339">
        <v>0.057822944488351326</v>
      </c>
      <c r="AP16" s="514"/>
      <c r="AQ16" s="1526"/>
      <c r="AR16" s="514"/>
      <c r="AS16" s="544"/>
      <c r="AT16" s="617"/>
      <c r="AU16" s="514"/>
      <c r="AV16" s="577"/>
      <c r="AW16" s="531"/>
      <c r="AX16" s="3"/>
      <c r="AY16" s="3"/>
      <c r="AZ16" s="3"/>
    </row>
    <row r="17" spans="1:52" ht="16.5" customHeight="1">
      <c r="A17" s="3"/>
      <c r="B17" s="87"/>
      <c r="C17" s="2133" t="str">
        <f t="shared" si="2"/>
        <v>Wohngemeinschaft (altersunabhängig)</v>
      </c>
      <c r="D17" s="2133"/>
      <c r="E17" s="2133"/>
      <c r="F17" s="2133"/>
      <c r="G17" s="2133"/>
      <c r="H17" s="2134"/>
      <c r="I17" s="2134"/>
      <c r="J17" s="2134"/>
      <c r="K17" s="2215">
        <f t="shared" si="0"/>
        <v>79</v>
      </c>
      <c r="L17" s="2215"/>
      <c r="M17" s="990"/>
      <c r="N17" s="2144">
        <f t="shared" si="1"/>
        <v>0.02377369846524225</v>
      </c>
      <c r="O17" s="2103"/>
      <c r="P17" s="2103"/>
      <c r="Q17" s="989"/>
      <c r="R17" s="2144">
        <f t="shared" si="3"/>
        <v>0.027413418892139284</v>
      </c>
      <c r="S17" s="2144"/>
      <c r="T17" s="2144"/>
      <c r="U17" s="989"/>
      <c r="V17" s="2144">
        <f t="shared" si="4"/>
        <v>0.037334509702510434</v>
      </c>
      <c r="W17" s="2144"/>
      <c r="X17" s="2144"/>
      <c r="Y17" s="989"/>
      <c r="Z17" s="2144">
        <f t="shared" si="5"/>
        <v>0.042695088745037524</v>
      </c>
      <c r="AA17" s="2144"/>
      <c r="AB17" s="2144"/>
      <c r="AD17" s="3"/>
      <c r="AE17" s="94"/>
      <c r="AF17" s="3"/>
      <c r="AG17" s="3"/>
      <c r="AH17" s="531"/>
      <c r="AI17" s="531"/>
      <c r="AJ17" s="1124" t="s">
        <v>201</v>
      </c>
      <c r="AK17" s="1105">
        <v>79</v>
      </c>
      <c r="AL17" s="1339">
        <v>0.02377369846524225</v>
      </c>
      <c r="AM17" s="1339">
        <v>0.027413418892139284</v>
      </c>
      <c r="AN17" s="1339">
        <v>0.037334509702510434</v>
      </c>
      <c r="AO17" s="1339">
        <v>0.042695088745037524</v>
      </c>
      <c r="AP17" s="514"/>
      <c r="AQ17" s="1526"/>
      <c r="AR17" s="514"/>
      <c r="AS17" s="544"/>
      <c r="AT17" s="617"/>
      <c r="AU17" s="514"/>
      <c r="AV17" s="577"/>
      <c r="AW17" s="531"/>
      <c r="AX17" s="3"/>
      <c r="AY17" s="3"/>
      <c r="AZ17" s="3"/>
    </row>
    <row r="18" spans="1:52" ht="16.5" customHeight="1">
      <c r="A18" s="3"/>
      <c r="B18" s="87"/>
      <c r="C18" s="2106" t="str">
        <f t="shared" si="2"/>
        <v>Total</v>
      </c>
      <c r="D18" s="2106"/>
      <c r="E18" s="2106"/>
      <c r="F18" s="2106"/>
      <c r="G18" s="2106"/>
      <c r="H18" s="2205"/>
      <c r="I18" s="2205"/>
      <c r="J18" s="2205"/>
      <c r="K18" s="2172">
        <f t="shared" si="0"/>
        <v>3323</v>
      </c>
      <c r="L18" s="2105"/>
      <c r="M18" s="978"/>
      <c r="N18" s="2173">
        <f t="shared" si="1"/>
        <v>1</v>
      </c>
      <c r="O18" s="2112"/>
      <c r="P18" s="2112"/>
      <c r="Q18" s="977"/>
      <c r="R18" s="2173">
        <f t="shared" si="3"/>
        <v>1</v>
      </c>
      <c r="S18" s="2173"/>
      <c r="T18" s="2173"/>
      <c r="U18" s="977"/>
      <c r="V18" s="2173">
        <f t="shared" si="4"/>
        <v>1</v>
      </c>
      <c r="W18" s="2173"/>
      <c r="X18" s="2173"/>
      <c r="Y18" s="977"/>
      <c r="Z18" s="2173">
        <f t="shared" si="5"/>
        <v>1</v>
      </c>
      <c r="AA18" s="2173"/>
      <c r="AB18" s="2173"/>
      <c r="AD18" s="3"/>
      <c r="AE18" s="3"/>
      <c r="AF18" s="3"/>
      <c r="AG18" s="3"/>
      <c r="AH18" s="531"/>
      <c r="AI18" s="531"/>
      <c r="AJ18" s="1124" t="s">
        <v>22</v>
      </c>
      <c r="AK18" s="1290">
        <v>3323</v>
      </c>
      <c r="AL18" s="1339">
        <v>1</v>
      </c>
      <c r="AM18" s="1339">
        <v>1</v>
      </c>
      <c r="AN18" s="1339">
        <v>1</v>
      </c>
      <c r="AO18" s="1339">
        <v>1</v>
      </c>
      <c r="AP18" s="514"/>
      <c r="AQ18" s="514"/>
      <c r="AR18" s="514"/>
      <c r="AS18" s="544"/>
      <c r="AT18" s="617"/>
      <c r="AU18" s="514"/>
      <c r="AV18" s="514"/>
      <c r="AW18" s="531"/>
      <c r="AX18" s="3"/>
      <c r="AY18" s="3"/>
      <c r="AZ18" s="3"/>
    </row>
    <row r="19" spans="1:52" ht="4.5" customHeight="1">
      <c r="A19" s="3"/>
      <c r="B19" s="87"/>
      <c r="C19" s="403"/>
      <c r="D19" s="403"/>
      <c r="E19" s="403"/>
      <c r="F19" s="403"/>
      <c r="G19" s="403"/>
      <c r="H19" s="260"/>
      <c r="I19" s="260"/>
      <c r="J19" s="260"/>
      <c r="K19" s="1034"/>
      <c r="L19" s="259"/>
      <c r="M19" s="1032"/>
      <c r="N19" s="1032"/>
      <c r="O19" s="1035"/>
      <c r="P19" s="1036"/>
      <c r="Q19" s="1033"/>
      <c r="R19" s="1032"/>
      <c r="S19" s="1032"/>
      <c r="T19" s="1032"/>
      <c r="U19" s="1033"/>
      <c r="V19" s="1032"/>
      <c r="W19" s="1032"/>
      <c r="X19" s="1032"/>
      <c r="Y19" s="1033"/>
      <c r="Z19" s="1032"/>
      <c r="AA19" s="1032"/>
      <c r="AB19" s="1032"/>
      <c r="AD19" s="3"/>
      <c r="AE19" s="3"/>
      <c r="AF19" s="3"/>
      <c r="AG19" s="3"/>
      <c r="AH19" s="531"/>
      <c r="AI19" s="531"/>
      <c r="AJ19" s="516"/>
      <c r="AK19" s="983"/>
      <c r="AL19" s="617"/>
      <c r="AM19" s="617"/>
      <c r="AN19" s="617"/>
      <c r="AO19" s="617"/>
      <c r="AP19" s="514"/>
      <c r="AQ19" s="514"/>
      <c r="AR19" s="514"/>
      <c r="AS19" s="544"/>
      <c r="AT19" s="617"/>
      <c r="AU19" s="514"/>
      <c r="AV19" s="514"/>
      <c r="AW19" s="531"/>
      <c r="AX19" s="3"/>
      <c r="AY19" s="3"/>
      <c r="AZ19" s="3"/>
    </row>
    <row r="20" spans="1:52" s="83" customFormat="1" ht="9.95" customHeight="1">
      <c r="A20" s="38"/>
      <c r="C20" s="2139" t="str">
        <f t="shared" si="2"/>
        <v>Quelle: Fahrländer Partner &amp; sotomo.</v>
      </c>
      <c r="D20" s="2139"/>
      <c r="E20" s="2139"/>
      <c r="F20" s="2139"/>
      <c r="G20" s="2139"/>
      <c r="H20" s="2139"/>
      <c r="I20" s="2139"/>
      <c r="J20" s="2139"/>
      <c r="K20" s="2139"/>
      <c r="L20" s="2139"/>
      <c r="M20" s="2139"/>
      <c r="N20" s="2139"/>
      <c r="O20" s="2139"/>
      <c r="P20" s="2139"/>
      <c r="Q20" s="2139"/>
      <c r="R20" s="2139"/>
      <c r="S20" s="2139"/>
      <c r="T20" s="2139"/>
      <c r="U20" s="2139"/>
      <c r="V20" s="2139"/>
      <c r="W20" s="2139"/>
      <c r="X20" s="2139"/>
      <c r="Y20" s="2139"/>
      <c r="Z20" s="2139"/>
      <c r="AA20" s="2139"/>
      <c r="AB20" s="2139"/>
      <c r="AD20" s="38"/>
      <c r="AE20" s="38"/>
      <c r="AF20" s="38"/>
      <c r="AG20" s="38"/>
      <c r="AH20" s="531"/>
      <c r="AI20" s="531"/>
      <c r="AJ20" s="986" t="s">
        <v>186</v>
      </c>
      <c r="AK20" s="531"/>
      <c r="AL20" s="531"/>
      <c r="AM20" s="531"/>
      <c r="AN20" s="531"/>
      <c r="AO20" s="531"/>
      <c r="AP20" s="531"/>
      <c r="AQ20" s="531"/>
      <c r="AR20" s="531"/>
      <c r="AS20" s="531"/>
      <c r="AT20" s="531"/>
      <c r="AU20" s="531"/>
      <c r="AV20" s="531"/>
      <c r="AW20" s="531"/>
      <c r="AX20" s="3"/>
      <c r="AY20" s="3"/>
      <c r="AZ20" s="3"/>
    </row>
    <row r="21" spans="1:52" s="83" customFormat="1" ht="9.95" customHeight="1">
      <c r="A21" s="38"/>
      <c r="C21" s="912" t="str">
        <f>AJ21</f>
        <v/>
      </c>
      <c r="D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D21" s="38"/>
      <c r="AE21" s="38"/>
      <c r="AF21" s="38"/>
      <c r="AG21" s="38"/>
      <c r="AH21" s="531"/>
      <c r="AI21" s="531"/>
      <c r="AJ21" s="986" t="s">
        <v>27</v>
      </c>
      <c r="AK21" s="531"/>
      <c r="AL21" s="531"/>
      <c r="AM21" s="531"/>
      <c r="AN21" s="531"/>
      <c r="AO21" s="531"/>
      <c r="AP21" s="531"/>
      <c r="AQ21" s="531"/>
      <c r="AR21" s="531"/>
      <c r="AS21" s="531"/>
      <c r="AT21" s="531"/>
      <c r="AU21" s="531"/>
      <c r="AV21" s="531"/>
      <c r="AW21" s="531"/>
      <c r="AX21" s="3"/>
      <c r="AY21" s="3"/>
      <c r="AZ21" s="3"/>
    </row>
    <row r="22" spans="1:52" s="83" customFormat="1" ht="30" customHeight="1">
      <c r="A22" s="38"/>
      <c r="C22" s="2109"/>
      <c r="D22" s="2211"/>
      <c r="E22" s="2211"/>
      <c r="F22" s="2211"/>
      <c r="G22" s="2211"/>
      <c r="H22" s="2211"/>
      <c r="I22" s="2211"/>
      <c r="J22" s="2211"/>
      <c r="K22" s="2211"/>
      <c r="L22" s="2211"/>
      <c r="M22" s="2211"/>
      <c r="N22" s="2211"/>
      <c r="O22" s="2211"/>
      <c r="P22" s="2211"/>
      <c r="Q22" s="2211"/>
      <c r="R22" s="2211"/>
      <c r="S22" s="2211"/>
      <c r="T22" s="2211"/>
      <c r="U22" s="2211"/>
      <c r="V22" s="2211"/>
      <c r="W22" s="2211"/>
      <c r="X22" s="2211"/>
      <c r="Y22" s="2211"/>
      <c r="Z22" s="2211"/>
      <c r="AA22" s="2211"/>
      <c r="AB22" s="2211"/>
      <c r="AD22" s="38"/>
      <c r="AE22" s="38"/>
      <c r="AF22" s="38"/>
      <c r="AG22" s="38"/>
      <c r="AH22" s="531"/>
      <c r="AI22" s="531"/>
      <c r="AJ22" s="531"/>
      <c r="AK22" s="577"/>
      <c r="AL22" s="577"/>
      <c r="AM22" s="577"/>
      <c r="AN22" s="577"/>
      <c r="AO22" s="577"/>
      <c r="AP22" s="577"/>
      <c r="AQ22" s="577"/>
      <c r="AR22" s="577"/>
      <c r="AS22" s="577"/>
      <c r="AT22" s="577"/>
      <c r="AU22" s="577"/>
      <c r="AV22" s="577"/>
      <c r="AW22" s="531"/>
      <c r="AX22" s="3"/>
      <c r="AY22" s="3"/>
      <c r="AZ22" s="3"/>
    </row>
    <row r="23" spans="1:52" s="83" customFormat="1" ht="16.5" customHeight="1">
      <c r="A23" s="38"/>
      <c r="C23" s="2074" t="str">
        <f>AJ52</f>
        <v>Verteilung der Lebensphasen in der Ortschaft</v>
      </c>
      <c r="D23" s="2074"/>
      <c r="E23" s="2074"/>
      <c r="F23" s="2074"/>
      <c r="G23" s="2074"/>
      <c r="H23" s="2074"/>
      <c r="I23" s="2074"/>
      <c r="J23" s="2074"/>
      <c r="K23" s="2074"/>
      <c r="L23" s="2074"/>
      <c r="M23" s="2074"/>
      <c r="N23" s="2074"/>
      <c r="O23" s="453"/>
      <c r="P23" s="2074" t="str">
        <f>AJ59</f>
        <v>Differenz der Anteile der Ortschaft zur Stadt</v>
      </c>
      <c r="Q23" s="2074"/>
      <c r="R23" s="2074"/>
      <c r="S23" s="2074"/>
      <c r="T23" s="2074"/>
      <c r="U23" s="2074"/>
      <c r="V23" s="2074"/>
      <c r="W23" s="2074"/>
      <c r="X23" s="2074"/>
      <c r="Y23" s="2074"/>
      <c r="Z23" s="2074"/>
      <c r="AA23" s="2074"/>
      <c r="AB23" s="453"/>
      <c r="AD23" s="38"/>
      <c r="AE23" s="38"/>
      <c r="AF23" s="38"/>
      <c r="AG23" s="38"/>
      <c r="AH23" s="531"/>
      <c r="AI23" s="531"/>
      <c r="AJ23" s="605" t="s">
        <v>225</v>
      </c>
      <c r="AK23" s="531"/>
      <c r="AL23" s="531"/>
      <c r="AM23" s="605" t="s">
        <v>680</v>
      </c>
      <c r="AN23" s="531"/>
      <c r="AO23" s="577"/>
      <c r="AP23" s="531"/>
      <c r="AQ23" s="531"/>
      <c r="AR23" s="531"/>
      <c r="AS23" s="531"/>
      <c r="AT23" s="531"/>
      <c r="AU23" s="531"/>
      <c r="AV23" s="531"/>
      <c r="AW23" s="531"/>
      <c r="AX23" s="3"/>
      <c r="AY23" s="3"/>
      <c r="AZ23" s="3"/>
    </row>
    <row r="24" spans="1:52" s="83" customFormat="1" ht="8.1" customHeight="1">
      <c r="A24" s="38"/>
      <c r="C24" s="922"/>
      <c r="D24" s="922"/>
      <c r="E24" s="922"/>
      <c r="F24" s="922"/>
      <c r="G24" s="922"/>
      <c r="H24" s="922"/>
      <c r="I24" s="922"/>
      <c r="J24" s="922"/>
      <c r="K24" s="922"/>
      <c r="L24" s="922"/>
      <c r="M24" s="922"/>
      <c r="N24" s="922"/>
      <c r="O24" s="453"/>
      <c r="P24" s="922"/>
      <c r="Q24" s="922"/>
      <c r="R24" s="922"/>
      <c r="S24" s="922"/>
      <c r="T24" s="922"/>
      <c r="U24" s="922"/>
      <c r="V24" s="922"/>
      <c r="W24" s="922"/>
      <c r="X24" s="922"/>
      <c r="Y24" s="922"/>
      <c r="Z24" s="922"/>
      <c r="AA24" s="922"/>
      <c r="AB24" s="453"/>
      <c r="AD24" s="38"/>
      <c r="AE24" s="38"/>
      <c r="AF24" s="38"/>
      <c r="AG24" s="38"/>
      <c r="AH24" s="531"/>
      <c r="AI24" s="531"/>
      <c r="AJ24" s="605"/>
      <c r="AK24" s="531"/>
      <c r="AL24" s="531"/>
      <c r="AM24" s="605"/>
      <c r="AN24" s="531"/>
      <c r="AO24" s="577"/>
      <c r="AP24" s="531"/>
      <c r="AQ24" s="531"/>
      <c r="AR24" s="531"/>
      <c r="AS24" s="531"/>
      <c r="AT24" s="531"/>
      <c r="AU24" s="531"/>
      <c r="AV24" s="531"/>
      <c r="AW24" s="531"/>
      <c r="AX24" s="3"/>
      <c r="AY24" s="3"/>
      <c r="AZ24" s="3"/>
    </row>
    <row r="25" spans="1:52" s="83" customFormat="1" ht="12" customHeight="1">
      <c r="A25" s="38"/>
      <c r="C25" s="2158" t="str">
        <f>AJ55</f>
        <v>Ältere</v>
      </c>
      <c r="D25" s="2216">
        <f>AL11</f>
        <v>0.2597050857658742</v>
      </c>
      <c r="E25" s="2217"/>
      <c r="F25" s="2223">
        <f>+AL14</f>
        <v>0.23653325308456213</v>
      </c>
      <c r="G25" s="2217"/>
      <c r="H25" s="2223">
        <f>+AL15</f>
        <v>0.17724947336743907</v>
      </c>
      <c r="I25" s="2217"/>
      <c r="J25" s="2216">
        <f>+AL16</f>
        <v>0.046644598254589227</v>
      </c>
      <c r="K25" s="2217"/>
      <c r="L25" s="2223">
        <f>+AL17</f>
        <v>0.02377369846524225</v>
      </c>
      <c r="M25" s="2217"/>
      <c r="N25" s="114"/>
      <c r="O25" s="106"/>
      <c r="P25" s="2158" t="str">
        <f>AJ55</f>
        <v>Ältere</v>
      </c>
      <c r="Q25" s="2216">
        <f>+AL11-AM11</f>
        <v>0.031716032260165034</v>
      </c>
      <c r="R25" s="2223"/>
      <c r="S25" s="2216">
        <f>+AL14-AM14</f>
        <v>0.0075061699478253252</v>
      </c>
      <c r="T25" s="2217"/>
      <c r="U25" s="2216">
        <f>+AL15-AM15</f>
        <v>-0.0093127612272575488</v>
      </c>
      <c r="V25" s="2217"/>
      <c r="W25" s="2216">
        <f>+AL16-AM16</f>
        <v>-0.00016110147174841494</v>
      </c>
      <c r="X25" s="2217"/>
      <c r="Y25" s="2216">
        <f>+AL17-AM17</f>
        <v>-0.0036397204268970342</v>
      </c>
      <c r="Z25" s="2217"/>
      <c r="AA25" s="114"/>
      <c r="AB25" s="416"/>
      <c r="AD25" s="38"/>
      <c r="AE25" s="38"/>
      <c r="AF25" s="38"/>
      <c r="AG25" s="38"/>
      <c r="AH25" s="531"/>
      <c r="AI25" s="531"/>
      <c r="AJ25" s="1414" t="s">
        <v>7</v>
      </c>
      <c r="AK25" s="1414"/>
      <c r="AL25" s="531"/>
      <c r="AM25" s="1414" t="s">
        <v>7</v>
      </c>
      <c r="AN25" s="531"/>
      <c r="AO25" s="577"/>
      <c r="AP25" s="531"/>
      <c r="AQ25" s="531"/>
      <c r="AR25" s="531"/>
      <c r="AS25" s="531"/>
      <c r="AT25" s="531"/>
      <c r="AU25" s="531"/>
      <c r="AV25" s="531"/>
      <c r="AW25" s="531"/>
      <c r="AX25" s="3"/>
      <c r="AY25" s="3"/>
      <c r="AZ25" s="3"/>
    </row>
    <row r="26" spans="1:52" s="83" customFormat="1" ht="42.75" customHeight="1">
      <c r="A26" s="38"/>
      <c r="C26" s="2228"/>
      <c r="D26" s="2218"/>
      <c r="E26" s="2219"/>
      <c r="F26" s="2224"/>
      <c r="G26" s="2219"/>
      <c r="H26" s="2227"/>
      <c r="I26" s="2226"/>
      <c r="J26" s="2225"/>
      <c r="K26" s="2226"/>
      <c r="L26" s="2227"/>
      <c r="M26" s="2226"/>
      <c r="N26" s="114"/>
      <c r="O26" s="465"/>
      <c r="P26" s="2158"/>
      <c r="Q26" s="2218"/>
      <c r="R26" s="2224"/>
      <c r="S26" s="2218"/>
      <c r="T26" s="2219"/>
      <c r="U26" s="2225"/>
      <c r="V26" s="2226"/>
      <c r="W26" s="2225"/>
      <c r="X26" s="2226"/>
      <c r="Y26" s="2225"/>
      <c r="Z26" s="2226"/>
      <c r="AA26" s="114"/>
      <c r="AB26" s="416"/>
      <c r="AD26" s="38"/>
      <c r="AE26" s="38"/>
      <c r="AF26" s="38"/>
      <c r="AG26" s="38"/>
      <c r="AH26" s="531"/>
      <c r="AI26" s="531"/>
      <c r="AJ26" s="896"/>
      <c r="AK26" s="531"/>
      <c r="AL26" s="531"/>
      <c r="AM26" s="896"/>
      <c r="AN26" s="531"/>
      <c r="AO26" s="577"/>
      <c r="AP26" s="531"/>
      <c r="AQ26" s="531"/>
      <c r="AR26" s="531"/>
      <c r="AS26" s="531"/>
      <c r="AT26" s="531"/>
      <c r="AU26" s="531"/>
      <c r="AV26" s="531"/>
      <c r="AW26" s="531"/>
      <c r="AX26" s="3"/>
      <c r="AY26" s="3"/>
      <c r="AZ26" s="3"/>
    </row>
    <row r="27" spans="1:52" s="83" customFormat="1" ht="12" customHeight="1">
      <c r="A27" s="38"/>
      <c r="C27" s="2158" t="str">
        <f>AJ56</f>
        <v>Mittlere</v>
      </c>
      <c r="D27" s="2216">
        <f>+AL10</f>
        <v>0.09539572675293409</v>
      </c>
      <c r="E27" s="2217"/>
      <c r="F27" s="2223">
        <f>+AL13</f>
        <v>0.044237135118868495</v>
      </c>
      <c r="G27" s="2217"/>
      <c r="H27" s="2227"/>
      <c r="I27" s="2226"/>
      <c r="J27" s="2225"/>
      <c r="K27" s="2226"/>
      <c r="L27" s="2227"/>
      <c r="M27" s="2226"/>
      <c r="N27" s="114"/>
      <c r="O27" s="106"/>
      <c r="P27" s="2158" t="str">
        <f>AJ56</f>
        <v>Mittlere</v>
      </c>
      <c r="Q27" s="2216">
        <f>+AL10-AM10</f>
        <v>-0.0032170881946926022</v>
      </c>
      <c r="R27" s="2223"/>
      <c r="S27" s="2216">
        <f>+AL13-AM13</f>
        <v>-0.0081833612480277929</v>
      </c>
      <c r="T27" s="2217"/>
      <c r="U27" s="2225"/>
      <c r="V27" s="2226"/>
      <c r="W27" s="2225"/>
      <c r="X27" s="2226"/>
      <c r="Y27" s="2225"/>
      <c r="Z27" s="2226"/>
      <c r="AA27" s="114"/>
      <c r="AB27" s="416"/>
      <c r="AD27" s="38"/>
      <c r="AE27" s="38"/>
      <c r="AF27" s="38"/>
      <c r="AG27" s="38"/>
      <c r="AH27" s="531"/>
      <c r="AI27" s="531"/>
      <c r="AJ27" s="531"/>
      <c r="AK27" s="531"/>
      <c r="AL27" s="531"/>
      <c r="AM27" s="531"/>
      <c r="AN27" s="531"/>
      <c r="AO27" s="531"/>
      <c r="AP27" s="531"/>
      <c r="AQ27" s="531"/>
      <c r="AR27" s="531"/>
      <c r="AS27" s="531"/>
      <c r="AT27" s="531"/>
      <c r="AU27" s="531"/>
      <c r="AV27" s="531"/>
      <c r="AW27" s="531"/>
      <c r="AX27" s="3"/>
      <c r="AY27" s="3"/>
      <c r="AZ27" s="3"/>
    </row>
    <row r="28" spans="1:52" s="83" customFormat="1" ht="39.75" customHeight="1">
      <c r="A28" s="38"/>
      <c r="C28" s="2158"/>
      <c r="D28" s="2218"/>
      <c r="E28" s="2219"/>
      <c r="F28" s="2224"/>
      <c r="G28" s="2219"/>
      <c r="H28" s="2227"/>
      <c r="I28" s="2226"/>
      <c r="J28" s="2225"/>
      <c r="K28" s="2226"/>
      <c r="L28" s="2227"/>
      <c r="M28" s="2226"/>
      <c r="N28" s="114"/>
      <c r="O28" s="106"/>
      <c r="P28" s="2158"/>
      <c r="Q28" s="2218"/>
      <c r="R28" s="2224"/>
      <c r="S28" s="2218"/>
      <c r="T28" s="2219"/>
      <c r="U28" s="2225"/>
      <c r="V28" s="2226"/>
      <c r="W28" s="2225"/>
      <c r="X28" s="2226"/>
      <c r="Y28" s="2225"/>
      <c r="Z28" s="2226"/>
      <c r="AA28" s="114"/>
      <c r="AB28" s="416"/>
      <c r="AD28" s="38"/>
      <c r="AE28" s="38"/>
      <c r="AF28" s="38"/>
      <c r="AG28" s="38"/>
      <c r="AH28" s="531"/>
      <c r="AI28" s="531"/>
      <c r="AJ28" s="531"/>
      <c r="AK28" s="531"/>
      <c r="AL28" s="531"/>
      <c r="AM28" s="531"/>
      <c r="AN28" s="531"/>
      <c r="AO28" s="531"/>
      <c r="AP28" s="531"/>
      <c r="AQ28" s="531"/>
      <c r="AR28" s="531"/>
      <c r="AS28" s="531"/>
      <c r="AT28" s="531"/>
      <c r="AU28" s="531"/>
      <c r="AV28" s="531"/>
      <c r="AW28" s="531"/>
      <c r="AX28" s="3"/>
      <c r="AY28" s="3"/>
      <c r="AZ28" s="3"/>
    </row>
    <row r="29" spans="1:52" s="83" customFormat="1" ht="12" customHeight="1">
      <c r="A29" s="38"/>
      <c r="C29" s="2158" t="str">
        <f>AJ57</f>
        <v>Junge</v>
      </c>
      <c r="D29" s="2225">
        <f>+AL9</f>
        <v>0.064700571772494733</v>
      </c>
      <c r="E29" s="2226"/>
      <c r="F29" s="2227">
        <f>+AL12</f>
        <v>0.051760457417995787</v>
      </c>
      <c r="G29" s="2226"/>
      <c r="H29" s="2227"/>
      <c r="I29" s="2226"/>
      <c r="J29" s="2225"/>
      <c r="K29" s="2226"/>
      <c r="L29" s="2227"/>
      <c r="M29" s="2226"/>
      <c r="N29" s="114"/>
      <c r="O29" s="106"/>
      <c r="P29" s="2158" t="str">
        <f>AJ57</f>
        <v>Junge</v>
      </c>
      <c r="Q29" s="2225">
        <f>+AL9-AM9</f>
        <v>-0.0083389677198144052</v>
      </c>
      <c r="R29" s="2227"/>
      <c r="S29" s="2225">
        <f>+AL12-AM12</f>
        <v>-0.0063692019195525779</v>
      </c>
      <c r="T29" s="2226"/>
      <c r="U29" s="2225"/>
      <c r="V29" s="2226"/>
      <c r="W29" s="2225"/>
      <c r="X29" s="2226"/>
      <c r="Y29" s="2225"/>
      <c r="Z29" s="2226"/>
      <c r="AA29" s="114"/>
      <c r="AB29" s="416"/>
      <c r="AD29" s="38"/>
      <c r="AE29" s="38"/>
      <c r="AF29" s="38"/>
      <c r="AG29" s="38"/>
      <c r="AH29" s="531"/>
      <c r="AI29" s="531"/>
      <c r="AJ29" s="531"/>
      <c r="AK29" s="531"/>
      <c r="AL29" s="531"/>
      <c r="AM29" s="531"/>
      <c r="AN29" s="531"/>
      <c r="AO29" s="531"/>
      <c r="AP29" s="531"/>
      <c r="AQ29" s="531"/>
      <c r="AR29" s="531"/>
      <c r="AS29" s="531"/>
      <c r="AT29" s="531"/>
      <c r="AU29" s="531"/>
      <c r="AV29" s="531"/>
      <c r="AW29" s="531"/>
      <c r="AX29" s="3"/>
      <c r="AY29" s="3"/>
      <c r="AZ29" s="3"/>
    </row>
    <row r="30" spans="1:52" s="83" customFormat="1" ht="42" customHeight="1">
      <c r="A30" s="3"/>
      <c r="C30" s="2228"/>
      <c r="D30" s="2218"/>
      <c r="E30" s="2219"/>
      <c r="F30" s="2224"/>
      <c r="G30" s="2219"/>
      <c r="H30" s="2224"/>
      <c r="I30" s="2219"/>
      <c r="J30" s="2218"/>
      <c r="K30" s="2219"/>
      <c r="L30" s="2224"/>
      <c r="M30" s="2219"/>
      <c r="N30" s="114"/>
      <c r="O30" s="465"/>
      <c r="P30" s="2158"/>
      <c r="Q30" s="2218"/>
      <c r="R30" s="2224"/>
      <c r="S30" s="2218"/>
      <c r="T30" s="2219"/>
      <c r="U30" s="2218"/>
      <c r="V30" s="2219"/>
      <c r="W30" s="2218"/>
      <c r="X30" s="2219"/>
      <c r="Y30" s="2218"/>
      <c r="Z30" s="2219"/>
      <c r="AA30" s="114"/>
      <c r="AB30" s="416"/>
      <c r="AD30" s="38"/>
      <c r="AE30" s="38"/>
      <c r="AF30" s="38"/>
      <c r="AG30" s="38"/>
      <c r="AH30" s="531"/>
      <c r="AI30" s="531"/>
      <c r="AJ30" s="896"/>
      <c r="AK30" s="531"/>
      <c r="AL30" s="531"/>
      <c r="AM30" s="531"/>
      <c r="AN30" s="531"/>
      <c r="AO30" s="531"/>
      <c r="AP30" s="531"/>
      <c r="AQ30" s="531"/>
      <c r="AR30" s="531"/>
      <c r="AS30" s="531"/>
      <c r="AT30" s="531"/>
      <c r="AU30" s="531"/>
      <c r="AV30" s="531"/>
      <c r="AW30" s="531"/>
      <c r="AX30" s="3"/>
      <c r="AY30" s="3"/>
      <c r="AZ30" s="3"/>
    </row>
    <row r="31" spans="1:52" s="83" customFormat="1" ht="3" customHeight="1">
      <c r="A31" s="3"/>
      <c r="C31" s="466"/>
      <c r="D31" s="113"/>
      <c r="E31" s="113"/>
      <c r="F31" s="113"/>
      <c r="G31" s="113"/>
      <c r="H31" s="113"/>
      <c r="I31" s="113"/>
      <c r="J31" s="113"/>
      <c r="K31" s="113"/>
      <c r="L31" s="114"/>
      <c r="M31" s="114"/>
      <c r="N31" s="114"/>
      <c r="O31" s="465"/>
      <c r="P31" s="467"/>
      <c r="Q31" s="113"/>
      <c r="R31" s="113"/>
      <c r="S31" s="113"/>
      <c r="T31" s="113"/>
      <c r="U31" s="113"/>
      <c r="V31" s="113"/>
      <c r="W31" s="113"/>
      <c r="X31" s="113"/>
      <c r="Y31" s="113"/>
      <c r="Z31" s="113"/>
      <c r="AA31" s="114"/>
      <c r="AB31" s="416"/>
      <c r="AD31" s="38"/>
      <c r="AE31" s="38"/>
      <c r="AF31" s="38"/>
      <c r="AG31" s="38"/>
      <c r="AH31" s="531"/>
      <c r="AI31" s="531"/>
      <c r="AJ31" s="531"/>
      <c r="AK31" s="531"/>
      <c r="AL31" s="531"/>
      <c r="AM31" s="531"/>
      <c r="AN31" s="531"/>
      <c r="AO31" s="531"/>
      <c r="AP31" s="531"/>
      <c r="AQ31" s="531"/>
      <c r="AR31" s="531"/>
      <c r="AS31" s="531"/>
      <c r="AT31" s="531"/>
      <c r="AU31" s="531"/>
      <c r="AV31" s="531"/>
      <c r="AW31" s="531"/>
      <c r="AX31" s="3"/>
      <c r="AY31" s="3"/>
      <c r="AZ31" s="3"/>
    </row>
    <row r="32" spans="1:52" s="83" customFormat="1" ht="104.25" customHeight="1">
      <c r="A32" s="3"/>
      <c r="C32" s="416"/>
      <c r="D32" s="2229" t="str">
        <f>AK54</f>
        <v>Singles</v>
      </c>
      <c r="E32" s="2230"/>
      <c r="F32" s="2229" t="str">
        <f>AL54</f>
        <v>Paare</v>
      </c>
      <c r="G32" s="2229"/>
      <c r="H32" s="2229" t="str">
        <f>AM54</f>
        <v>Familien mit Kindern</v>
      </c>
      <c r="I32" s="2229"/>
      <c r="J32" s="2229" t="str">
        <f>AN54</f>
        <v>Einelternfamilien</v>
      </c>
      <c r="K32" s="2229"/>
      <c r="L32" s="2229" t="str">
        <f>AO54</f>
        <v>Wohngemeinschaften</v>
      </c>
      <c r="M32" s="2230"/>
      <c r="N32" s="416"/>
      <c r="O32" s="416"/>
      <c r="P32" s="416"/>
      <c r="Q32" s="2229" t="str">
        <f>AK54</f>
        <v>Singles</v>
      </c>
      <c r="R32" s="2230"/>
      <c r="S32" s="2229" t="str">
        <f>AL54</f>
        <v>Paare</v>
      </c>
      <c r="T32" s="2230"/>
      <c r="U32" s="2229" t="str">
        <f>AM54</f>
        <v>Familien mit Kindern</v>
      </c>
      <c r="V32" s="2230"/>
      <c r="W32" s="2229" t="str">
        <f>AN54</f>
        <v>Einelternfamilien</v>
      </c>
      <c r="X32" s="2230"/>
      <c r="Y32" s="2229" t="str">
        <f>AO54</f>
        <v>Wohngemeinschaften</v>
      </c>
      <c r="Z32" s="2230"/>
      <c r="AA32" s="416"/>
      <c r="AB32" s="416"/>
      <c r="AD32" s="38"/>
      <c r="AE32" s="38"/>
      <c r="AF32" s="38"/>
      <c r="AG32" s="38"/>
      <c r="AH32" s="531"/>
      <c r="AI32" s="531"/>
      <c r="AJ32" s="531"/>
      <c r="AK32" s="531"/>
      <c r="AL32" s="531"/>
      <c r="AM32" s="531"/>
      <c r="AN32" s="531"/>
      <c r="AO32" s="531"/>
      <c r="AP32" s="531"/>
      <c r="AQ32" s="531"/>
      <c r="AR32" s="531"/>
      <c r="AS32" s="531"/>
      <c r="AT32" s="531"/>
      <c r="AU32" s="531"/>
      <c r="AV32" s="531"/>
      <c r="AW32" s="531"/>
      <c r="AX32" s="3"/>
      <c r="AY32" s="3"/>
      <c r="AZ32" s="3"/>
    </row>
    <row r="33" spans="1:52" ht="12" customHeight="1">
      <c r="A33" s="3"/>
      <c r="B33" s="83"/>
      <c r="C33" s="2178" t="str">
        <f>AJ65</f>
        <v>&lt;5</v>
      </c>
      <c r="D33" s="2165"/>
      <c r="E33" s="2165"/>
      <c r="F33" s="2179" t="str">
        <f>AK65</f>
        <v>5 bis 10</v>
      </c>
      <c r="G33" s="2180"/>
      <c r="H33" s="2180"/>
      <c r="I33" s="2153" t="str">
        <f>AL65</f>
        <v>10 bis 15</v>
      </c>
      <c r="J33" s="2154"/>
      <c r="K33" s="2154"/>
      <c r="L33" s="2155" t="str">
        <f>AM65</f>
        <v>15 bis 20</v>
      </c>
      <c r="M33" s="2156"/>
      <c r="N33" s="2156"/>
      <c r="O33" s="2175" t="str">
        <f>AN65</f>
        <v>&gt;20</v>
      </c>
      <c r="P33" s="2176"/>
      <c r="Q33" s="2177"/>
      <c r="R33" s="2148" t="str">
        <f>AO65</f>
        <v>Prozent (%)</v>
      </c>
      <c r="S33" s="2148"/>
      <c r="T33" s="2148"/>
      <c r="U33" s="2148"/>
      <c r="V33" s="2148"/>
      <c r="W33" s="2148"/>
      <c r="X33" s="2148"/>
      <c r="Y33" s="2148"/>
      <c r="Z33" s="2148"/>
      <c r="AA33" s="2148"/>
      <c r="AB33" s="2148"/>
      <c r="AC33" s="108"/>
      <c r="AD33" s="38"/>
      <c r="AE33" s="38"/>
      <c r="AF33" s="38"/>
      <c r="AG33" s="38"/>
      <c r="AH33" s="531"/>
      <c r="AI33" s="531"/>
      <c r="AJ33" s="514"/>
      <c r="AK33" s="514"/>
      <c r="AL33" s="514"/>
      <c r="AM33" s="514"/>
      <c r="AN33" s="514"/>
      <c r="AO33" s="514"/>
      <c r="AP33" s="514"/>
      <c r="AQ33" s="514"/>
      <c r="AR33" s="514"/>
      <c r="AS33" s="514"/>
      <c r="AT33" s="514"/>
      <c r="AU33" s="514"/>
      <c r="AV33" s="514"/>
      <c r="AW33" s="531"/>
      <c r="AX33" s="3"/>
      <c r="AY33" s="3"/>
      <c r="AZ33" s="3"/>
    </row>
    <row r="34" spans="1:52" ht="5.1" customHeight="1">
      <c r="A34" s="3"/>
      <c r="B34" s="83"/>
      <c r="C34" s="169"/>
      <c r="D34" s="169"/>
      <c r="E34" s="169"/>
      <c r="F34" s="169"/>
      <c r="G34" s="169"/>
      <c r="H34" s="169"/>
      <c r="I34" s="170"/>
      <c r="J34" s="170"/>
      <c r="K34" s="170"/>
      <c r="L34" s="169"/>
      <c r="M34" s="83"/>
      <c r="N34" s="83"/>
      <c r="O34" s="83"/>
      <c r="P34" s="83"/>
      <c r="Q34" s="83"/>
      <c r="R34" s="83"/>
      <c r="S34" s="83"/>
      <c r="T34" s="171"/>
      <c r="U34" s="171"/>
      <c r="V34" s="171"/>
      <c r="W34" s="171"/>
      <c r="X34" s="171"/>
      <c r="Y34" s="171"/>
      <c r="Z34" s="171"/>
      <c r="AA34" s="171"/>
      <c r="AB34" s="171"/>
      <c r="AC34" s="108"/>
      <c r="AD34" s="38"/>
      <c r="AE34" s="38"/>
      <c r="AF34" s="38"/>
      <c r="AG34" s="38"/>
      <c r="AH34" s="531"/>
      <c r="AI34" s="531"/>
      <c r="AJ34" s="514"/>
      <c r="AK34" s="514"/>
      <c r="AL34" s="514"/>
      <c r="AM34" s="514"/>
      <c r="AN34" s="514"/>
      <c r="AO34" s="514"/>
      <c r="AP34" s="514"/>
      <c r="AQ34" s="514"/>
      <c r="AR34" s="514"/>
      <c r="AS34" s="514"/>
      <c r="AT34" s="514"/>
      <c r="AU34" s="514"/>
      <c r="AV34" s="514"/>
      <c r="AW34" s="531"/>
      <c r="AX34" s="3"/>
      <c r="AY34" s="3"/>
      <c r="AZ34" s="3"/>
    </row>
    <row r="35" spans="1:52" ht="12" customHeight="1">
      <c r="A35" s="3"/>
      <c r="B35" s="83"/>
      <c r="C35" s="2162" t="str">
        <f>AJ66</f>
        <v>&lt;-10</v>
      </c>
      <c r="D35" s="2160"/>
      <c r="E35" s="2160"/>
      <c r="F35" s="2163" t="str">
        <f>AK66</f>
        <v>-10 bis -6</v>
      </c>
      <c r="G35" s="2163"/>
      <c r="H35" s="2163"/>
      <c r="I35" s="2164" t="str">
        <f>AL66</f>
        <v>-6 bis -2</v>
      </c>
      <c r="J35" s="2164"/>
      <c r="K35" s="2164"/>
      <c r="L35" s="2165" t="str">
        <f>AM66</f>
        <v>-2 bis 2</v>
      </c>
      <c r="M35" s="2165"/>
      <c r="N35" s="2165"/>
      <c r="O35" s="2171" t="str">
        <f>AN66</f>
        <v>2 bis 6</v>
      </c>
      <c r="P35" s="2171"/>
      <c r="Q35" s="2171"/>
      <c r="R35" s="2159" t="str">
        <f>AO66</f>
        <v>6 bis 10</v>
      </c>
      <c r="S35" s="2160"/>
      <c r="T35" s="2160"/>
      <c r="U35" s="2149" t="str">
        <f>AP66</f>
        <v>&gt;10</v>
      </c>
      <c r="V35" s="2150"/>
      <c r="W35" s="2151"/>
      <c r="X35" s="2109" t="str">
        <f>AQ66</f>
        <v>Prozentpunkt (PP)</v>
      </c>
      <c r="Y35" s="2109"/>
      <c r="Z35" s="2109"/>
      <c r="AA35" s="2109"/>
      <c r="AB35" s="2109"/>
      <c r="AC35" s="107"/>
      <c r="AD35" s="38"/>
      <c r="AE35" s="38"/>
      <c r="AF35" s="38"/>
      <c r="AG35" s="38"/>
      <c r="AH35" s="531"/>
      <c r="AI35" s="531"/>
      <c r="AJ35" s="514"/>
      <c r="AK35" s="514"/>
      <c r="AL35" s="514"/>
      <c r="AM35" s="514"/>
      <c r="AN35" s="514"/>
      <c r="AO35" s="514"/>
      <c r="AP35" s="514"/>
      <c r="AQ35" s="514"/>
      <c r="AR35" s="514"/>
      <c r="AS35" s="514"/>
      <c r="AT35" s="514"/>
      <c r="AU35" s="514"/>
      <c r="AV35" s="514"/>
      <c r="AW35" s="531"/>
      <c r="AX35" s="3"/>
      <c r="AY35" s="3"/>
      <c r="AZ35" s="3"/>
    </row>
    <row r="36" spans="1:52" ht="4.5" customHeight="1">
      <c r="A36" s="3"/>
      <c r="B36" s="83"/>
      <c r="C36" s="169"/>
      <c r="D36" s="169"/>
      <c r="E36" s="169"/>
      <c r="F36" s="169"/>
      <c r="G36" s="169"/>
      <c r="H36" s="169"/>
      <c r="I36" s="169"/>
      <c r="J36" s="169"/>
      <c r="K36" s="169"/>
      <c r="L36" s="169"/>
      <c r="M36" s="169"/>
      <c r="N36" s="169"/>
      <c r="O36" s="169"/>
      <c r="P36" s="169"/>
      <c r="Q36" s="169"/>
      <c r="R36" s="169"/>
      <c r="S36" s="169"/>
      <c r="T36" s="169"/>
      <c r="U36" s="169"/>
      <c r="V36" s="83"/>
      <c r="W36" s="83"/>
      <c r="X36" s="416"/>
      <c r="Y36" s="416"/>
      <c r="Z36" s="416"/>
      <c r="AA36" s="416"/>
      <c r="AB36" s="416"/>
      <c r="AC36" s="107"/>
      <c r="AD36" s="38"/>
      <c r="AE36" s="38"/>
      <c r="AF36" s="38"/>
      <c r="AG36" s="38"/>
      <c r="AH36" s="531"/>
      <c r="AI36" s="531"/>
      <c r="AJ36" s="514"/>
      <c r="AK36" s="514"/>
      <c r="AL36" s="514"/>
      <c r="AM36" s="514"/>
      <c r="AN36" s="514"/>
      <c r="AO36" s="514"/>
      <c r="AP36" s="514"/>
      <c r="AQ36" s="514"/>
      <c r="AR36" s="514"/>
      <c r="AS36" s="514"/>
      <c r="AT36" s="514"/>
      <c r="AU36" s="514"/>
      <c r="AV36" s="514"/>
      <c r="AW36" s="531"/>
      <c r="AX36" s="3"/>
      <c r="AY36" s="3"/>
      <c r="AZ36" s="3"/>
    </row>
    <row r="37" spans="1:52" ht="12" customHeight="1">
      <c r="A37" s="3"/>
      <c r="B37" s="83"/>
      <c r="C37" s="2139" t="str">
        <f>AJ67</f>
        <v>Quelle: Fahrländer Partner &amp; sotomo.</v>
      </c>
      <c r="D37" s="2203"/>
      <c r="E37" s="2203"/>
      <c r="F37" s="2203"/>
      <c r="G37" s="2203"/>
      <c r="H37" s="2203"/>
      <c r="I37" s="2203"/>
      <c r="J37" s="2203"/>
      <c r="K37" s="2203"/>
      <c r="L37" s="2203"/>
      <c r="M37" s="2203"/>
      <c r="N37" s="2203"/>
      <c r="O37" s="169"/>
      <c r="P37" s="169"/>
      <c r="Q37" s="169"/>
      <c r="R37" s="169"/>
      <c r="S37" s="169"/>
      <c r="T37" s="169"/>
      <c r="U37" s="169"/>
      <c r="V37" s="83"/>
      <c r="W37" s="83"/>
      <c r="X37" s="416"/>
      <c r="Y37" s="416"/>
      <c r="Z37" s="416"/>
      <c r="AA37" s="416"/>
      <c r="AB37" s="416"/>
      <c r="AC37" s="107"/>
      <c r="AD37" s="38"/>
      <c r="AE37" s="38"/>
      <c r="AF37" s="38"/>
      <c r="AG37" s="38"/>
      <c r="AH37" s="531"/>
      <c r="AI37" s="531"/>
      <c r="AJ37" s="514"/>
      <c r="AK37" s="514"/>
      <c r="AL37" s="514"/>
      <c r="AM37" s="514"/>
      <c r="AN37" s="514"/>
      <c r="AO37" s="514"/>
      <c r="AP37" s="514"/>
      <c r="AQ37" s="514"/>
      <c r="AR37" s="514"/>
      <c r="AS37" s="514"/>
      <c r="AT37" s="514"/>
      <c r="AU37" s="514"/>
      <c r="AV37" s="514"/>
      <c r="AW37" s="531"/>
      <c r="AX37" s="3"/>
      <c r="AY37" s="3"/>
      <c r="AZ37" s="3"/>
    </row>
    <row r="38" spans="1:52" ht="30" customHeight="1">
      <c r="A38" s="3"/>
      <c r="B38" s="83"/>
      <c r="C38" s="169"/>
      <c r="D38" s="169"/>
      <c r="E38" s="169"/>
      <c r="F38" s="169"/>
      <c r="G38" s="169"/>
      <c r="H38" s="169"/>
      <c r="I38" s="169"/>
      <c r="J38" s="169"/>
      <c r="K38" s="169"/>
      <c r="L38" s="169"/>
      <c r="M38" s="169"/>
      <c r="N38" s="169"/>
      <c r="O38" s="169"/>
      <c r="P38" s="169"/>
      <c r="Q38" s="169"/>
      <c r="R38" s="169"/>
      <c r="S38" s="169"/>
      <c r="T38" s="169"/>
      <c r="U38" s="169"/>
      <c r="V38" s="83"/>
      <c r="W38" s="83"/>
      <c r="X38" s="416"/>
      <c r="Y38" s="416"/>
      <c r="Z38" s="416"/>
      <c r="AA38" s="416"/>
      <c r="AB38" s="416"/>
      <c r="AC38" s="107"/>
      <c r="AD38" s="38"/>
      <c r="AE38" s="38"/>
      <c r="AF38" s="38"/>
      <c r="AG38" s="38"/>
      <c r="AH38" s="531"/>
      <c r="AI38" s="531"/>
      <c r="AJ38" s="606"/>
      <c r="AK38" s="606"/>
      <c r="AL38" s="606"/>
      <c r="AM38" s="606"/>
      <c r="AN38" s="606"/>
      <c r="AO38" s="606"/>
      <c r="AP38" s="606"/>
      <c r="AQ38" s="606"/>
      <c r="AR38" s="606"/>
      <c r="AS38" s="606"/>
      <c r="AT38" s="606"/>
      <c r="AU38" s="606"/>
      <c r="AV38" s="606"/>
      <c r="AW38" s="531"/>
      <c r="AX38" s="3"/>
      <c r="AY38" s="3"/>
      <c r="AZ38" s="3"/>
    </row>
    <row r="39" spans="1:52" ht="12" customHeight="1">
      <c r="A39" s="3"/>
      <c r="B39" s="83"/>
      <c r="C39" s="2114"/>
      <c r="D39" s="2114"/>
      <c r="E39" s="2114"/>
      <c r="F39" s="2114"/>
      <c r="G39" s="2114"/>
      <c r="H39" s="2114"/>
      <c r="I39" s="2114"/>
      <c r="J39" s="2114"/>
      <c r="K39" s="2114"/>
      <c r="L39" s="2114"/>
      <c r="M39" s="2114"/>
      <c r="N39" s="2114"/>
      <c r="O39" s="2114"/>
      <c r="P39" s="2114"/>
      <c r="Q39" s="2114"/>
      <c r="R39" s="2114"/>
      <c r="S39" s="2114"/>
      <c r="T39" s="2114"/>
      <c r="U39" s="2114"/>
      <c r="V39" s="2114"/>
      <c r="W39" s="2114"/>
      <c r="X39" s="2114"/>
      <c r="Y39" s="2114"/>
      <c r="Z39" s="2114"/>
      <c r="AA39" s="2114"/>
      <c r="AB39" s="2114"/>
      <c r="AC39" s="107"/>
      <c r="AD39" s="38"/>
      <c r="AE39" s="38"/>
      <c r="AF39" s="38"/>
      <c r="AG39" s="38"/>
      <c r="AH39" s="531"/>
      <c r="AI39" s="531"/>
      <c r="AJ39" s="1272"/>
      <c r="AK39" s="514"/>
      <c r="AL39" s="514"/>
      <c r="AM39" s="514"/>
      <c r="AN39" s="514"/>
      <c r="AO39" s="514"/>
      <c r="AP39" s="514"/>
      <c r="AQ39" s="514"/>
      <c r="AR39" s="514"/>
      <c r="AS39" s="514"/>
      <c r="AT39" s="514"/>
      <c r="AU39" s="514"/>
      <c r="AV39" s="514"/>
      <c r="AW39" s="531"/>
      <c r="AX39" s="3"/>
      <c r="AY39" s="3"/>
      <c r="AZ39" s="3"/>
    </row>
    <row r="40" spans="1:52" ht="8.1" customHeight="1">
      <c r="A40" s="3"/>
      <c r="B40" s="83"/>
      <c r="C40" s="169"/>
      <c r="D40" s="169"/>
      <c r="E40" s="169"/>
      <c r="F40" s="169"/>
      <c r="G40" s="169"/>
      <c r="H40" s="169"/>
      <c r="I40" s="169"/>
      <c r="J40" s="169"/>
      <c r="K40" s="169"/>
      <c r="L40" s="169"/>
      <c r="M40" s="169"/>
      <c r="N40" s="169"/>
      <c r="O40" s="169"/>
      <c r="P40" s="169"/>
      <c r="Q40" s="169"/>
      <c r="R40" s="169"/>
      <c r="S40" s="169"/>
      <c r="T40" s="169"/>
      <c r="U40" s="169"/>
      <c r="V40" s="83"/>
      <c r="W40" s="83"/>
      <c r="X40" s="416"/>
      <c r="Y40" s="416"/>
      <c r="Z40" s="416"/>
      <c r="AA40" s="416"/>
      <c r="AB40" s="416"/>
      <c r="AC40" s="107"/>
      <c r="AD40" s="38"/>
      <c r="AE40" s="38"/>
      <c r="AF40" s="38"/>
      <c r="AG40" s="38"/>
      <c r="AH40" s="531"/>
      <c r="AI40" s="531"/>
      <c r="AJ40" s="569"/>
      <c r="AK40" s="606"/>
      <c r="AL40" s="606"/>
      <c r="AM40" s="606"/>
      <c r="AN40" s="606"/>
      <c r="AO40" s="606"/>
      <c r="AP40" s="606"/>
      <c r="AQ40" s="606"/>
      <c r="AR40" s="606"/>
      <c r="AS40" s="606"/>
      <c r="AT40" s="606"/>
      <c r="AU40" s="606"/>
      <c r="AV40" s="606"/>
      <c r="AW40" s="531"/>
      <c r="AX40" s="3"/>
      <c r="AY40" s="3"/>
      <c r="AZ40" s="3"/>
    </row>
    <row r="41" spans="1:52" ht="170.1" customHeight="1">
      <c r="A41" s="3"/>
      <c r="B41" s="83"/>
      <c r="C41" s="169"/>
      <c r="D41" s="169"/>
      <c r="E41" s="169"/>
      <c r="F41" s="169"/>
      <c r="G41" s="169"/>
      <c r="H41" s="169"/>
      <c r="I41" s="169"/>
      <c r="J41" s="169"/>
      <c r="K41" s="169"/>
      <c r="L41" s="169"/>
      <c r="M41" s="169"/>
      <c r="N41" s="169"/>
      <c r="O41" s="169"/>
      <c r="P41" s="169"/>
      <c r="Q41" s="169"/>
      <c r="R41" s="169"/>
      <c r="S41" s="169"/>
      <c r="T41" s="169"/>
      <c r="U41" s="169"/>
      <c r="V41" s="83"/>
      <c r="W41" s="83"/>
      <c r="X41" s="416"/>
      <c r="Y41" s="416"/>
      <c r="Z41" s="416"/>
      <c r="AA41" s="416"/>
      <c r="AB41" s="416"/>
      <c r="AC41" s="107"/>
      <c r="AD41" s="38"/>
      <c r="AE41" s="38"/>
      <c r="AF41" s="38"/>
      <c r="AG41" s="38"/>
      <c r="AH41" s="531"/>
      <c r="AI41" s="531"/>
      <c r="AJ41" s="1414"/>
      <c r="AK41" s="606"/>
      <c r="AL41" s="606"/>
      <c r="AM41" s="606"/>
      <c r="AN41" s="606"/>
      <c r="AO41" s="606"/>
      <c r="AP41" s="606"/>
      <c r="AQ41" s="606"/>
      <c r="AR41" s="606"/>
      <c r="AS41" s="606"/>
      <c r="AT41" s="606"/>
      <c r="AU41" s="606"/>
      <c r="AV41" s="606"/>
      <c r="AW41" s="531"/>
      <c r="AX41" s="3"/>
      <c r="AY41" s="3"/>
      <c r="AZ41" s="3"/>
    </row>
    <row r="42" spans="1:52" ht="24.95" customHeight="1">
      <c r="A42" s="3"/>
      <c r="B42" s="83"/>
      <c r="C42" s="169"/>
      <c r="D42" s="169"/>
      <c r="E42" s="169"/>
      <c r="F42" s="169"/>
      <c r="G42" s="169"/>
      <c r="H42" s="169"/>
      <c r="I42" s="169"/>
      <c r="J42" s="169"/>
      <c r="K42" s="169"/>
      <c r="L42" s="169"/>
      <c r="M42" s="169"/>
      <c r="N42" s="169"/>
      <c r="O42" s="169"/>
      <c r="P42" s="169"/>
      <c r="Q42" s="169"/>
      <c r="R42" s="169"/>
      <c r="S42" s="169"/>
      <c r="T42" s="169"/>
      <c r="U42" s="169"/>
      <c r="V42" s="83"/>
      <c r="W42" s="83"/>
      <c r="X42" s="416"/>
      <c r="Y42" s="416"/>
      <c r="Z42" s="416"/>
      <c r="AA42" s="416"/>
      <c r="AB42" s="416"/>
      <c r="AC42" s="107"/>
      <c r="AD42" s="38"/>
      <c r="AE42" s="38"/>
      <c r="AF42" s="38"/>
      <c r="AG42" s="38"/>
      <c r="AH42" s="531"/>
      <c r="AI42" s="531"/>
      <c r="AJ42" s="569"/>
      <c r="AK42" s="606"/>
      <c r="AL42" s="606"/>
      <c r="AM42" s="606"/>
      <c r="AN42" s="606"/>
      <c r="AO42" s="606"/>
      <c r="AP42" s="606"/>
      <c r="AQ42" s="606"/>
      <c r="AR42" s="606"/>
      <c r="AS42" s="606"/>
      <c r="AT42" s="606"/>
      <c r="AU42" s="606"/>
      <c r="AV42" s="606"/>
      <c r="AW42" s="531"/>
      <c r="AX42" s="3"/>
      <c r="AY42" s="3"/>
      <c r="AZ42" s="3"/>
    </row>
    <row r="43" spans="1:52" ht="35.1" customHeight="1">
      <c r="A43" s="3"/>
      <c r="B43" s="83"/>
      <c r="C43" s="169"/>
      <c r="D43" s="169"/>
      <c r="E43" s="169"/>
      <c r="F43" s="169"/>
      <c r="G43" s="169"/>
      <c r="H43" s="169"/>
      <c r="I43" s="169"/>
      <c r="J43" s="169"/>
      <c r="K43" s="169"/>
      <c r="L43" s="169"/>
      <c r="M43" s="169"/>
      <c r="N43" s="169"/>
      <c r="O43" s="169"/>
      <c r="P43" s="169"/>
      <c r="Q43" s="169"/>
      <c r="R43" s="169"/>
      <c r="S43" s="169"/>
      <c r="T43" s="169"/>
      <c r="U43" s="169"/>
      <c r="V43" s="83"/>
      <c r="W43" s="83"/>
      <c r="X43" s="416"/>
      <c r="Y43" s="416"/>
      <c r="Z43" s="416"/>
      <c r="AA43" s="416"/>
      <c r="AB43" s="416"/>
      <c r="AC43" s="107"/>
      <c r="AD43" s="38"/>
      <c r="AE43" s="38"/>
      <c r="AF43" s="38"/>
      <c r="AG43" s="38"/>
      <c r="AH43" s="531"/>
      <c r="AI43" s="531"/>
      <c r="AJ43" s="569"/>
      <c r="AK43" s="606"/>
      <c r="AL43" s="606"/>
      <c r="AM43" s="606"/>
      <c r="AN43" s="606"/>
      <c r="AO43" s="606"/>
      <c r="AP43" s="606"/>
      <c r="AQ43" s="606"/>
      <c r="AR43" s="606"/>
      <c r="AS43" s="606"/>
      <c r="AT43" s="606"/>
      <c r="AU43" s="606"/>
      <c r="AV43" s="606"/>
      <c r="AW43" s="531"/>
      <c r="AX43" s="3"/>
      <c r="AY43" s="3"/>
      <c r="AZ43" s="3"/>
    </row>
    <row r="44" spans="1:52" ht="9.95" customHeight="1">
      <c r="A44" s="3"/>
      <c r="B44" s="83"/>
      <c r="C44" s="2139"/>
      <c r="D44" s="2139"/>
      <c r="E44" s="2139"/>
      <c r="F44" s="2139"/>
      <c r="G44" s="2139"/>
      <c r="H44" s="2139"/>
      <c r="I44" s="2139"/>
      <c r="J44" s="2139"/>
      <c r="K44" s="2139"/>
      <c r="L44" s="2139"/>
      <c r="M44" s="2139"/>
      <c r="N44" s="2139"/>
      <c r="O44" s="2139"/>
      <c r="P44" s="2139"/>
      <c r="Q44" s="2139"/>
      <c r="R44" s="2139"/>
      <c r="S44" s="2139"/>
      <c r="T44" s="2139"/>
      <c r="U44" s="2139"/>
      <c r="V44" s="2139"/>
      <c r="W44" s="2139"/>
      <c r="X44" s="2139"/>
      <c r="Y44" s="2139"/>
      <c r="Z44" s="2139"/>
      <c r="AA44" s="2139"/>
      <c r="AB44" s="2139"/>
      <c r="AC44" s="107"/>
      <c r="AD44" s="38"/>
      <c r="AE44" s="38"/>
      <c r="AF44" s="38"/>
      <c r="AG44" s="38"/>
      <c r="AH44" s="531"/>
      <c r="AI44" s="531"/>
      <c r="AJ44" s="606"/>
      <c r="AK44" s="531"/>
      <c r="AL44" s="531"/>
      <c r="AM44" s="531"/>
      <c r="AN44" s="531"/>
      <c r="AO44" s="531"/>
      <c r="AP44" s="531"/>
      <c r="AQ44" s="531"/>
      <c r="AR44" s="531"/>
      <c r="AS44" s="531"/>
      <c r="AT44" s="531"/>
      <c r="AU44" s="531"/>
      <c r="AV44" s="531"/>
      <c r="AW44" s="531"/>
      <c r="AX44" s="3"/>
      <c r="AY44" s="3"/>
      <c r="AZ44" s="3"/>
    </row>
    <row r="45" spans="1:52" ht="30" customHeight="1">
      <c r="A45" s="3"/>
      <c r="B45" s="83"/>
      <c r="C45" s="901"/>
      <c r="D45" s="901"/>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107"/>
      <c r="AD45" s="38"/>
      <c r="AE45" s="38"/>
      <c r="AF45" s="38"/>
      <c r="AG45" s="38"/>
      <c r="AH45" s="531"/>
      <c r="AI45" s="531"/>
      <c r="AJ45" s="606"/>
      <c r="AK45" s="531"/>
      <c r="AL45" s="531"/>
      <c r="AM45" s="531"/>
      <c r="AN45" s="531"/>
      <c r="AO45" s="531"/>
      <c r="AP45" s="531"/>
      <c r="AQ45" s="531"/>
      <c r="AR45" s="531"/>
      <c r="AS45" s="531"/>
      <c r="AT45" s="531"/>
      <c r="AU45" s="531"/>
      <c r="AV45" s="531"/>
      <c r="AW45" s="531"/>
      <c r="AX45" s="3"/>
      <c r="AY45" s="3"/>
      <c r="AZ45" s="3"/>
    </row>
    <row r="46" spans="1:52" ht="4.5" customHeight="1">
      <c r="A46" s="3"/>
      <c r="B46" s="83"/>
      <c r="C46" s="944"/>
      <c r="D46" s="944"/>
      <c r="E46" s="944"/>
      <c r="F46" s="944"/>
      <c r="G46" s="944"/>
      <c r="H46" s="944"/>
      <c r="I46" s="944"/>
      <c r="J46" s="944"/>
      <c r="K46" s="944"/>
      <c r="L46" s="944"/>
      <c r="M46" s="944"/>
      <c r="N46" s="944"/>
      <c r="O46" s="944"/>
      <c r="P46" s="944"/>
      <c r="Q46" s="944"/>
      <c r="R46" s="944"/>
      <c r="S46" s="944"/>
      <c r="T46" s="944"/>
      <c r="U46" s="944"/>
      <c r="V46" s="944"/>
      <c r="W46" s="944"/>
      <c r="X46" s="944"/>
      <c r="Y46" s="944"/>
      <c r="Z46" s="944"/>
      <c r="AA46" s="944"/>
      <c r="AB46" s="944"/>
      <c r="AC46" s="107"/>
      <c r="AD46" s="38"/>
      <c r="AE46" s="38"/>
      <c r="AF46" s="38"/>
      <c r="AG46" s="38"/>
      <c r="AH46" s="531"/>
      <c r="AI46" s="531"/>
      <c r="AJ46" s="1430"/>
      <c r="AK46" s="1431"/>
      <c r="AL46" s="1431"/>
      <c r="AM46" s="1431"/>
      <c r="AN46" s="1431"/>
      <c r="AO46" s="1431"/>
      <c r="AP46" s="1431"/>
      <c r="AQ46" s="1431"/>
      <c r="AR46" s="1431"/>
      <c r="AS46" s="1431"/>
      <c r="AT46" s="1431"/>
      <c r="AU46" s="1431"/>
      <c r="AV46" s="1431"/>
      <c r="AW46" s="531"/>
      <c r="AX46" s="3"/>
      <c r="AY46" s="3"/>
      <c r="AZ46" s="3"/>
    </row>
    <row r="47" spans="1:52" ht="9.95" customHeight="1">
      <c r="A47" s="3"/>
      <c r="B47" s="83"/>
      <c r="C47" s="2170" t="s">
        <v>2</v>
      </c>
      <c r="D47" s="2170"/>
      <c r="E47" s="2170"/>
      <c r="F47" s="2170"/>
      <c r="G47" s="2170"/>
      <c r="H47" s="901"/>
      <c r="I47" s="901"/>
      <c r="J47" s="912" t="str">
        <f>AK47</f>
        <v xml:space="preserve">  Gemeindecheck Wohnen: Stadt Thun</v>
      </c>
      <c r="K47" s="940"/>
      <c r="L47" s="940"/>
      <c r="M47" s="940"/>
      <c r="N47" s="940"/>
      <c r="O47" s="940"/>
      <c r="P47" s="940"/>
      <c r="Q47" s="940"/>
      <c r="R47" s="940"/>
      <c r="S47" s="940"/>
      <c r="T47" s="940"/>
      <c r="U47" s="940"/>
      <c r="V47" s="940"/>
      <c r="W47" s="940"/>
      <c r="X47" s="940"/>
      <c r="Y47" s="940"/>
      <c r="Z47" s="940"/>
      <c r="AA47" s="940"/>
      <c r="AB47" s="1145" t="str">
        <f>AV47</f>
        <v>1. Quartal 2024</v>
      </c>
      <c r="AC47" s="107"/>
      <c r="AD47" s="38"/>
      <c r="AE47" s="38"/>
      <c r="AF47" s="38"/>
      <c r="AG47" s="38"/>
      <c r="AH47" s="531"/>
      <c r="AI47" s="531"/>
      <c r="AJ47" s="986" t="s">
        <v>33</v>
      </c>
      <c r="AK47" s="986" t="s">
        <v>713</v>
      </c>
      <c r="AL47" s="531"/>
      <c r="AM47" s="531"/>
      <c r="AN47" s="531"/>
      <c r="AO47" s="531"/>
      <c r="AP47" s="531"/>
      <c r="AQ47" s="531"/>
      <c r="AR47" s="531"/>
      <c r="AS47" s="531"/>
      <c r="AT47" s="531"/>
      <c r="AU47" s="531"/>
      <c r="AV47" s="1400" t="s">
        <v>534</v>
      </c>
      <c r="AW47" s="531"/>
      <c r="AX47" s="3"/>
      <c r="AY47" s="3"/>
      <c r="AZ47" s="3"/>
    </row>
    <row r="48" spans="1:52" ht="9.95" customHeight="1">
      <c r="A48" s="3"/>
      <c r="B48" s="83"/>
      <c r="C48" s="2170" t="s">
        <v>3</v>
      </c>
      <c r="D48" s="2170"/>
      <c r="E48" s="2170"/>
      <c r="F48" s="2170"/>
      <c r="G48" s="987"/>
      <c r="H48" s="901"/>
      <c r="I48" s="901"/>
      <c r="J48" s="901"/>
      <c r="K48" s="901"/>
      <c r="L48" s="901"/>
      <c r="M48" s="901"/>
      <c r="N48" s="901"/>
      <c r="O48" s="901"/>
      <c r="P48" s="901"/>
      <c r="Q48" s="901"/>
      <c r="R48" s="901"/>
      <c r="S48" s="901"/>
      <c r="T48" s="901"/>
      <c r="U48" s="901"/>
      <c r="V48" s="901"/>
      <c r="W48" s="901"/>
      <c r="X48" s="901"/>
      <c r="Y48" s="901"/>
      <c r="Z48" s="901"/>
      <c r="AA48" s="901"/>
      <c r="AB48" s="1145" t="str">
        <f>AV48</f>
        <v>Seite 11 / 27</v>
      </c>
      <c r="AC48" s="107"/>
      <c r="AD48" s="38"/>
      <c r="AE48" s="38"/>
      <c r="AF48" s="38"/>
      <c r="AG48" s="38"/>
      <c r="AH48" s="531"/>
      <c r="AI48" s="531"/>
      <c r="AJ48" s="986" t="s">
        <v>34</v>
      </c>
      <c r="AK48" s="531"/>
      <c r="AL48" s="531"/>
      <c r="AM48" s="531"/>
      <c r="AN48" s="531"/>
      <c r="AO48" s="531"/>
      <c r="AP48" s="531"/>
      <c r="AQ48" s="531"/>
      <c r="AR48" s="531"/>
      <c r="AS48" s="531"/>
      <c r="AT48" s="531"/>
      <c r="AU48" s="531"/>
      <c r="AV48" s="1400" t="s">
        <v>715</v>
      </c>
      <c r="AW48" s="531"/>
      <c r="AX48" s="3"/>
      <c r="AY48" s="3"/>
      <c r="AZ48" s="3"/>
    </row>
    <row r="49" spans="1:52" ht="8.1" customHeight="1">
      <c r="A49" s="3"/>
      <c r="B49" s="83"/>
      <c r="C49" s="901"/>
      <c r="D49" s="901"/>
      <c r="E49" s="901"/>
      <c r="F49" s="901"/>
      <c r="G49" s="901"/>
      <c r="H49" s="901"/>
      <c r="I49" s="901"/>
      <c r="J49" s="901"/>
      <c r="K49" s="901"/>
      <c r="L49" s="901"/>
      <c r="M49" s="901"/>
      <c r="N49" s="901"/>
      <c r="O49" s="901"/>
      <c r="P49" s="901"/>
      <c r="Q49" s="901"/>
      <c r="R49" s="901"/>
      <c r="S49" s="901"/>
      <c r="T49" s="901"/>
      <c r="U49" s="901"/>
      <c r="V49" s="901"/>
      <c r="W49" s="901"/>
      <c r="X49" s="901"/>
      <c r="Y49" s="901"/>
      <c r="Z49" s="901"/>
      <c r="AA49" s="901"/>
      <c r="AB49" s="901"/>
      <c r="AC49" s="107"/>
      <c r="AD49" s="38"/>
      <c r="AE49" s="38"/>
      <c r="AF49" s="38"/>
      <c r="AG49" s="38"/>
      <c r="AH49" s="531"/>
      <c r="AI49" s="531"/>
      <c r="AJ49" s="606"/>
      <c r="AK49" s="531"/>
      <c r="AL49" s="531"/>
      <c r="AM49" s="531"/>
      <c r="AN49" s="531"/>
      <c r="AO49" s="531"/>
      <c r="AP49" s="531"/>
      <c r="AQ49" s="531"/>
      <c r="AR49" s="531"/>
      <c r="AS49" s="531"/>
      <c r="AT49" s="531"/>
      <c r="AU49" s="531"/>
      <c r="AV49" s="531"/>
      <c r="AW49" s="531"/>
      <c r="AX49" s="3"/>
      <c r="AY49" s="3"/>
      <c r="AZ49" s="3"/>
    </row>
    <row r="50" spans="1:52" ht="14.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1:52" ht="14.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8"/>
      <c r="AE51" s="38"/>
      <c r="AF51" s="38"/>
      <c r="AG51" s="38"/>
      <c r="AH51" s="531"/>
      <c r="AI51" s="531"/>
      <c r="AJ51" s="514"/>
      <c r="AK51" s="514"/>
      <c r="AL51" s="514"/>
      <c r="AM51" s="514"/>
      <c r="AN51" s="514"/>
      <c r="AO51" s="514"/>
      <c r="AP51" s="514"/>
      <c r="AQ51" s="514"/>
      <c r="AR51" s="514"/>
      <c r="AS51" s="514"/>
      <c r="AT51" s="514"/>
      <c r="AU51" s="514"/>
      <c r="AV51" s="514"/>
      <c r="AW51" s="531"/>
      <c r="AX51" s="3"/>
      <c r="AY51" s="3"/>
      <c r="AZ51" s="3"/>
    </row>
    <row r="52" spans="1:52"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531"/>
      <c r="AI52" s="531"/>
      <c r="AJ52" s="605" t="s">
        <v>225</v>
      </c>
      <c r="AK52" s="536"/>
      <c r="AL52" s="536"/>
      <c r="AM52" s="514"/>
      <c r="AN52" s="536"/>
      <c r="AO52" s="536"/>
      <c r="AP52" s="618"/>
      <c r="AQ52" s="618"/>
      <c r="AR52" s="618"/>
      <c r="AS52" s="618"/>
      <c r="AT52" s="618"/>
      <c r="AU52" s="618"/>
      <c r="AV52" s="619"/>
      <c r="AW52" s="531"/>
      <c r="AX52" s="3"/>
      <c r="AY52" s="3"/>
      <c r="AZ52" s="3"/>
    </row>
    <row r="53" spans="1:52" ht="14.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531"/>
      <c r="AI53" s="531"/>
      <c r="AJ53" s="605"/>
      <c r="AK53" s="536"/>
      <c r="AL53" s="536"/>
      <c r="AM53" s="514"/>
      <c r="AN53" s="536"/>
      <c r="AO53" s="536"/>
      <c r="AP53" s="618"/>
      <c r="AQ53" s="618"/>
      <c r="AR53" s="618"/>
      <c r="AS53" s="618"/>
      <c r="AT53" s="618"/>
      <c r="AU53" s="618"/>
      <c r="AV53" s="619"/>
      <c r="AW53" s="531"/>
      <c r="AX53" s="3"/>
      <c r="AY53" s="3"/>
      <c r="AZ53" s="3"/>
    </row>
    <row r="54" spans="1:52"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531"/>
      <c r="AI54" s="531"/>
      <c r="AJ54" s="531"/>
      <c r="AK54" s="611" t="s">
        <v>223</v>
      </c>
      <c r="AL54" s="611" t="s">
        <v>224</v>
      </c>
      <c r="AM54" s="611" t="s">
        <v>211</v>
      </c>
      <c r="AN54" s="611" t="s">
        <v>212</v>
      </c>
      <c r="AO54" s="611" t="s">
        <v>213</v>
      </c>
      <c r="AP54" s="618"/>
      <c r="AQ54" s="618"/>
      <c r="AR54" s="618"/>
      <c r="AS54" s="618"/>
      <c r="AT54" s="618"/>
      <c r="AU54" s="618"/>
      <c r="AV54" s="619"/>
      <c r="AW54" s="531"/>
      <c r="AX54" s="3"/>
      <c r="AY54" s="3"/>
      <c r="AZ54" s="3"/>
    </row>
    <row r="55" spans="1:52" ht="14.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531"/>
      <c r="AI55" s="531"/>
      <c r="AJ55" s="698" t="s">
        <v>222</v>
      </c>
      <c r="AK55" s="699">
        <v>0.2597050857658742</v>
      </c>
      <c r="AL55" s="699">
        <v>0.23653325308456213</v>
      </c>
      <c r="AM55" s="2231">
        <v>0.17724947336743907</v>
      </c>
      <c r="AN55" s="2231">
        <v>0.046644598254589227</v>
      </c>
      <c r="AO55" s="2231">
        <v>0.02377369846524225</v>
      </c>
      <c r="AP55" s="697"/>
      <c r="AQ55" s="697"/>
      <c r="AR55" s="697"/>
      <c r="AS55" s="697"/>
      <c r="AT55" s="620"/>
      <c r="AU55" s="621"/>
      <c r="AV55" s="622"/>
      <c r="AW55" s="531"/>
      <c r="AX55" s="3"/>
      <c r="AY55" s="3"/>
      <c r="AZ55" s="3"/>
    </row>
    <row r="56" spans="1:52" ht="14.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531"/>
      <c r="AI56" s="531"/>
      <c r="AJ56" s="698" t="s">
        <v>221</v>
      </c>
      <c r="AK56" s="699">
        <v>0.09539572675293409</v>
      </c>
      <c r="AL56" s="699">
        <v>0.044237135118868495</v>
      </c>
      <c r="AM56" s="2232"/>
      <c r="AN56" s="2232"/>
      <c r="AO56" s="2232"/>
      <c r="AP56" s="697"/>
      <c r="AQ56" s="697"/>
      <c r="AR56" s="697"/>
      <c r="AS56" s="697"/>
      <c r="AT56" s="620"/>
      <c r="AU56" s="621"/>
      <c r="AV56" s="623"/>
      <c r="AW56" s="531"/>
      <c r="AX56" s="3"/>
      <c r="AY56" s="3"/>
      <c r="AZ56" s="3"/>
    </row>
    <row r="57" spans="1:52"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531"/>
      <c r="AI57" s="531"/>
      <c r="AJ57" s="698" t="s">
        <v>220</v>
      </c>
      <c r="AK57" s="699">
        <v>0.064700571772494733</v>
      </c>
      <c r="AL57" s="699">
        <v>0.051760457417995787</v>
      </c>
      <c r="AM57" s="2233"/>
      <c r="AN57" s="2233"/>
      <c r="AO57" s="2233"/>
      <c r="AP57" s="697"/>
      <c r="AQ57" s="697"/>
      <c r="AR57" s="697"/>
      <c r="AS57" s="697"/>
      <c r="AT57" s="620"/>
      <c r="AU57" s="621"/>
      <c r="AV57" s="622"/>
      <c r="AW57" s="531"/>
      <c r="AX57" s="3"/>
      <c r="AY57" s="3"/>
      <c r="AZ57" s="3"/>
    </row>
    <row r="58" spans="1:52"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531"/>
      <c r="AI58" s="531"/>
      <c r="AJ58" s="620"/>
      <c r="AK58" s="620"/>
      <c r="AL58" s="620"/>
      <c r="AM58" s="540"/>
      <c r="AN58" s="620"/>
      <c r="AO58" s="620"/>
      <c r="AP58" s="620"/>
      <c r="AQ58" s="620"/>
      <c r="AR58" s="620"/>
      <c r="AS58" s="620"/>
      <c r="AT58" s="620"/>
      <c r="AU58" s="621"/>
      <c r="AV58" s="622"/>
      <c r="AW58" s="531"/>
      <c r="AX58" s="3"/>
      <c r="AY58" s="3"/>
      <c r="AZ58" s="3"/>
    </row>
    <row r="59" spans="1:52" ht="14.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531"/>
      <c r="AI59" s="531"/>
      <c r="AJ59" s="605" t="s">
        <v>680</v>
      </c>
      <c r="AK59" s="620"/>
      <c r="AL59" s="620"/>
      <c r="AM59" s="540"/>
      <c r="AN59" s="620"/>
      <c r="AO59" s="620"/>
      <c r="AP59" s="620"/>
      <c r="AQ59" s="620"/>
      <c r="AR59" s="620"/>
      <c r="AS59" s="620"/>
      <c r="AT59" s="620"/>
      <c r="AU59" s="621"/>
      <c r="AV59" s="623"/>
      <c r="AW59" s="531"/>
      <c r="AX59" s="3"/>
      <c r="AY59" s="3"/>
      <c r="AZ59" s="3"/>
    </row>
    <row r="60" spans="1:52" ht="14.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531"/>
      <c r="AI60" s="531"/>
      <c r="AJ60" s="605"/>
      <c r="AK60" s="611" t="s">
        <v>223</v>
      </c>
      <c r="AL60" s="611" t="s">
        <v>224</v>
      </c>
      <c r="AM60" s="611" t="s">
        <v>211</v>
      </c>
      <c r="AN60" s="611" t="s">
        <v>212</v>
      </c>
      <c r="AO60" s="611" t="s">
        <v>213</v>
      </c>
      <c r="AP60" s="620"/>
      <c r="AQ60" s="620"/>
      <c r="AR60" s="620"/>
      <c r="AS60" s="620"/>
      <c r="AT60" s="620"/>
      <c r="AU60" s="621"/>
      <c r="AV60" s="623"/>
      <c r="AW60" s="531"/>
      <c r="AX60" s="3"/>
      <c r="AY60" s="3"/>
      <c r="AZ60" s="3"/>
    </row>
    <row r="61" spans="1:52"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531"/>
      <c r="AI61" s="531"/>
      <c r="AJ61" s="698" t="s">
        <v>222</v>
      </c>
      <c r="AK61" s="699">
        <v>0.031716032260165034</v>
      </c>
      <c r="AL61" s="699">
        <v>0.0075061699478253252</v>
      </c>
      <c r="AM61" s="2231">
        <v>-0.0093127612272575488</v>
      </c>
      <c r="AN61" s="2231">
        <v>-0.00016110147174841494</v>
      </c>
      <c r="AO61" s="2231">
        <v>-0.0036397204268970342</v>
      </c>
      <c r="AP61" s="620"/>
      <c r="AQ61" s="620"/>
      <c r="AR61" s="620"/>
      <c r="AS61" s="620"/>
      <c r="AT61" s="620"/>
      <c r="AU61" s="621"/>
      <c r="AV61" s="623"/>
      <c r="AW61" s="531"/>
      <c r="AX61" s="3"/>
      <c r="AY61" s="3"/>
      <c r="AZ61" s="3"/>
    </row>
    <row r="62" spans="1:52" ht="14.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531"/>
      <c r="AI62" s="531"/>
      <c r="AJ62" s="698" t="s">
        <v>221</v>
      </c>
      <c r="AK62" s="699">
        <v>-0.0032170881946926022</v>
      </c>
      <c r="AL62" s="699">
        <v>-0.0081833612480277929</v>
      </c>
      <c r="AM62" s="2232"/>
      <c r="AN62" s="2232"/>
      <c r="AO62" s="2232"/>
      <c r="AP62" s="620"/>
      <c r="AQ62" s="620"/>
      <c r="AR62" s="620"/>
      <c r="AS62" s="620"/>
      <c r="AT62" s="620"/>
      <c r="AU62" s="621"/>
      <c r="AV62" s="623"/>
      <c r="AW62" s="531"/>
      <c r="AX62" s="3"/>
      <c r="AY62" s="3"/>
      <c r="AZ62" s="3"/>
    </row>
    <row r="63" spans="1:52"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531"/>
      <c r="AI63" s="531"/>
      <c r="AJ63" s="698" t="s">
        <v>220</v>
      </c>
      <c r="AK63" s="699">
        <v>-0.0083389677198144052</v>
      </c>
      <c r="AL63" s="699">
        <v>-0.0063692019195525779</v>
      </c>
      <c r="AM63" s="2233"/>
      <c r="AN63" s="2233"/>
      <c r="AO63" s="2233"/>
      <c r="AP63" s="540"/>
      <c r="AQ63" s="540"/>
      <c r="AR63" s="540"/>
      <c r="AS63" s="540"/>
      <c r="AT63" s="540"/>
      <c r="AU63" s="540"/>
      <c r="AV63" s="623"/>
      <c r="AW63" s="531"/>
      <c r="AX63" s="3"/>
      <c r="AY63" s="3"/>
      <c r="AZ63" s="3"/>
    </row>
    <row r="64" spans="1:52" ht="14.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531"/>
      <c r="AI64" s="531"/>
      <c r="AJ64" s="514"/>
      <c r="AK64" s="514"/>
      <c r="AL64" s="602"/>
      <c r="AM64" s="540"/>
      <c r="AN64" s="540"/>
      <c r="AO64" s="514"/>
      <c r="AP64" s="540"/>
      <c r="AQ64" s="514"/>
      <c r="AR64" s="540"/>
      <c r="AS64" s="514"/>
      <c r="AT64" s="602"/>
      <c r="AU64" s="581"/>
      <c r="AV64" s="581"/>
      <c r="AW64" s="531"/>
      <c r="AX64" s="3"/>
      <c r="AY64" s="3"/>
      <c r="AZ64" s="3"/>
    </row>
    <row r="65" spans="1:52" ht="14.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531"/>
      <c r="AI65" s="531"/>
      <c r="AJ65" s="531" t="s">
        <v>23</v>
      </c>
      <c r="AK65" s="531" t="s">
        <v>672</v>
      </c>
      <c r="AL65" s="531" t="s">
        <v>673</v>
      </c>
      <c r="AM65" s="531" t="s">
        <v>674</v>
      </c>
      <c r="AN65" s="531" t="s">
        <v>24</v>
      </c>
      <c r="AO65" s="531" t="s">
        <v>352</v>
      </c>
      <c r="AP65" s="536"/>
      <c r="AQ65" s="536"/>
      <c r="AR65" s="536"/>
      <c r="AS65" s="514"/>
      <c r="AT65" s="514"/>
      <c r="AU65" s="514"/>
      <c r="AV65" s="514"/>
      <c r="AW65" s="531"/>
      <c r="AX65" s="3"/>
      <c r="AY65" s="3"/>
      <c r="AZ65" s="3"/>
    </row>
    <row r="66" spans="1:52" ht="14.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531"/>
      <c r="AI66" s="531"/>
      <c r="AJ66" s="531" t="s">
        <v>25</v>
      </c>
      <c r="AK66" s="531" t="s">
        <v>675</v>
      </c>
      <c r="AL66" s="531" t="s">
        <v>676</v>
      </c>
      <c r="AM66" s="531" t="s">
        <v>677</v>
      </c>
      <c r="AN66" s="531" t="s">
        <v>678</v>
      </c>
      <c r="AO66" s="531" t="s">
        <v>679</v>
      </c>
      <c r="AP66" s="531" t="s">
        <v>26</v>
      </c>
      <c r="AQ66" s="531" t="s">
        <v>353</v>
      </c>
      <c r="AR66" s="606"/>
      <c r="AS66" s="606"/>
      <c r="AT66" s="531"/>
      <c r="AU66" s="531"/>
      <c r="AV66" s="531"/>
      <c r="AW66" s="531"/>
      <c r="AX66" s="3"/>
      <c r="AY66" s="3"/>
      <c r="AZ66" s="3"/>
    </row>
    <row r="67" spans="1:52" ht="14.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531"/>
      <c r="AI67" s="531"/>
      <c r="AJ67" s="531" t="s">
        <v>186</v>
      </c>
      <c r="AK67" s="514"/>
      <c r="AL67" s="514"/>
      <c r="AM67" s="514"/>
      <c r="AN67" s="514"/>
      <c r="AO67" s="514"/>
      <c r="AP67" s="514"/>
      <c r="AQ67" s="514"/>
      <c r="AR67" s="531"/>
      <c r="AS67" s="531"/>
      <c r="AT67" s="531"/>
      <c r="AU67" s="531"/>
      <c r="AV67" s="531"/>
      <c r="AW67" s="531"/>
      <c r="AX67" s="3"/>
      <c r="AY67" s="3"/>
      <c r="AZ67" s="3"/>
    </row>
    <row r="68" spans="1:52" ht="14.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531"/>
      <c r="AI68" s="531"/>
      <c r="AJ68" s="531"/>
      <c r="AK68" s="531"/>
      <c r="AL68" s="531"/>
      <c r="AM68" s="531"/>
      <c r="AN68" s="531"/>
      <c r="AO68" s="531"/>
      <c r="AP68" s="531"/>
      <c r="AQ68" s="531"/>
      <c r="AR68" s="531"/>
      <c r="AS68" s="531"/>
      <c r="AT68" s="531"/>
      <c r="AU68" s="531"/>
      <c r="AV68" s="531"/>
      <c r="AW68" s="531"/>
      <c r="AX68" s="3"/>
      <c r="AY68" s="3"/>
      <c r="AZ68" s="3"/>
    </row>
    <row r="69" spans="1:52"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1399" t="s">
        <v>0</v>
      </c>
      <c r="AI69" s="3"/>
      <c r="AJ69" s="3"/>
      <c r="AK69" s="3"/>
      <c r="AL69" s="3"/>
      <c r="AM69" s="3"/>
      <c r="AN69" s="3"/>
      <c r="AO69" s="3"/>
      <c r="AP69" s="3"/>
      <c r="AQ69" s="3"/>
      <c r="AR69" s="3"/>
      <c r="AS69" s="3"/>
      <c r="AT69" s="3"/>
      <c r="AU69" s="3"/>
      <c r="AV69" s="3"/>
      <c r="AW69" s="3"/>
      <c r="AX69" s="3"/>
      <c r="AY69" s="3"/>
      <c r="AZ69" s="3"/>
    </row>
    <row r="70" spans="1:52"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row>
  </sheetData>
  <sheetProtection selectLockedCells="1"/>
  <mergeCells count="132">
    <mergeCell ref="C48:F48"/>
    <mergeCell ref="AM55:AM57"/>
    <mergeCell ref="AN55:AN57"/>
    <mergeCell ref="AO55:AO57"/>
    <mergeCell ref="AM61:AM63"/>
    <mergeCell ref="AN61:AN63"/>
    <mergeCell ref="AO61:AO63"/>
    <mergeCell ref="U35:W35"/>
    <mergeCell ref="X35:AB35"/>
    <mergeCell ref="C37:N37"/>
    <mergeCell ref="C39:AB39"/>
    <mergeCell ref="C44:AB44"/>
    <mergeCell ref="C47:G47"/>
    <mergeCell ref="C35:E35"/>
    <mergeCell ref="F35:H35"/>
    <mergeCell ref="I35:K35"/>
    <mergeCell ref="L35:N35"/>
    <mergeCell ref="O35:Q35"/>
    <mergeCell ref="R35:T35"/>
    <mergeCell ref="F27:G28"/>
    <mergeCell ref="P27:P28"/>
    <mergeCell ref="Q27:R28"/>
    <mergeCell ref="S27:T28"/>
    <mergeCell ref="C33:E33"/>
    <mergeCell ref="F33:H33"/>
    <mergeCell ref="I33:K33"/>
    <mergeCell ref="L33:N33"/>
    <mergeCell ref="O33:Q33"/>
    <mergeCell ref="R33:AB33"/>
    <mergeCell ref="D32:E32"/>
    <mergeCell ref="F32:G32"/>
    <mergeCell ref="H32:I32"/>
    <mergeCell ref="J32:K32"/>
    <mergeCell ref="L32:M32"/>
    <mergeCell ref="Q32:R32"/>
    <mergeCell ref="S32:T32"/>
    <mergeCell ref="U32:V32"/>
    <mergeCell ref="W32:X32"/>
    <mergeCell ref="Y32:Z32"/>
    <mergeCell ref="P25:P26"/>
    <mergeCell ref="Q25:R26"/>
    <mergeCell ref="S25:T26"/>
    <mergeCell ref="U25:V30"/>
    <mergeCell ref="W25:X30"/>
    <mergeCell ref="Y25:Z30"/>
    <mergeCell ref="C20:AB20"/>
    <mergeCell ref="C22:AB22"/>
    <mergeCell ref="C23:N23"/>
    <mergeCell ref="P23:AA23"/>
    <mergeCell ref="C25:C26"/>
    <mergeCell ref="D25:E26"/>
    <mergeCell ref="F25:G26"/>
    <mergeCell ref="H25:I30"/>
    <mergeCell ref="J25:K30"/>
    <mergeCell ref="L25:M30"/>
    <mergeCell ref="C29:C30"/>
    <mergeCell ref="D29:E30"/>
    <mergeCell ref="F29:G30"/>
    <mergeCell ref="P29:P30"/>
    <mergeCell ref="Q29:R30"/>
    <mergeCell ref="S29:T30"/>
    <mergeCell ref="C27:C28"/>
    <mergeCell ref="D27:E28"/>
    <mergeCell ref="C18:J18"/>
    <mergeCell ref="K18:L18"/>
    <mergeCell ref="N18:P18"/>
    <mergeCell ref="R18:T18"/>
    <mergeCell ref="V18:X18"/>
    <mergeCell ref="Z18:AB18"/>
    <mergeCell ref="C17:J17"/>
    <mergeCell ref="K17:L17"/>
    <mergeCell ref="N17:P17"/>
    <mergeCell ref="R17:T17"/>
    <mergeCell ref="V17:X17"/>
    <mergeCell ref="Z17:AB17"/>
    <mergeCell ref="C16:J16"/>
    <mergeCell ref="K16:L16"/>
    <mergeCell ref="N16:P16"/>
    <mergeCell ref="R16:T16"/>
    <mergeCell ref="V16:X16"/>
    <mergeCell ref="Z16:AB16"/>
    <mergeCell ref="C15:J15"/>
    <mergeCell ref="K15:L15"/>
    <mergeCell ref="N15:P15"/>
    <mergeCell ref="R15:T15"/>
    <mergeCell ref="V15:X15"/>
    <mergeCell ref="Z15:AB15"/>
    <mergeCell ref="C14:J14"/>
    <mergeCell ref="K14:L14"/>
    <mergeCell ref="N14:P14"/>
    <mergeCell ref="R14:T14"/>
    <mergeCell ref="V14:X14"/>
    <mergeCell ref="Z14:AB14"/>
    <mergeCell ref="C13:J13"/>
    <mergeCell ref="K13:L13"/>
    <mergeCell ref="N13:P13"/>
    <mergeCell ref="R13:T13"/>
    <mergeCell ref="V13:X13"/>
    <mergeCell ref="Z13:AB13"/>
    <mergeCell ref="C12:J12"/>
    <mergeCell ref="K12:L12"/>
    <mergeCell ref="N12:P12"/>
    <mergeCell ref="R12:T12"/>
    <mergeCell ref="V12:X12"/>
    <mergeCell ref="Z12:AB12"/>
    <mergeCell ref="C11:J11"/>
    <mergeCell ref="K11:L11"/>
    <mergeCell ref="N11:P11"/>
    <mergeCell ref="R11:T11"/>
    <mergeCell ref="V11:X11"/>
    <mergeCell ref="Z11:AB11"/>
    <mergeCell ref="C1:V1"/>
    <mergeCell ref="K7:Q7"/>
    <mergeCell ref="R7:U8"/>
    <mergeCell ref="V7:Y8"/>
    <mergeCell ref="Z7:AB8"/>
    <mergeCell ref="K8:M8"/>
    <mergeCell ref="N8:Q8"/>
    <mergeCell ref="J3:AB3"/>
    <mergeCell ref="C10:J10"/>
    <mergeCell ref="K10:L10"/>
    <mergeCell ref="N10:P10"/>
    <mergeCell ref="R10:T10"/>
    <mergeCell ref="V10:X10"/>
    <mergeCell ref="Z10:AB10"/>
    <mergeCell ref="C9:J9"/>
    <mergeCell ref="K9:L9"/>
    <mergeCell ref="N9:P9"/>
    <mergeCell ref="R9:T9"/>
    <mergeCell ref="V9:X9"/>
    <mergeCell ref="Z9:AB9"/>
    <mergeCell ref="J4:AC5"/>
  </mergeCells>
  <conditionalFormatting sqref="D25:M31">
    <cfRule type="cellIs" priority="8" dxfId="80" operator="greaterThanOrEqual" stopIfTrue="1">
      <formula>0.2</formula>
    </cfRule>
    <cfRule type="cellIs" priority="9" dxfId="85" operator="between" stopIfTrue="1">
      <formula>0.15</formula>
      <formula>0.2</formula>
    </cfRule>
    <cfRule type="cellIs" priority="10" dxfId="82" operator="between" stopIfTrue="1">
      <formula>0.1</formula>
      <formula>0.15</formula>
    </cfRule>
    <cfRule type="cellIs" priority="11" dxfId="83" operator="between" stopIfTrue="1">
      <formula>0.05</formula>
      <formula>0.1</formula>
    </cfRule>
    <cfRule type="cellIs" priority="12" dxfId="79" operator="lessThan" stopIfTrue="1">
      <formula>0.05</formula>
    </cfRule>
  </conditionalFormatting>
  <conditionalFormatting sqref="Q25:Z31">
    <cfRule type="cellIs" priority="1" dxfId="61" operator="greaterThanOrEqual" stopIfTrue="1">
      <formula>0.1</formula>
    </cfRule>
    <cfRule type="cellIs" priority="2" dxfId="60" operator="between" stopIfTrue="1">
      <formula>0.06</formula>
      <formula>0.1</formula>
    </cfRule>
    <cfRule type="cellIs" priority="3" dxfId="59" operator="between" stopIfTrue="1">
      <formula>0.02</formula>
      <formula>0.06</formula>
    </cfRule>
    <cfRule type="cellIs" priority="4" dxfId="79" operator="between" stopIfTrue="1">
      <formula>-0.02</formula>
      <formula>0.02</formula>
    </cfRule>
    <cfRule type="cellIs" priority="5" dxfId="57" operator="between" stopIfTrue="1">
      <formula>-0.02</formula>
      <formula>-0.06</formula>
    </cfRule>
    <cfRule type="cellIs" priority="6" dxfId="56" operator="between" stopIfTrue="1">
      <formula>-0.06</formula>
      <formula>-0.1</formula>
    </cfRule>
    <cfRule type="cellIs" priority="7" dxfId="55" operator="lessThanOrEqual" stopIfTrue="1">
      <formula>-0.1</formula>
    </cfRule>
  </conditionalFormatting>
  <hyperlinks>
    <hyperlink ref="AJ25" location="PHAS_QU!AJ51" display="Daten"/>
    <hyperlink ref="AM25" location="PHAS_QU!AJ58"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495809" r:id="rId1" name="Button 1025">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4d775b7-fb47-492d-94a8-15cbb1be9dfa}">
  <sheetPr codeName="Tabelle51"/>
  <dimension ref="A1:AC77"/>
  <sheetViews>
    <sheetView workbookViewId="0" topLeftCell="A1"/>
  </sheetViews>
  <sheetFormatPr defaultColWidth="11.005" defaultRowHeight="14.25"/>
  <cols>
    <col min="1" max="1" width="4.625" style="301" customWidth="1"/>
    <col min="2" max="2" width="2.625" style="301" customWidth="1"/>
    <col min="3" max="5" width="7.5" style="301" customWidth="1"/>
    <col min="6" max="6" width="4.25" style="301" customWidth="1"/>
    <col min="7" max="7" width="26.25" style="301" customWidth="1"/>
    <col min="8" max="8" width="10.5" style="301" customWidth="1"/>
    <col min="9" max="10" width="8.125" style="301" customWidth="1"/>
    <col min="11" max="11" width="0.625" style="301" customWidth="1"/>
    <col min="12" max="13" width="8.125" style="301" customWidth="1"/>
    <col min="14" max="15" width="2.625" style="301" customWidth="1"/>
    <col min="16" max="18" width="11" style="301"/>
    <col min="19" max="20" width="2.625" style="301" customWidth="1"/>
    <col min="21" max="21" width="63" style="301" customWidth="1"/>
    <col min="22" max="25" width="10.625" style="301" customWidth="1"/>
    <col min="26" max="26" width="2.625" style="301" customWidth="1"/>
    <col min="27" max="16384" width="11" style="301"/>
  </cols>
  <sheetData>
    <row r="1" spans="1:29" ht="4.7" customHeight="1">
      <c r="A1" s="298"/>
      <c r="C1" s="2238"/>
      <c r="D1" s="2238"/>
      <c r="E1" s="2238"/>
      <c r="F1" s="2238"/>
      <c r="G1" s="2238"/>
      <c r="H1" s="2238"/>
      <c r="I1" s="458"/>
      <c r="J1" s="458"/>
      <c r="K1" s="458"/>
      <c r="L1" s="458"/>
      <c r="M1" s="458"/>
      <c r="N1" s="458"/>
      <c r="O1" s="298"/>
      <c r="P1" s="298"/>
      <c r="Q1" s="298"/>
      <c r="R1" s="298"/>
      <c r="S1" s="559"/>
      <c r="T1" s="559"/>
      <c r="U1" s="547" t="s">
        <v>0</v>
      </c>
      <c r="V1" s="547"/>
      <c r="W1" s="547"/>
      <c r="X1" s="547"/>
      <c r="Y1" s="547"/>
      <c r="Z1" s="560"/>
      <c r="AA1" s="298"/>
      <c r="AB1" s="298"/>
      <c r="AC1" s="298"/>
    </row>
    <row r="2" spans="1:29" ht="4.5" customHeight="1">
      <c r="A2" s="298"/>
      <c r="C2" s="1038"/>
      <c r="D2" s="1038"/>
      <c r="E2" s="1038"/>
      <c r="F2" s="1038"/>
      <c r="G2" s="1038"/>
      <c r="H2" s="1038"/>
      <c r="I2" s="1039"/>
      <c r="J2" s="1039"/>
      <c r="K2" s="1039"/>
      <c r="L2" s="1039"/>
      <c r="M2" s="1039"/>
      <c r="N2" s="458"/>
      <c r="O2" s="298"/>
      <c r="P2" s="298"/>
      <c r="Q2" s="298"/>
      <c r="R2" s="298"/>
      <c r="S2" s="559"/>
      <c r="T2" s="559"/>
      <c r="U2" s="547"/>
      <c r="V2" s="547"/>
      <c r="W2" s="547"/>
      <c r="X2" s="547"/>
      <c r="Y2" s="547"/>
      <c r="Z2" s="560"/>
      <c r="AA2" s="298"/>
      <c r="AB2" s="298"/>
      <c r="AC2" s="298"/>
    </row>
    <row r="3" spans="1:29" s="459" customFormat="1" ht="24.95" customHeight="1">
      <c r="A3" s="299"/>
      <c r="C3" s="1213" t="str">
        <f>T3</f>
        <v>5</v>
      </c>
      <c r="D3" s="1041"/>
      <c r="E3" s="1041"/>
      <c r="G3" s="2234" t="str">
        <f>U3</f>
        <v>Wohn- und Lebensqualität</v>
      </c>
      <c r="H3" s="2234"/>
      <c r="I3" s="2234"/>
      <c r="J3" s="2234"/>
      <c r="K3" s="2234"/>
      <c r="L3" s="2234"/>
      <c r="M3" s="2234"/>
      <c r="N3" s="458"/>
      <c r="O3" s="299"/>
      <c r="P3" s="299"/>
      <c r="Q3" s="299"/>
      <c r="R3" s="1266"/>
      <c r="S3" s="1267"/>
      <c r="T3" s="1267" t="s">
        <v>609</v>
      </c>
      <c r="U3" s="1267" t="s">
        <v>372</v>
      </c>
      <c r="V3" s="1375" t="s">
        <v>157</v>
      </c>
      <c r="W3" s="1375" t="s">
        <v>477</v>
      </c>
      <c r="X3" s="595"/>
      <c r="Y3" s="1376" t="s">
        <v>534</v>
      </c>
      <c r="Z3" s="560"/>
      <c r="AA3" s="298"/>
      <c r="AB3" s="298"/>
      <c r="AC3" s="298"/>
    </row>
    <row r="4" spans="1:29" s="459" customFormat="1" ht="24.95" customHeight="1">
      <c r="A4" s="299"/>
      <c r="C4" s="1040"/>
      <c r="D4" s="1041"/>
      <c r="E4" s="1041"/>
      <c r="F4" s="1041"/>
      <c r="G4" s="2234"/>
      <c r="H4" s="2234"/>
      <c r="I4" s="2234"/>
      <c r="J4" s="2234"/>
      <c r="K4" s="2234"/>
      <c r="L4" s="2234"/>
      <c r="M4" s="2234"/>
      <c r="N4" s="458"/>
      <c r="O4" s="299"/>
      <c r="P4" s="299"/>
      <c r="Q4" s="299"/>
      <c r="R4" s="299"/>
      <c r="S4" s="561"/>
      <c r="T4" s="561"/>
      <c r="U4" s="595"/>
      <c r="V4" s="1042"/>
      <c r="W4" s="1042"/>
      <c r="X4" s="595"/>
      <c r="Y4" s="1043"/>
      <c r="Z4" s="560"/>
      <c r="AA4" s="298"/>
      <c r="AB4" s="298"/>
      <c r="AC4" s="298"/>
    </row>
    <row r="5" spans="1:29" s="459" customFormat="1" ht="24.95" customHeight="1">
      <c r="A5" s="299"/>
      <c r="C5" s="1040"/>
      <c r="D5" s="1041"/>
      <c r="E5" s="1041"/>
      <c r="F5" s="1041"/>
      <c r="G5" s="1041"/>
      <c r="H5" s="1037"/>
      <c r="I5" s="1037"/>
      <c r="J5" s="1037"/>
      <c r="K5" s="1037"/>
      <c r="L5" s="460"/>
      <c r="M5" s="460"/>
      <c r="N5" s="458"/>
      <c r="O5" s="299"/>
      <c r="P5" s="299"/>
      <c r="Q5" s="299"/>
      <c r="R5" s="299"/>
      <c r="S5" s="561"/>
      <c r="T5" s="1434"/>
      <c r="U5" s="1435"/>
      <c r="V5" s="1436"/>
      <c r="W5" s="1436"/>
      <c r="X5" s="1435"/>
      <c r="Y5" s="1437"/>
      <c r="Z5" s="560"/>
      <c r="AA5" s="298"/>
      <c r="AB5" s="298"/>
      <c r="AC5" s="298"/>
    </row>
    <row r="6" spans="1:29" s="454" customFormat="1" ht="6" customHeight="1">
      <c r="A6" s="300"/>
      <c r="C6" s="2239"/>
      <c r="D6" s="2239"/>
      <c r="E6" s="2239"/>
      <c r="F6" s="2239"/>
      <c r="G6" s="2239"/>
      <c r="H6" s="2239"/>
      <c r="I6" s="2239"/>
      <c r="J6" s="2239"/>
      <c r="K6" s="2239"/>
      <c r="L6" s="2239"/>
      <c r="M6" s="2239"/>
      <c r="O6" s="300"/>
      <c r="P6" s="300"/>
      <c r="Q6" s="300"/>
      <c r="R6" s="300"/>
      <c r="S6" s="587"/>
      <c r="T6" s="587"/>
      <c r="U6" s="2237"/>
      <c r="V6" s="2237"/>
      <c r="W6" s="2237"/>
      <c r="X6" s="2237"/>
      <c r="Y6" s="2237"/>
      <c r="Z6" s="587"/>
      <c r="AA6" s="298"/>
      <c r="AB6" s="298"/>
      <c r="AC6" s="298"/>
    </row>
    <row r="7" spans="1:29" ht="16.5" customHeight="1">
      <c r="A7" s="298"/>
      <c r="C7" s="2245" t="str">
        <f>U7</f>
        <v>Wohn- und Lebensqualitäts-Index (WLQI) 2024</v>
      </c>
      <c r="D7" s="2245"/>
      <c r="E7" s="2245"/>
      <c r="F7" s="2245"/>
      <c r="G7" s="2245"/>
      <c r="H7" s="2245"/>
      <c r="I7" s="2245"/>
      <c r="J7" s="2245"/>
      <c r="K7" s="2245"/>
      <c r="L7" s="2245"/>
      <c r="M7" s="2245"/>
      <c r="O7" s="298"/>
      <c r="P7" s="298"/>
      <c r="Q7" s="298"/>
      <c r="R7" s="298"/>
      <c r="S7" s="559"/>
      <c r="T7" s="559"/>
      <c r="U7" s="1261" t="s">
        <v>716</v>
      </c>
      <c r="V7" s="596"/>
      <c r="W7" s="596"/>
      <c r="X7" s="596"/>
      <c r="Y7" s="596"/>
      <c r="Z7" s="559"/>
      <c r="AA7" s="298"/>
      <c r="AB7" s="298"/>
      <c r="AC7" s="298"/>
    </row>
    <row r="8" spans="1:29" ht="9.95" customHeight="1">
      <c r="A8" s="298"/>
      <c r="C8" s="995"/>
      <c r="D8" s="995"/>
      <c r="E8" s="995"/>
      <c r="F8" s="995"/>
      <c r="G8" s="995"/>
      <c r="H8" s="995"/>
      <c r="I8" s="995"/>
      <c r="J8" s="995"/>
      <c r="K8" s="995"/>
      <c r="L8" s="995"/>
      <c r="M8" s="995"/>
      <c r="O8" s="298"/>
      <c r="P8" s="298"/>
      <c r="Q8" s="298"/>
      <c r="R8" s="298"/>
      <c r="S8" s="559"/>
      <c r="T8" s="559"/>
      <c r="U8" s="562"/>
      <c r="V8" s="562"/>
      <c r="W8" s="562"/>
      <c r="X8" s="562"/>
      <c r="Y8" s="562"/>
      <c r="Z8" s="559"/>
      <c r="AA8" s="298"/>
      <c r="AB8" s="298"/>
      <c r="AC8" s="298"/>
    </row>
    <row r="9" spans="1:29" ht="16.5" customHeight="1">
      <c r="A9" s="298"/>
      <c r="C9" s="2236" t="str">
        <f t="shared" si="0" ref="C9:C22">U9</f>
        <v>Zentralität</v>
      </c>
      <c r="D9" s="2236"/>
      <c r="E9" s="2236"/>
      <c r="F9" s="2236"/>
      <c r="G9" s="2236"/>
      <c r="H9" s="2236"/>
      <c r="I9" s="2236"/>
      <c r="J9" s="2236"/>
      <c r="K9" s="2236"/>
      <c r="L9" s="1049"/>
      <c r="M9" s="1049"/>
      <c r="O9" s="298"/>
      <c r="P9" s="302"/>
      <c r="Q9" s="298"/>
      <c r="R9" s="298"/>
      <c r="S9" s="559"/>
      <c r="T9" s="559"/>
      <c r="U9" s="565" t="s">
        <v>373</v>
      </c>
      <c r="V9" s="565"/>
      <c r="W9" s="565"/>
      <c r="X9" s="565"/>
      <c r="Y9" s="587"/>
      <c r="Z9" s="559"/>
      <c r="AA9" s="298"/>
      <c r="AB9" s="298"/>
      <c r="AC9" s="298"/>
    </row>
    <row r="10" spans="1:29" ht="16.5" customHeight="1">
      <c r="A10" s="298"/>
      <c r="C10" s="2236" t="str">
        <f t="shared" si="0"/>
        <v xml:space="preserve">        Reisezeit zum nächsten Zentrum mit überregionaler Bedeutung</v>
      </c>
      <c r="D10" s="2236"/>
      <c r="E10" s="2236"/>
      <c r="F10" s="2236"/>
      <c r="G10" s="2236"/>
      <c r="H10" s="2236"/>
      <c r="I10" s="1047">
        <f t="shared" si="1" ref="I10:J12">V10</f>
        <v>4.5</v>
      </c>
      <c r="J10" s="2236" t="str">
        <f t="shared" si="1"/>
        <v>gut-sehr gut</v>
      </c>
      <c r="K10" s="2236"/>
      <c r="L10" s="2236"/>
      <c r="M10" s="2236"/>
      <c r="O10" s="298"/>
      <c r="P10" s="1439"/>
      <c r="Q10" s="1439"/>
      <c r="R10" s="298"/>
      <c r="S10" s="559"/>
      <c r="T10" s="559"/>
      <c r="U10" s="1255" t="s">
        <v>717</v>
      </c>
      <c r="V10" s="1256">
        <v>4.5</v>
      </c>
      <c r="W10" s="1257" t="s">
        <v>488</v>
      </c>
      <c r="X10" s="1258"/>
      <c r="Y10" s="587"/>
      <c r="Z10" s="559"/>
      <c r="AA10" s="298"/>
      <c r="AB10" s="298"/>
      <c r="AC10" s="298"/>
    </row>
    <row r="11" spans="1:29" ht="16.5" customHeight="1">
      <c r="A11" s="298"/>
      <c r="C11" s="2236" t="str">
        <f t="shared" si="0"/>
        <v xml:space="preserve">        Reisezeit zum nächsten Agglomerationszentrum (motorisierter Individualverkehr)</v>
      </c>
      <c r="D11" s="2236"/>
      <c r="E11" s="2236"/>
      <c r="F11" s="2236"/>
      <c r="G11" s="2236"/>
      <c r="H11" s="2236"/>
      <c r="I11" s="1047">
        <f t="shared" si="1"/>
        <v>5</v>
      </c>
      <c r="J11" s="2236" t="str">
        <f t="shared" si="1"/>
        <v>sehr gut</v>
      </c>
      <c r="K11" s="2236"/>
      <c r="L11" s="2236"/>
      <c r="M11" s="2236"/>
      <c r="O11" s="298"/>
      <c r="P11" s="1439"/>
      <c r="Q11" s="298"/>
      <c r="R11" s="298"/>
      <c r="S11" s="559"/>
      <c r="T11" s="559"/>
      <c r="U11" s="1255" t="s">
        <v>718</v>
      </c>
      <c r="V11" s="1256">
        <v>5</v>
      </c>
      <c r="W11" s="1257" t="s">
        <v>390</v>
      </c>
      <c r="X11" s="1258"/>
      <c r="Y11" s="587"/>
      <c r="Z11" s="559"/>
      <c r="AA11" s="298"/>
      <c r="AB11" s="298"/>
      <c r="AC11" s="298"/>
    </row>
    <row r="12" spans="1:29" ht="16.5" customHeight="1">
      <c r="A12" s="298"/>
      <c r="C12" s="2236" t="str">
        <f t="shared" si="0"/>
        <v xml:space="preserve">        Reisezeit zum nächsten Agglomerationszentrum (öffentlicher Verkehr)</v>
      </c>
      <c r="D12" s="2236"/>
      <c r="E12" s="2236"/>
      <c r="F12" s="2236"/>
      <c r="G12" s="2236"/>
      <c r="H12" s="2236"/>
      <c r="I12" s="1047">
        <f t="shared" si="1"/>
        <v>5</v>
      </c>
      <c r="J12" s="2236" t="str">
        <f t="shared" si="1"/>
        <v>sehr gut</v>
      </c>
      <c r="K12" s="2236"/>
      <c r="L12" s="2236"/>
      <c r="M12" s="2236"/>
      <c r="O12" s="298"/>
      <c r="P12" s="1439"/>
      <c r="Q12" s="298"/>
      <c r="R12" s="298"/>
      <c r="S12" s="559"/>
      <c r="T12" s="559"/>
      <c r="U12" s="1255" t="s">
        <v>719</v>
      </c>
      <c r="V12" s="1256">
        <v>5</v>
      </c>
      <c r="W12" s="1257" t="s">
        <v>390</v>
      </c>
      <c r="X12" s="1258"/>
      <c r="Y12" s="587"/>
      <c r="Z12" s="559"/>
      <c r="AA12" s="298"/>
      <c r="AB12" s="298"/>
      <c r="AC12" s="298"/>
    </row>
    <row r="13" spans="1:29" ht="8.1" customHeight="1">
      <c r="A13" s="298"/>
      <c r="C13" s="1473"/>
      <c r="D13" s="1473"/>
      <c r="E13" s="1473"/>
      <c r="F13" s="1473"/>
      <c r="G13" s="1473"/>
      <c r="H13" s="1473"/>
      <c r="I13" s="1047"/>
      <c r="J13" s="1473"/>
      <c r="K13" s="1473"/>
      <c r="L13" s="1473"/>
      <c r="M13" s="1473"/>
      <c r="O13" s="298"/>
      <c r="P13" s="1439"/>
      <c r="Q13" s="298"/>
      <c r="R13" s="298"/>
      <c r="S13" s="559"/>
      <c r="T13" s="559"/>
      <c r="U13" s="565"/>
      <c r="V13" s="1474"/>
      <c r="W13" s="565"/>
      <c r="X13" s="565"/>
      <c r="Y13" s="587"/>
      <c r="Z13" s="559"/>
      <c r="AA13" s="298"/>
      <c r="AB13" s="298"/>
      <c r="AC13" s="298"/>
    </row>
    <row r="14" spans="1:29" ht="16.5" customHeight="1">
      <c r="A14" s="298"/>
      <c r="C14" s="2236" t="str">
        <f t="shared" si="0"/>
        <v>Qualität Wohnumfeld</v>
      </c>
      <c r="D14" s="2236"/>
      <c r="E14" s="2236"/>
      <c r="F14" s="2236"/>
      <c r="G14" s="2236"/>
      <c r="H14" s="2236"/>
      <c r="I14" s="2236"/>
      <c r="J14" s="1048"/>
      <c r="K14" s="1048"/>
      <c r="L14" s="1048"/>
      <c r="M14" s="1048"/>
      <c r="O14" s="298"/>
      <c r="P14" s="1439"/>
      <c r="Q14" s="298"/>
      <c r="R14" s="298"/>
      <c r="S14" s="559"/>
      <c r="T14" s="559"/>
      <c r="U14" s="565" t="s">
        <v>374</v>
      </c>
      <c r="V14" s="1259"/>
      <c r="W14" s="565"/>
      <c r="X14" s="565"/>
      <c r="Y14" s="587"/>
      <c r="Z14" s="559"/>
      <c r="AA14" s="298"/>
      <c r="AB14" s="298"/>
      <c r="AC14" s="298"/>
    </row>
    <row r="15" spans="1:29" ht="16.5" customHeight="1">
      <c r="A15" s="298"/>
      <c r="C15" s="2236" t="str">
        <f t="shared" si="0"/>
        <v xml:space="preserve">        Exposition (Hangneigung, Besonnung)</v>
      </c>
      <c r="D15" s="2236"/>
      <c r="E15" s="2236"/>
      <c r="F15" s="2236"/>
      <c r="G15" s="2236"/>
      <c r="H15" s="2236"/>
      <c r="I15" s="1047">
        <f>V15</f>
        <v>2</v>
      </c>
      <c r="J15" s="2236" t="str">
        <f>W15</f>
        <v>schlecht</v>
      </c>
      <c r="K15" s="2236"/>
      <c r="L15" s="2236"/>
      <c r="M15" s="2236"/>
      <c r="O15" s="298"/>
      <c r="P15" s="302"/>
      <c r="Q15" s="298"/>
      <c r="R15" s="298"/>
      <c r="S15" s="559"/>
      <c r="T15" s="559"/>
      <c r="U15" s="1255" t="s">
        <v>720</v>
      </c>
      <c r="V15" s="1256">
        <v>2</v>
      </c>
      <c r="W15" s="1257" t="s">
        <v>489</v>
      </c>
      <c r="X15" s="1258"/>
      <c r="Y15" s="587"/>
      <c r="Z15" s="559"/>
      <c r="AA15" s="298"/>
      <c r="AB15" s="298"/>
      <c r="AC15" s="298"/>
    </row>
    <row r="16" spans="1:29" ht="16.5" customHeight="1">
      <c r="A16" s="298"/>
      <c r="C16" s="2236" t="str">
        <f t="shared" si="0"/>
        <v xml:space="preserve">        Landschaftsqualität</v>
      </c>
      <c r="D16" s="2236"/>
      <c r="E16" s="2236"/>
      <c r="F16" s="2236"/>
      <c r="G16" s="2236"/>
      <c r="H16" s="2236"/>
      <c r="I16" s="1047">
        <f>V16</f>
        <v>2</v>
      </c>
      <c r="J16" s="2236" t="str">
        <f>W16</f>
        <v>schlecht</v>
      </c>
      <c r="K16" s="2236"/>
      <c r="L16" s="2236"/>
      <c r="M16" s="2236"/>
      <c r="O16" s="298"/>
      <c r="P16" s="302"/>
      <c r="Q16" s="298"/>
      <c r="R16" s="298"/>
      <c r="S16" s="559"/>
      <c r="T16" s="559"/>
      <c r="U16" s="1255" t="s">
        <v>721</v>
      </c>
      <c r="V16" s="1256">
        <v>2</v>
      </c>
      <c r="W16" s="1257" t="s">
        <v>489</v>
      </c>
      <c r="X16" s="1258"/>
      <c r="Y16" s="587"/>
      <c r="Z16" s="559"/>
      <c r="AA16" s="298"/>
      <c r="AB16" s="298"/>
      <c r="AC16" s="298"/>
    </row>
    <row r="17" spans="1:29" ht="8.1" customHeight="1">
      <c r="A17" s="298"/>
      <c r="C17" s="1473"/>
      <c r="D17" s="1473"/>
      <c r="E17" s="1473"/>
      <c r="F17" s="1473"/>
      <c r="G17" s="1473"/>
      <c r="H17" s="1473"/>
      <c r="I17" s="1047"/>
      <c r="J17" s="1473"/>
      <c r="K17" s="1473"/>
      <c r="L17" s="1473"/>
      <c r="M17" s="1473"/>
      <c r="O17" s="298"/>
      <c r="P17" s="302"/>
      <c r="Q17" s="298"/>
      <c r="R17" s="298"/>
      <c r="S17" s="559"/>
      <c r="T17" s="559"/>
      <c r="U17" s="565"/>
      <c r="V17" s="1474"/>
      <c r="W17" s="565"/>
      <c r="X17" s="565"/>
      <c r="Y17" s="587"/>
      <c r="Z17" s="559"/>
      <c r="AA17" s="298"/>
      <c r="AB17" s="298"/>
      <c r="AC17" s="298"/>
    </row>
    <row r="18" spans="1:29" ht="16.5" customHeight="1">
      <c r="A18" s="298"/>
      <c r="C18" s="2236" t="str">
        <f t="shared" si="0"/>
        <v>Image</v>
      </c>
      <c r="D18" s="2236"/>
      <c r="E18" s="2236"/>
      <c r="F18" s="2236"/>
      <c r="G18" s="2236"/>
      <c r="H18" s="2236"/>
      <c r="I18" s="2236"/>
      <c r="J18" s="1048"/>
      <c r="K18" s="1048"/>
      <c r="L18" s="1048"/>
      <c r="M18" s="1048"/>
      <c r="O18" s="298"/>
      <c r="P18" s="302"/>
      <c r="Q18" s="298"/>
      <c r="R18" s="298"/>
      <c r="S18" s="559"/>
      <c r="T18" s="559"/>
      <c r="U18" s="565" t="s">
        <v>375</v>
      </c>
      <c r="V18" s="1259"/>
      <c r="W18" s="565"/>
      <c r="X18" s="565"/>
      <c r="Y18" s="587"/>
      <c r="Z18" s="559"/>
      <c r="AA18" s="298"/>
      <c r="AB18" s="298"/>
      <c r="AC18" s="298"/>
    </row>
    <row r="19" spans="1:29" ht="16.5" customHeight="1">
      <c r="A19" s="298"/>
      <c r="C19" s="2236" t="str">
        <f t="shared" si="0"/>
        <v xml:space="preserve">        Anteil Oberschicht-Haushalte</v>
      </c>
      <c r="D19" s="2236"/>
      <c r="E19" s="2236"/>
      <c r="F19" s="2236"/>
      <c r="G19" s="2236"/>
      <c r="H19" s="2236"/>
      <c r="I19" s="1047">
        <f>V19</f>
        <v>3</v>
      </c>
      <c r="J19" s="2236" t="str">
        <f>W19</f>
        <v>durchschnittlich</v>
      </c>
      <c r="K19" s="2236"/>
      <c r="L19" s="2236"/>
      <c r="M19" s="2236"/>
      <c r="O19" s="298"/>
      <c r="P19" s="302"/>
      <c r="Q19" s="298"/>
      <c r="R19" s="298"/>
      <c r="S19" s="559"/>
      <c r="T19" s="559"/>
      <c r="U19" s="1255" t="s">
        <v>722</v>
      </c>
      <c r="V19" s="1256">
        <v>3</v>
      </c>
      <c r="W19" s="1255" t="s">
        <v>388</v>
      </c>
      <c r="X19" s="1255"/>
      <c r="Y19" s="587"/>
      <c r="Z19" s="559"/>
      <c r="AA19" s="298"/>
      <c r="AB19" s="298"/>
      <c r="AC19" s="298"/>
    </row>
    <row r="20" spans="1:29" ht="8.1" customHeight="1">
      <c r="A20" s="298"/>
      <c r="C20" s="1473"/>
      <c r="D20" s="1473"/>
      <c r="E20" s="1473"/>
      <c r="F20" s="1473"/>
      <c r="G20" s="1473"/>
      <c r="H20" s="1473"/>
      <c r="I20" s="1047"/>
      <c r="J20" s="1473"/>
      <c r="K20" s="1473"/>
      <c r="L20" s="1473"/>
      <c r="M20" s="1473"/>
      <c r="O20" s="298"/>
      <c r="P20" s="302"/>
      <c r="Q20" s="298"/>
      <c r="R20" s="298"/>
      <c r="S20" s="559"/>
      <c r="T20" s="559"/>
      <c r="U20" s="565"/>
      <c r="V20" s="1474"/>
      <c r="W20" s="565"/>
      <c r="X20" s="565"/>
      <c r="Y20" s="587"/>
      <c r="Z20" s="559"/>
      <c r="AA20" s="298"/>
      <c r="AB20" s="298"/>
      <c r="AC20" s="298"/>
    </row>
    <row r="21" spans="1:29" ht="16.5" customHeight="1">
      <c r="A21" s="298"/>
      <c r="C21" s="2236" t="str">
        <f t="shared" si="0"/>
        <v>Stabilität der Wohnverhältnisse</v>
      </c>
      <c r="D21" s="2236"/>
      <c r="E21" s="2236"/>
      <c r="F21" s="2236"/>
      <c r="G21" s="2236"/>
      <c r="H21" s="2236"/>
      <c r="I21" s="2236"/>
      <c r="J21" s="1048"/>
      <c r="K21" s="1048"/>
      <c r="L21" s="1048"/>
      <c r="M21" s="1048"/>
      <c r="O21" s="298"/>
      <c r="P21" s="302"/>
      <c r="Q21" s="298"/>
      <c r="R21" s="298"/>
      <c r="S21" s="559"/>
      <c r="T21" s="559"/>
      <c r="U21" s="565" t="s">
        <v>376</v>
      </c>
      <c r="V21" s="1259"/>
      <c r="W21" s="565"/>
      <c r="X21" s="565"/>
      <c r="Y21" s="587"/>
      <c r="Z21" s="559"/>
      <c r="AA21" s="298"/>
      <c r="AB21" s="298"/>
      <c r="AC21" s="298"/>
    </row>
    <row r="22" spans="1:29" ht="16.5" customHeight="1">
      <c r="A22" s="298"/>
      <c r="C22" s="2236" t="str">
        <f t="shared" si="0"/>
        <v xml:space="preserve">         Zusatznachfrage und Bauzonenreserven</v>
      </c>
      <c r="D22" s="2236"/>
      <c r="E22" s="2236"/>
      <c r="F22" s="2236"/>
      <c r="G22" s="2236"/>
      <c r="H22" s="2236"/>
      <c r="I22" s="1047">
        <f>V22</f>
        <v>1</v>
      </c>
      <c r="J22" s="2236" t="str">
        <f>W22</f>
        <v>sehr schlecht</v>
      </c>
      <c r="K22" s="2236"/>
      <c r="L22" s="2236"/>
      <c r="M22" s="2236"/>
      <c r="O22" s="298"/>
      <c r="P22" s="302"/>
      <c r="Q22" s="298"/>
      <c r="R22" s="298"/>
      <c r="S22" s="559"/>
      <c r="T22" s="559"/>
      <c r="U22" s="1255" t="s">
        <v>723</v>
      </c>
      <c r="V22" s="1256">
        <v>1</v>
      </c>
      <c r="W22" s="1255" t="s">
        <v>490</v>
      </c>
      <c r="X22" s="1255"/>
      <c r="Y22" s="587"/>
      <c r="Z22" s="559"/>
      <c r="AA22" s="298"/>
      <c r="AB22" s="298"/>
      <c r="AC22" s="298"/>
    </row>
    <row r="23" spans="1:29" ht="4.5" customHeight="1">
      <c r="A23" s="298"/>
      <c r="C23" s="1044"/>
      <c r="D23" s="1044"/>
      <c r="E23" s="1044"/>
      <c r="F23" s="1044"/>
      <c r="G23" s="1044"/>
      <c r="H23" s="1044"/>
      <c r="I23" s="1046"/>
      <c r="J23" s="1044"/>
      <c r="K23" s="1044"/>
      <c r="L23" s="1044"/>
      <c r="M23" s="1044"/>
      <c r="O23" s="298"/>
      <c r="P23" s="302"/>
      <c r="Q23" s="298"/>
      <c r="R23" s="298"/>
      <c r="S23" s="559"/>
      <c r="T23" s="559"/>
      <c r="U23" s="587"/>
      <c r="V23" s="1050"/>
      <c r="W23" s="587"/>
      <c r="X23" s="587"/>
      <c r="Y23" s="587"/>
      <c r="Z23" s="559"/>
      <c r="AA23" s="298"/>
      <c r="AB23" s="298"/>
      <c r="AC23" s="298"/>
    </row>
    <row r="24" spans="1:29" s="1052" customFormat="1" ht="9.95" customHeight="1">
      <c r="A24" s="1051"/>
      <c r="C24" s="2242" t="str">
        <f>U24</f>
        <v>Quelle: Fahrländer Partner.</v>
      </c>
      <c r="D24" s="2242"/>
      <c r="E24" s="2242"/>
      <c r="F24" s="2242"/>
      <c r="G24" s="2242"/>
      <c r="H24" s="2242"/>
      <c r="I24" s="2242"/>
      <c r="J24" s="2242"/>
      <c r="K24" s="2242"/>
      <c r="L24" s="2242"/>
      <c r="M24" s="2242"/>
      <c r="O24" s="1051"/>
      <c r="P24" s="1053"/>
      <c r="Q24" s="1051"/>
      <c r="R24" s="1051"/>
      <c r="S24" s="1054"/>
      <c r="T24" s="1054"/>
      <c r="U24" s="1054" t="s">
        <v>342</v>
      </c>
      <c r="V24" s="1054"/>
      <c r="W24" s="1054"/>
      <c r="X24" s="1054"/>
      <c r="Y24" s="1054"/>
      <c r="Z24" s="1054"/>
      <c r="AA24" s="1051"/>
      <c r="AB24" s="1051"/>
      <c r="AC24" s="1051"/>
    </row>
    <row r="25" spans="1:29" ht="30" customHeight="1">
      <c r="A25" s="298"/>
      <c r="C25" s="461"/>
      <c r="D25" s="461"/>
      <c r="E25" s="461"/>
      <c r="F25" s="461"/>
      <c r="G25" s="461"/>
      <c r="H25" s="461"/>
      <c r="I25" s="461"/>
      <c r="J25" s="462"/>
      <c r="K25" s="462"/>
      <c r="L25" s="462"/>
      <c r="M25" s="462"/>
      <c r="O25" s="298"/>
      <c r="P25" s="302"/>
      <c r="Q25" s="298"/>
      <c r="R25" s="298"/>
      <c r="S25" s="559"/>
      <c r="T25" s="559"/>
      <c r="U25" s="582"/>
      <c r="V25" s="582"/>
      <c r="W25" s="582"/>
      <c r="X25" s="582"/>
      <c r="Y25" s="587"/>
      <c r="Z25" s="559"/>
      <c r="AA25" s="298"/>
      <c r="AB25" s="298"/>
      <c r="AC25" s="298"/>
    </row>
    <row r="26" spans="1:29" ht="16.5" customHeight="1">
      <c r="A26" s="298"/>
      <c r="C26" s="1068" t="str">
        <f>U26</f>
        <v>WLQI für Nachfragegruppen</v>
      </c>
      <c r="D26" s="995"/>
      <c r="E26" s="995"/>
      <c r="F26" s="454"/>
      <c r="G26" s="454"/>
      <c r="H26" s="454"/>
      <c r="I26" s="2244" t="str">
        <f>V26</f>
        <v>Stadt</v>
      </c>
      <c r="J26" s="2244"/>
      <c r="K26" s="1061"/>
      <c r="L26" s="2244" t="str">
        <f>W26</f>
        <v>MS-Region</v>
      </c>
      <c r="M26" s="2244"/>
      <c r="O26" s="298"/>
      <c r="P26" s="302"/>
      <c r="Q26" s="298"/>
      <c r="R26" s="298"/>
      <c r="S26" s="559"/>
      <c r="T26" s="559"/>
      <c r="U26" s="1261" t="s">
        <v>391</v>
      </c>
      <c r="V26" s="584" t="s">
        <v>157</v>
      </c>
      <c r="W26" s="598" t="s">
        <v>162</v>
      </c>
      <c r="X26" s="587"/>
      <c r="Y26" s="587"/>
      <c r="Z26" s="559"/>
      <c r="AA26" s="298"/>
      <c r="AB26" s="298"/>
      <c r="AC26" s="298"/>
    </row>
    <row r="27" spans="1:29" ht="16.5" customHeight="1">
      <c r="A27" s="298"/>
      <c r="C27" s="995"/>
      <c r="D27" s="995"/>
      <c r="E27" s="995"/>
      <c r="F27" s="454"/>
      <c r="G27" s="454"/>
      <c r="H27" s="454"/>
      <c r="I27" s="2246" t="str">
        <f>V27</f>
        <v>Thun</v>
      </c>
      <c r="J27" s="2246"/>
      <c r="K27" s="1061"/>
      <c r="L27" s="2246" t="str">
        <f>W27</f>
        <v>Thun</v>
      </c>
      <c r="M27" s="2246"/>
      <c r="O27" s="298"/>
      <c r="P27" s="302"/>
      <c r="Q27" s="298"/>
      <c r="R27" s="298"/>
      <c r="S27" s="559"/>
      <c r="T27" s="559"/>
      <c r="U27" s="562"/>
      <c r="V27" s="585" t="s">
        <v>477</v>
      </c>
      <c r="W27" s="586" t="s">
        <v>477</v>
      </c>
      <c r="X27" s="587"/>
      <c r="Y27" s="587"/>
      <c r="Z27" s="559"/>
      <c r="AA27" s="298"/>
      <c r="AB27" s="298"/>
      <c r="AC27" s="298"/>
    </row>
    <row r="28" spans="1:29" ht="4.5" customHeight="1">
      <c r="A28" s="298"/>
      <c r="C28" s="1056"/>
      <c r="D28" s="1056"/>
      <c r="E28" s="1056"/>
      <c r="F28" s="1057"/>
      <c r="G28" s="1057"/>
      <c r="H28" s="1057"/>
      <c r="I28" s="1058"/>
      <c r="J28" s="1058"/>
      <c r="K28" s="1058"/>
      <c r="L28" s="1058"/>
      <c r="M28" s="1058"/>
      <c r="O28" s="298"/>
      <c r="P28" s="302"/>
      <c r="Q28" s="298"/>
      <c r="R28" s="298"/>
      <c r="S28" s="559"/>
      <c r="T28" s="559"/>
      <c r="U28" s="562"/>
      <c r="V28" s="563"/>
      <c r="W28" s="563"/>
      <c r="X28" s="587"/>
      <c r="Y28" s="587"/>
      <c r="Z28" s="559"/>
      <c r="AA28" s="298"/>
      <c r="AB28" s="298"/>
      <c r="AC28" s="298"/>
    </row>
    <row r="29" spans="1:29" ht="16.5" customHeight="1">
      <c r="A29" s="298"/>
      <c r="C29" s="2241" t="str">
        <f>U29</f>
        <v>Junge, bürgerlich-traditionelle Singles und Paare</v>
      </c>
      <c r="D29" s="2241"/>
      <c r="E29" s="2241"/>
      <c r="F29" s="2241"/>
      <c r="G29" s="2241"/>
      <c r="H29" s="2241"/>
      <c r="I29" s="2240" t="str">
        <f>V29</f>
        <v>+</v>
      </c>
      <c r="J29" s="2240"/>
      <c r="K29" s="463"/>
      <c r="L29" s="2240" t="str">
        <f>W29</f>
        <v>+/-</v>
      </c>
      <c r="M29" s="2240"/>
      <c r="O29" s="298"/>
      <c r="P29" s="302"/>
      <c r="Q29" s="298"/>
      <c r="R29" s="298"/>
      <c r="S29" s="559"/>
      <c r="T29" s="559"/>
      <c r="U29" s="1255" t="s">
        <v>377</v>
      </c>
      <c r="V29" s="583" t="s">
        <v>724</v>
      </c>
      <c r="W29" s="583" t="s">
        <v>725</v>
      </c>
      <c r="X29" s="587"/>
      <c r="Y29" s="587"/>
      <c r="Z29" s="559"/>
      <c r="AA29" s="298"/>
      <c r="AB29" s="298"/>
      <c r="AC29" s="298"/>
    </row>
    <row r="30" spans="1:29" ht="4.5" customHeight="1">
      <c r="A30" s="298"/>
      <c r="C30" s="1044"/>
      <c r="D30" s="1044"/>
      <c r="E30" s="1044"/>
      <c r="F30" s="1044"/>
      <c r="G30" s="1044"/>
      <c r="H30" s="1044"/>
      <c r="I30" s="463"/>
      <c r="J30" s="463"/>
      <c r="K30" s="463"/>
      <c r="L30" s="463"/>
      <c r="M30" s="463"/>
      <c r="O30" s="298"/>
      <c r="P30" s="302"/>
      <c r="Q30" s="298"/>
      <c r="R30" s="298"/>
      <c r="S30" s="559"/>
      <c r="T30" s="559"/>
      <c r="U30" s="1260"/>
      <c r="V30" s="564"/>
      <c r="W30" s="564"/>
      <c r="X30" s="587"/>
      <c r="Y30" s="587"/>
      <c r="Z30" s="559"/>
      <c r="AA30" s="298"/>
      <c r="AB30" s="298"/>
      <c r="AC30" s="298"/>
    </row>
    <row r="31" spans="1:29" ht="4.5" customHeight="1">
      <c r="A31" s="298"/>
      <c r="C31" s="1062"/>
      <c r="D31" s="1062"/>
      <c r="E31" s="1062"/>
      <c r="F31" s="1062"/>
      <c r="G31" s="1062"/>
      <c r="H31" s="1062"/>
      <c r="I31" s="1055"/>
      <c r="J31" s="1055"/>
      <c r="K31" s="1055"/>
      <c r="L31" s="1055"/>
      <c r="M31" s="1055"/>
      <c r="O31" s="298"/>
      <c r="P31" s="302"/>
      <c r="Q31" s="298"/>
      <c r="R31" s="298"/>
      <c r="S31" s="559"/>
      <c r="T31" s="559"/>
      <c r="U31" s="1260"/>
      <c r="V31" s="564"/>
      <c r="W31" s="564"/>
      <c r="X31" s="587"/>
      <c r="Y31" s="587"/>
      <c r="Z31" s="559"/>
      <c r="AA31" s="298"/>
      <c r="AB31" s="298"/>
      <c r="AC31" s="298"/>
    </row>
    <row r="32" spans="1:29" ht="16.5" customHeight="1">
      <c r="A32" s="298"/>
      <c r="C32" s="2241" t="str">
        <f>U32</f>
        <v>Mittlere und ältere bürgerlich-traditionelle Singles und Paare</v>
      </c>
      <c r="D32" s="2241"/>
      <c r="E32" s="2241"/>
      <c r="F32" s="2241"/>
      <c r="G32" s="2241"/>
      <c r="H32" s="2241"/>
      <c r="I32" s="2240" t="str">
        <f>V32</f>
        <v>+/-</v>
      </c>
      <c r="J32" s="2240"/>
      <c r="K32" s="463"/>
      <c r="L32" s="2240" t="str">
        <f>W32</f>
        <v>+/-</v>
      </c>
      <c r="M32" s="2240"/>
      <c r="O32" s="298"/>
      <c r="P32" s="302"/>
      <c r="Q32" s="298"/>
      <c r="R32" s="298"/>
      <c r="S32" s="559"/>
      <c r="T32" s="559"/>
      <c r="U32" s="1255" t="s">
        <v>378</v>
      </c>
      <c r="V32" s="583" t="s">
        <v>725</v>
      </c>
      <c r="W32" s="583" t="s">
        <v>725</v>
      </c>
      <c r="X32" s="587"/>
      <c r="Y32" s="587"/>
      <c r="Z32" s="559"/>
      <c r="AA32" s="298"/>
      <c r="AB32" s="298"/>
      <c r="AC32" s="298"/>
    </row>
    <row r="33" spans="1:29" ht="4.5" customHeight="1">
      <c r="A33" s="298"/>
      <c r="C33" s="1044"/>
      <c r="D33" s="1044"/>
      <c r="E33" s="1044"/>
      <c r="F33" s="1044"/>
      <c r="G33" s="1044"/>
      <c r="H33" s="1044"/>
      <c r="I33" s="463"/>
      <c r="J33" s="463"/>
      <c r="K33" s="463"/>
      <c r="L33" s="463"/>
      <c r="M33" s="463"/>
      <c r="O33" s="298"/>
      <c r="P33" s="302"/>
      <c r="Q33" s="298"/>
      <c r="R33" s="298"/>
      <c r="S33" s="559"/>
      <c r="T33" s="559"/>
      <c r="U33" s="1260"/>
      <c r="V33" s="564"/>
      <c r="W33" s="564"/>
      <c r="X33" s="587"/>
      <c r="Y33" s="587"/>
      <c r="Z33" s="559"/>
      <c r="AA33" s="298"/>
      <c r="AB33" s="298"/>
      <c r="AC33" s="298"/>
    </row>
    <row r="34" spans="1:29" ht="4.5" customHeight="1">
      <c r="A34" s="298"/>
      <c r="C34" s="1062"/>
      <c r="D34" s="1062"/>
      <c r="E34" s="1062"/>
      <c r="F34" s="1062"/>
      <c r="G34" s="1062"/>
      <c r="H34" s="1062"/>
      <c r="I34" s="1055"/>
      <c r="J34" s="1055"/>
      <c r="K34" s="1055"/>
      <c r="L34" s="1055"/>
      <c r="M34" s="1055"/>
      <c r="O34" s="298"/>
      <c r="P34" s="302"/>
      <c r="Q34" s="298"/>
      <c r="R34" s="298"/>
      <c r="S34" s="559"/>
      <c r="T34" s="559"/>
      <c r="U34" s="1260"/>
      <c r="V34" s="564"/>
      <c r="W34" s="564"/>
      <c r="X34" s="587"/>
      <c r="Y34" s="587"/>
      <c r="Z34" s="559"/>
      <c r="AA34" s="298"/>
      <c r="AB34" s="298"/>
      <c r="AC34" s="298"/>
    </row>
    <row r="35" spans="1:29" ht="16.5" customHeight="1">
      <c r="A35" s="298"/>
      <c r="C35" s="2241" t="str">
        <f>U35</f>
        <v>Bürgerlich-traditionelle Familien</v>
      </c>
      <c r="D35" s="2241"/>
      <c r="E35" s="2241"/>
      <c r="F35" s="2241"/>
      <c r="G35" s="2241"/>
      <c r="H35" s="2241"/>
      <c r="I35" s="2240" t="str">
        <f>V35</f>
        <v>-</v>
      </c>
      <c r="J35" s="2240"/>
      <c r="K35" s="463"/>
      <c r="L35" s="2240" t="str">
        <f>W35</f>
        <v>-</v>
      </c>
      <c r="M35" s="2240"/>
      <c r="O35" s="298"/>
      <c r="P35" s="302"/>
      <c r="Q35" s="298"/>
      <c r="R35" s="298"/>
      <c r="S35" s="559"/>
      <c r="T35" s="559"/>
      <c r="U35" s="1255" t="s">
        <v>379</v>
      </c>
      <c r="V35" s="583" t="s">
        <v>28</v>
      </c>
      <c r="W35" s="583" t="s">
        <v>28</v>
      </c>
      <c r="X35" s="587"/>
      <c r="Y35" s="587"/>
      <c r="Z35" s="559"/>
      <c r="AA35" s="298"/>
      <c r="AB35" s="298"/>
      <c r="AC35" s="298"/>
    </row>
    <row r="36" spans="1:29" ht="4.5" customHeight="1">
      <c r="A36" s="298"/>
      <c r="C36" s="1063"/>
      <c r="D36" s="1063"/>
      <c r="E36" s="1063"/>
      <c r="F36" s="1063"/>
      <c r="G36" s="1063"/>
      <c r="H36" s="1063"/>
      <c r="I36" s="1060"/>
      <c r="J36" s="1060"/>
      <c r="K36" s="1060"/>
      <c r="L36" s="1060"/>
      <c r="M36" s="1060"/>
      <c r="O36" s="298"/>
      <c r="P36" s="302"/>
      <c r="Q36" s="298"/>
      <c r="R36" s="298"/>
      <c r="S36" s="559"/>
      <c r="T36" s="559"/>
      <c r="U36" s="1260"/>
      <c r="V36" s="564"/>
      <c r="W36" s="564"/>
      <c r="X36" s="587"/>
      <c r="Y36" s="587"/>
      <c r="Z36" s="559"/>
      <c r="AA36" s="298"/>
      <c r="AB36" s="298"/>
      <c r="AC36" s="298"/>
    </row>
    <row r="37" spans="1:29" ht="4.5" customHeight="1">
      <c r="A37" s="298"/>
      <c r="C37" s="1044"/>
      <c r="D37" s="1044"/>
      <c r="E37" s="1044"/>
      <c r="F37" s="1044"/>
      <c r="G37" s="1044"/>
      <c r="H37" s="1044"/>
      <c r="I37" s="463"/>
      <c r="J37" s="463"/>
      <c r="K37" s="463"/>
      <c r="L37" s="463"/>
      <c r="M37" s="463"/>
      <c r="O37" s="298"/>
      <c r="P37" s="302"/>
      <c r="Q37" s="298"/>
      <c r="R37" s="298"/>
      <c r="S37" s="559"/>
      <c r="T37" s="559"/>
      <c r="U37" s="1260"/>
      <c r="V37" s="564"/>
      <c r="W37" s="564"/>
      <c r="X37" s="587"/>
      <c r="Y37" s="587"/>
      <c r="Z37" s="559"/>
      <c r="AA37" s="298"/>
      <c r="AB37" s="298"/>
      <c r="AC37" s="298"/>
    </row>
    <row r="38" spans="1:29" ht="4.5" customHeight="1">
      <c r="A38" s="298"/>
      <c r="C38" s="1044"/>
      <c r="D38" s="1044"/>
      <c r="E38" s="1044"/>
      <c r="F38" s="1044"/>
      <c r="G38" s="1044"/>
      <c r="H38" s="1044"/>
      <c r="I38" s="463"/>
      <c r="J38" s="463"/>
      <c r="K38" s="463"/>
      <c r="L38" s="463"/>
      <c r="M38" s="463"/>
      <c r="O38" s="298"/>
      <c r="P38" s="302"/>
      <c r="Q38" s="298"/>
      <c r="R38" s="298"/>
      <c r="S38" s="559"/>
      <c r="T38" s="559"/>
      <c r="U38" s="1260"/>
      <c r="V38" s="564"/>
      <c r="W38" s="564"/>
      <c r="X38" s="587"/>
      <c r="Y38" s="587"/>
      <c r="Z38" s="559"/>
      <c r="AA38" s="298"/>
      <c r="AB38" s="298"/>
      <c r="AC38" s="298"/>
    </row>
    <row r="39" spans="1:29" ht="4.5" customHeight="1">
      <c r="A39" s="298"/>
      <c r="C39" s="1063"/>
      <c r="D39" s="1063"/>
      <c r="E39" s="1063"/>
      <c r="F39" s="1063"/>
      <c r="G39" s="1063"/>
      <c r="H39" s="1063"/>
      <c r="I39" s="1060"/>
      <c r="J39" s="1060"/>
      <c r="K39" s="1060"/>
      <c r="L39" s="1060"/>
      <c r="M39" s="1060"/>
      <c r="O39" s="298"/>
      <c r="P39" s="302"/>
      <c r="Q39" s="298"/>
      <c r="R39" s="298"/>
      <c r="S39" s="559"/>
      <c r="T39" s="559"/>
      <c r="U39" s="1260"/>
      <c r="V39" s="564"/>
      <c r="W39" s="564"/>
      <c r="X39" s="587"/>
      <c r="Y39" s="587"/>
      <c r="Z39" s="559"/>
      <c r="AA39" s="298"/>
      <c r="AB39" s="298"/>
      <c r="AC39" s="298"/>
    </row>
    <row r="40" spans="1:29" ht="4.5" customHeight="1">
      <c r="A40" s="298"/>
      <c r="C40" s="1044"/>
      <c r="D40" s="1044"/>
      <c r="E40" s="1044"/>
      <c r="F40" s="1044"/>
      <c r="G40" s="1044"/>
      <c r="H40" s="1044"/>
      <c r="I40" s="463"/>
      <c r="J40" s="463"/>
      <c r="K40" s="463"/>
      <c r="L40" s="463"/>
      <c r="M40" s="463"/>
      <c r="O40" s="298"/>
      <c r="P40" s="302"/>
      <c r="Q40" s="298"/>
      <c r="R40" s="298"/>
      <c r="S40" s="559"/>
      <c r="T40" s="559"/>
      <c r="U40" s="1260"/>
      <c r="V40" s="564"/>
      <c r="W40" s="564"/>
      <c r="X40" s="587"/>
      <c r="Y40" s="587"/>
      <c r="Z40" s="559"/>
      <c r="AA40" s="298"/>
      <c r="AB40" s="298"/>
      <c r="AC40" s="298"/>
    </row>
    <row r="41" spans="1:29" ht="16.5" customHeight="1">
      <c r="A41" s="298"/>
      <c r="C41" s="2241" t="str">
        <f>U41</f>
        <v>Junge, aufgeschlossene Singles und Paare</v>
      </c>
      <c r="D41" s="2241"/>
      <c r="E41" s="2241"/>
      <c r="F41" s="2241"/>
      <c r="G41" s="2241"/>
      <c r="H41" s="2241"/>
      <c r="I41" s="2240" t="str">
        <f>V41</f>
        <v>++</v>
      </c>
      <c r="J41" s="2240"/>
      <c r="K41" s="463"/>
      <c r="L41" s="2240" t="str">
        <f>W41</f>
        <v>+/-</v>
      </c>
      <c r="M41" s="2240"/>
      <c r="O41" s="298"/>
      <c r="P41" s="302"/>
      <c r="Q41" s="298"/>
      <c r="R41" s="298"/>
      <c r="S41" s="559"/>
      <c r="T41" s="559"/>
      <c r="U41" s="1255" t="s">
        <v>380</v>
      </c>
      <c r="V41" s="583" t="s">
        <v>726</v>
      </c>
      <c r="W41" s="583" t="s">
        <v>725</v>
      </c>
      <c r="X41" s="587"/>
      <c r="Y41" s="587"/>
      <c r="Z41" s="559"/>
      <c r="AA41" s="298"/>
      <c r="AB41" s="298"/>
      <c r="AC41" s="298"/>
    </row>
    <row r="42" spans="1:29" ht="4.5" customHeight="1">
      <c r="A42" s="298"/>
      <c r="C42" s="1044"/>
      <c r="D42" s="1044"/>
      <c r="E42" s="1044"/>
      <c r="F42" s="1044"/>
      <c r="G42" s="1044"/>
      <c r="H42" s="1044"/>
      <c r="I42" s="463"/>
      <c r="J42" s="463"/>
      <c r="K42" s="463"/>
      <c r="L42" s="463"/>
      <c r="M42" s="463"/>
      <c r="O42" s="298"/>
      <c r="P42" s="302"/>
      <c r="Q42" s="298"/>
      <c r="R42" s="298"/>
      <c r="S42" s="559"/>
      <c r="T42" s="559"/>
      <c r="U42" s="1260"/>
      <c r="V42" s="564"/>
      <c r="W42" s="564"/>
      <c r="X42" s="587"/>
      <c r="Y42" s="587"/>
      <c r="Z42" s="559"/>
      <c r="AA42" s="298"/>
      <c r="AB42" s="298"/>
      <c r="AC42" s="298"/>
    </row>
    <row r="43" spans="1:29" ht="4.5" customHeight="1">
      <c r="A43" s="298"/>
      <c r="C43" s="1062"/>
      <c r="D43" s="1062"/>
      <c r="E43" s="1062"/>
      <c r="F43" s="1062"/>
      <c r="G43" s="1062"/>
      <c r="H43" s="1062"/>
      <c r="I43" s="1055"/>
      <c r="J43" s="1055"/>
      <c r="K43" s="1055"/>
      <c r="L43" s="1055"/>
      <c r="M43" s="1055"/>
      <c r="O43" s="298"/>
      <c r="P43" s="302"/>
      <c r="Q43" s="298"/>
      <c r="R43" s="298"/>
      <c r="S43" s="559"/>
      <c r="T43" s="559"/>
      <c r="U43" s="1260"/>
      <c r="V43" s="564"/>
      <c r="W43" s="564"/>
      <c r="X43" s="587"/>
      <c r="Y43" s="587"/>
      <c r="Z43" s="559"/>
      <c r="AA43" s="298"/>
      <c r="AB43" s="298"/>
      <c r="AC43" s="298"/>
    </row>
    <row r="44" spans="1:29" ht="16.5" customHeight="1">
      <c r="A44" s="298"/>
      <c r="C44" s="2241" t="str">
        <f>U44</f>
        <v>Mittlere und ältere aufgeschlossene Singles und Paare</v>
      </c>
      <c r="D44" s="2241"/>
      <c r="E44" s="2241"/>
      <c r="F44" s="2241"/>
      <c r="G44" s="2241"/>
      <c r="H44" s="2241"/>
      <c r="I44" s="2240" t="str">
        <f>V44</f>
        <v>+/-</v>
      </c>
      <c r="J44" s="2240"/>
      <c r="K44" s="463"/>
      <c r="L44" s="2240" t="str">
        <f>W44</f>
        <v>+/-</v>
      </c>
      <c r="M44" s="2240"/>
      <c r="O44" s="298"/>
      <c r="P44" s="302"/>
      <c r="Q44" s="298"/>
      <c r="R44" s="298"/>
      <c r="S44" s="559"/>
      <c r="T44" s="559"/>
      <c r="U44" s="1255" t="s">
        <v>381</v>
      </c>
      <c r="V44" s="583" t="s">
        <v>725</v>
      </c>
      <c r="W44" s="583" t="s">
        <v>725</v>
      </c>
      <c r="X44" s="587"/>
      <c r="Y44" s="587"/>
      <c r="Z44" s="559"/>
      <c r="AA44" s="298"/>
      <c r="AB44" s="298"/>
      <c r="AC44" s="298"/>
    </row>
    <row r="45" spans="1:29" ht="4.5" customHeight="1">
      <c r="A45" s="298"/>
      <c r="C45" s="1044"/>
      <c r="D45" s="1044"/>
      <c r="E45" s="1044"/>
      <c r="F45" s="1044"/>
      <c r="G45" s="1044"/>
      <c r="H45" s="1044"/>
      <c r="I45" s="463"/>
      <c r="J45" s="463"/>
      <c r="K45" s="463"/>
      <c r="L45" s="463"/>
      <c r="M45" s="463"/>
      <c r="O45" s="298"/>
      <c r="P45" s="302"/>
      <c r="Q45" s="298"/>
      <c r="R45" s="298"/>
      <c r="S45" s="559"/>
      <c r="T45" s="559"/>
      <c r="U45" s="1260"/>
      <c r="V45" s="564"/>
      <c r="W45" s="564"/>
      <c r="X45" s="587"/>
      <c r="Y45" s="587"/>
      <c r="Z45" s="559"/>
      <c r="AA45" s="298"/>
      <c r="AB45" s="298"/>
      <c r="AC45" s="298"/>
    </row>
    <row r="46" spans="1:29" ht="4.5" customHeight="1">
      <c r="A46" s="298"/>
      <c r="C46" s="1062"/>
      <c r="D46" s="1062"/>
      <c r="E46" s="1062"/>
      <c r="F46" s="1062"/>
      <c r="G46" s="1062"/>
      <c r="H46" s="1062"/>
      <c r="I46" s="1055"/>
      <c r="J46" s="1055"/>
      <c r="K46" s="1055"/>
      <c r="L46" s="1055"/>
      <c r="M46" s="1055"/>
      <c r="O46" s="298"/>
      <c r="P46" s="302"/>
      <c r="Q46" s="298"/>
      <c r="R46" s="298"/>
      <c r="S46" s="559"/>
      <c r="T46" s="559"/>
      <c r="U46" s="1260"/>
      <c r="V46" s="564"/>
      <c r="W46" s="564"/>
      <c r="X46" s="587"/>
      <c r="Y46" s="587"/>
      <c r="Z46" s="559"/>
      <c r="AA46" s="298"/>
      <c r="AB46" s="298"/>
      <c r="AC46" s="298"/>
    </row>
    <row r="47" spans="1:29" ht="16.5" customHeight="1">
      <c r="A47" s="298"/>
      <c r="C47" s="2241" t="str">
        <f>U47</f>
        <v>Aufgeschlossene Familien</v>
      </c>
      <c r="D47" s="2241"/>
      <c r="E47" s="2241"/>
      <c r="F47" s="2241"/>
      <c r="G47" s="2241"/>
      <c r="H47" s="2241"/>
      <c r="I47" s="2240" t="str">
        <f>V47</f>
        <v>+/-</v>
      </c>
      <c r="J47" s="2240"/>
      <c r="K47" s="463"/>
      <c r="L47" s="2240" t="str">
        <f>W47</f>
        <v>+/-</v>
      </c>
      <c r="M47" s="2240"/>
      <c r="O47" s="298"/>
      <c r="P47" s="302"/>
      <c r="Q47" s="298"/>
      <c r="R47" s="298"/>
      <c r="S47" s="559"/>
      <c r="T47" s="559"/>
      <c r="U47" s="1255" t="s">
        <v>382</v>
      </c>
      <c r="V47" s="583" t="s">
        <v>725</v>
      </c>
      <c r="W47" s="583" t="s">
        <v>725</v>
      </c>
      <c r="X47" s="587"/>
      <c r="Y47" s="587"/>
      <c r="Z47" s="559"/>
      <c r="AA47" s="298"/>
      <c r="AB47" s="298"/>
      <c r="AC47" s="298"/>
    </row>
    <row r="48" spans="1:29" ht="4.5" customHeight="1">
      <c r="A48" s="298"/>
      <c r="C48" s="1044"/>
      <c r="D48" s="1044"/>
      <c r="E48" s="1044"/>
      <c r="F48" s="1044"/>
      <c r="G48" s="1044"/>
      <c r="H48" s="1044"/>
      <c r="I48" s="463"/>
      <c r="J48" s="463"/>
      <c r="K48" s="463"/>
      <c r="L48" s="463"/>
      <c r="M48" s="463"/>
      <c r="O48" s="298"/>
      <c r="P48" s="302"/>
      <c r="Q48" s="298"/>
      <c r="R48" s="298"/>
      <c r="S48" s="559"/>
      <c r="T48" s="559"/>
      <c r="U48" s="1260"/>
      <c r="V48" s="564"/>
      <c r="W48" s="564"/>
      <c r="X48" s="587"/>
      <c r="Y48" s="587"/>
      <c r="Z48" s="559"/>
      <c r="AA48" s="298"/>
      <c r="AB48" s="298"/>
      <c r="AC48" s="298"/>
    </row>
    <row r="49" spans="1:29" ht="4.5" customHeight="1">
      <c r="A49" s="298"/>
      <c r="C49" s="1062"/>
      <c r="D49" s="1062"/>
      <c r="E49" s="1062"/>
      <c r="F49" s="1062"/>
      <c r="G49" s="1062"/>
      <c r="H49" s="1062"/>
      <c r="I49" s="1055"/>
      <c r="J49" s="1055"/>
      <c r="K49" s="1055"/>
      <c r="L49" s="1055"/>
      <c r="M49" s="1055"/>
      <c r="O49" s="298"/>
      <c r="P49" s="302"/>
      <c r="Q49" s="298"/>
      <c r="R49" s="298"/>
      <c r="S49" s="559"/>
      <c r="T49" s="559"/>
      <c r="U49" s="1260"/>
      <c r="V49" s="564"/>
      <c r="W49" s="564"/>
      <c r="X49" s="587"/>
      <c r="Y49" s="587"/>
      <c r="Z49" s="559"/>
      <c r="AA49" s="298"/>
      <c r="AB49" s="298"/>
      <c r="AC49" s="298"/>
    </row>
    <row r="50" spans="1:29" ht="4.5" customHeight="1">
      <c r="A50" s="298"/>
      <c r="C50" s="1044"/>
      <c r="D50" s="1044"/>
      <c r="E50" s="1044"/>
      <c r="F50" s="1044"/>
      <c r="G50" s="1044"/>
      <c r="H50" s="1044"/>
      <c r="I50" s="463"/>
      <c r="J50" s="463"/>
      <c r="K50" s="463"/>
      <c r="L50" s="463"/>
      <c r="M50" s="463"/>
      <c r="O50" s="298"/>
      <c r="P50" s="302"/>
      <c r="Q50" s="298"/>
      <c r="R50" s="298"/>
      <c r="S50" s="559"/>
      <c r="T50" s="559"/>
      <c r="U50" s="1260"/>
      <c r="V50" s="564"/>
      <c r="W50" s="564"/>
      <c r="X50" s="587"/>
      <c r="Y50" s="587"/>
      <c r="Z50" s="559"/>
      <c r="AA50" s="298"/>
      <c r="AB50" s="298"/>
      <c r="AC50" s="298"/>
    </row>
    <row r="51" spans="1:29" ht="4.5" customHeight="1">
      <c r="A51" s="298"/>
      <c r="C51" s="1063"/>
      <c r="D51" s="1063"/>
      <c r="E51" s="1063"/>
      <c r="F51" s="1063"/>
      <c r="G51" s="1063"/>
      <c r="H51" s="1063"/>
      <c r="I51" s="1060"/>
      <c r="J51" s="1060"/>
      <c r="K51" s="1060"/>
      <c r="L51" s="1060"/>
      <c r="M51" s="1060"/>
      <c r="O51" s="298"/>
      <c r="P51" s="302"/>
      <c r="Q51" s="298"/>
      <c r="R51" s="298"/>
      <c r="S51" s="559"/>
      <c r="T51" s="559"/>
      <c r="U51" s="1260"/>
      <c r="V51" s="564"/>
      <c r="W51" s="564"/>
      <c r="X51" s="587"/>
      <c r="Y51" s="587"/>
      <c r="Z51" s="559"/>
      <c r="AA51" s="298"/>
      <c r="AB51" s="298"/>
      <c r="AC51" s="298"/>
    </row>
    <row r="52" spans="1:29" ht="4.5" customHeight="1">
      <c r="A52" s="298"/>
      <c r="C52" s="1044"/>
      <c r="D52" s="1044"/>
      <c r="E52" s="1044"/>
      <c r="F52" s="1044"/>
      <c r="G52" s="1044"/>
      <c r="H52" s="1044"/>
      <c r="I52" s="463"/>
      <c r="J52" s="463"/>
      <c r="K52" s="463"/>
      <c r="L52" s="463"/>
      <c r="M52" s="463"/>
      <c r="O52" s="298"/>
      <c r="P52" s="302"/>
      <c r="Q52" s="298"/>
      <c r="R52" s="298"/>
      <c r="S52" s="559"/>
      <c r="T52" s="559"/>
      <c r="U52" s="1260"/>
      <c r="V52" s="564"/>
      <c r="W52" s="564"/>
      <c r="X52" s="587"/>
      <c r="Y52" s="587"/>
      <c r="Z52" s="559"/>
      <c r="AA52" s="298"/>
      <c r="AB52" s="298"/>
      <c r="AC52" s="298"/>
    </row>
    <row r="53" spans="1:29" ht="16.5" customHeight="1">
      <c r="A53" s="298"/>
      <c r="C53" s="2241" t="str">
        <f>U53</f>
        <v>Junge, individualisierte Singles und Paare</v>
      </c>
      <c r="D53" s="2241"/>
      <c r="E53" s="2241"/>
      <c r="F53" s="2241"/>
      <c r="G53" s="2241"/>
      <c r="H53" s="2241"/>
      <c r="I53" s="2240" t="str">
        <f>V53</f>
        <v>++</v>
      </c>
      <c r="J53" s="2240"/>
      <c r="K53" s="463"/>
      <c r="L53" s="2240" t="str">
        <f>W53</f>
        <v>+/-</v>
      </c>
      <c r="M53" s="2240"/>
      <c r="O53" s="298"/>
      <c r="P53" s="302"/>
      <c r="Q53" s="298"/>
      <c r="R53" s="298"/>
      <c r="S53" s="559"/>
      <c r="T53" s="559"/>
      <c r="U53" s="1255" t="s">
        <v>383</v>
      </c>
      <c r="V53" s="583" t="s">
        <v>726</v>
      </c>
      <c r="W53" s="583" t="s">
        <v>725</v>
      </c>
      <c r="X53" s="587"/>
      <c r="Y53" s="587"/>
      <c r="Z53" s="559"/>
      <c r="AA53" s="298"/>
      <c r="AB53" s="298"/>
      <c r="AC53" s="298"/>
    </row>
    <row r="54" spans="1:29" ht="3.75" customHeight="1">
      <c r="A54" s="298"/>
      <c r="C54" s="1044"/>
      <c r="D54" s="1044"/>
      <c r="E54" s="1044"/>
      <c r="F54" s="1044"/>
      <c r="G54" s="1044"/>
      <c r="H54" s="1044"/>
      <c r="I54" s="463"/>
      <c r="J54" s="463"/>
      <c r="K54" s="463"/>
      <c r="L54" s="463"/>
      <c r="M54" s="463"/>
      <c r="O54" s="298"/>
      <c r="P54" s="302"/>
      <c r="Q54" s="298"/>
      <c r="R54" s="298"/>
      <c r="S54" s="559"/>
      <c r="T54" s="559"/>
      <c r="U54" s="1260"/>
      <c r="V54" s="564"/>
      <c r="W54" s="564"/>
      <c r="X54" s="587"/>
      <c r="Y54" s="587"/>
      <c r="Z54" s="559"/>
      <c r="AA54" s="298"/>
      <c r="AB54" s="298"/>
      <c r="AC54" s="298"/>
    </row>
    <row r="55" spans="1:29" ht="3.75" customHeight="1">
      <c r="A55" s="298"/>
      <c r="C55" s="1062"/>
      <c r="D55" s="1062"/>
      <c r="E55" s="1062"/>
      <c r="F55" s="1062"/>
      <c r="G55" s="1062"/>
      <c r="H55" s="1062"/>
      <c r="I55" s="1055"/>
      <c r="J55" s="1055"/>
      <c r="K55" s="1055"/>
      <c r="L55" s="1055"/>
      <c r="M55" s="1055"/>
      <c r="O55" s="298"/>
      <c r="P55" s="302"/>
      <c r="Q55" s="298"/>
      <c r="R55" s="298"/>
      <c r="S55" s="559"/>
      <c r="T55" s="559"/>
      <c r="U55" s="1260"/>
      <c r="V55" s="564"/>
      <c r="W55" s="564"/>
      <c r="X55" s="587"/>
      <c r="Y55" s="587"/>
      <c r="Z55" s="559"/>
      <c r="AA55" s="298"/>
      <c r="AB55" s="298"/>
      <c r="AC55" s="298"/>
    </row>
    <row r="56" spans="1:29" ht="16.5" customHeight="1">
      <c r="A56" s="298"/>
      <c r="C56" s="2241" t="str">
        <f>U56</f>
        <v>Mittlere und ältere individualisierte Singles und Paare</v>
      </c>
      <c r="D56" s="2241"/>
      <c r="E56" s="2241"/>
      <c r="F56" s="2241"/>
      <c r="G56" s="2241"/>
      <c r="H56" s="2241"/>
      <c r="I56" s="2240" t="str">
        <f>V56</f>
        <v>+</v>
      </c>
      <c r="J56" s="2240"/>
      <c r="K56" s="463"/>
      <c r="L56" s="2240" t="str">
        <f>W56</f>
        <v>+/-</v>
      </c>
      <c r="M56" s="2240"/>
      <c r="O56" s="298"/>
      <c r="P56" s="302"/>
      <c r="Q56" s="298"/>
      <c r="R56" s="298"/>
      <c r="S56" s="559"/>
      <c r="T56" s="559"/>
      <c r="U56" s="1255" t="s">
        <v>384</v>
      </c>
      <c r="V56" s="583" t="s">
        <v>724</v>
      </c>
      <c r="W56" s="583" t="s">
        <v>725</v>
      </c>
      <c r="X56" s="587"/>
      <c r="Y56" s="587"/>
      <c r="Z56" s="559"/>
      <c r="AA56" s="298"/>
      <c r="AB56" s="298"/>
      <c r="AC56" s="298"/>
    </row>
    <row r="57" spans="1:29" ht="4.5" customHeight="1">
      <c r="A57" s="298"/>
      <c r="C57" s="1044"/>
      <c r="D57" s="1044"/>
      <c r="E57" s="1044"/>
      <c r="F57" s="1044"/>
      <c r="G57" s="1044"/>
      <c r="H57" s="1044"/>
      <c r="I57" s="463"/>
      <c r="J57" s="463"/>
      <c r="K57" s="463"/>
      <c r="L57" s="463"/>
      <c r="M57" s="463"/>
      <c r="O57" s="298"/>
      <c r="P57" s="302"/>
      <c r="Q57" s="298"/>
      <c r="R57" s="298"/>
      <c r="S57" s="559"/>
      <c r="T57" s="559"/>
      <c r="U57" s="1260"/>
      <c r="V57" s="564"/>
      <c r="W57" s="564"/>
      <c r="X57" s="587"/>
      <c r="Y57" s="587"/>
      <c r="Z57" s="559"/>
      <c r="AA57" s="298"/>
      <c r="AB57" s="298"/>
      <c r="AC57" s="298"/>
    </row>
    <row r="58" spans="1:29" ht="4.5" customHeight="1">
      <c r="A58" s="298"/>
      <c r="C58" s="1062"/>
      <c r="D58" s="1062"/>
      <c r="E58" s="1062"/>
      <c r="F58" s="1062"/>
      <c r="G58" s="1062"/>
      <c r="H58" s="1062"/>
      <c r="I58" s="1055"/>
      <c r="J58" s="1055"/>
      <c r="K58" s="1055"/>
      <c r="L58" s="1055"/>
      <c r="M58" s="1055"/>
      <c r="O58" s="298"/>
      <c r="P58" s="302"/>
      <c r="Q58" s="298"/>
      <c r="R58" s="298"/>
      <c r="S58" s="559"/>
      <c r="T58" s="559"/>
      <c r="U58" s="1260"/>
      <c r="V58" s="564"/>
      <c r="W58" s="564"/>
      <c r="X58" s="587"/>
      <c r="Y58" s="587"/>
      <c r="Z58" s="559"/>
      <c r="AA58" s="298"/>
      <c r="AB58" s="298"/>
      <c r="AC58" s="298"/>
    </row>
    <row r="59" spans="1:29" ht="16.5" customHeight="1">
      <c r="A59" s="298"/>
      <c r="C59" s="2241" t="str">
        <f>U59</f>
        <v>Individualisierte Familien</v>
      </c>
      <c r="D59" s="2241"/>
      <c r="E59" s="2241"/>
      <c r="F59" s="2241"/>
      <c r="G59" s="2241"/>
      <c r="H59" s="2241"/>
      <c r="I59" s="2240" t="str">
        <f>V59</f>
        <v>+</v>
      </c>
      <c r="J59" s="2240"/>
      <c r="K59" s="463"/>
      <c r="L59" s="2240" t="str">
        <f>W59</f>
        <v>+/-</v>
      </c>
      <c r="M59" s="2240"/>
      <c r="O59" s="298"/>
      <c r="P59" s="302"/>
      <c r="Q59" s="298"/>
      <c r="R59" s="298"/>
      <c r="S59" s="559"/>
      <c r="T59" s="559"/>
      <c r="U59" s="1255" t="s">
        <v>385</v>
      </c>
      <c r="V59" s="583" t="s">
        <v>724</v>
      </c>
      <c r="W59" s="583" t="s">
        <v>725</v>
      </c>
      <c r="X59" s="587"/>
      <c r="Y59" s="587"/>
      <c r="Z59" s="559"/>
      <c r="AA59" s="298"/>
      <c r="AB59" s="298"/>
      <c r="AC59" s="298"/>
    </row>
    <row r="60" spans="1:29" ht="4.5" customHeight="1">
      <c r="A60" s="298"/>
      <c r="C60" s="1044"/>
      <c r="D60" s="1044"/>
      <c r="E60" s="1044"/>
      <c r="F60" s="1044"/>
      <c r="G60" s="1044"/>
      <c r="H60" s="1044"/>
      <c r="I60" s="463"/>
      <c r="J60" s="463"/>
      <c r="K60" s="463"/>
      <c r="L60" s="463"/>
      <c r="M60" s="463"/>
      <c r="O60" s="298"/>
      <c r="P60" s="302"/>
      <c r="Q60" s="298"/>
      <c r="R60" s="298"/>
      <c r="S60" s="559"/>
      <c r="T60" s="559"/>
      <c r="U60" s="1260"/>
      <c r="V60" s="564"/>
      <c r="W60" s="564"/>
      <c r="X60" s="587"/>
      <c r="Y60" s="587"/>
      <c r="Z60" s="559"/>
      <c r="AA60" s="298"/>
      <c r="AB60" s="298"/>
      <c r="AC60" s="298"/>
    </row>
    <row r="61" spans="1:29" ht="4.5" customHeight="1">
      <c r="A61" s="298"/>
      <c r="C61" s="1062"/>
      <c r="D61" s="1062"/>
      <c r="E61" s="1062"/>
      <c r="F61" s="1062"/>
      <c r="G61" s="1062"/>
      <c r="H61" s="1062"/>
      <c r="I61" s="1055"/>
      <c r="J61" s="1055"/>
      <c r="K61" s="1055"/>
      <c r="L61" s="1055"/>
      <c r="M61" s="1055"/>
      <c r="O61" s="298"/>
      <c r="P61" s="302"/>
      <c r="Q61" s="298"/>
      <c r="R61" s="298"/>
      <c r="S61" s="559"/>
      <c r="T61" s="559"/>
      <c r="U61" s="1260"/>
      <c r="V61" s="564"/>
      <c r="W61" s="564"/>
      <c r="X61" s="587"/>
      <c r="Y61" s="587"/>
      <c r="Z61" s="559"/>
      <c r="AA61" s="298"/>
      <c r="AB61" s="298"/>
      <c r="AC61" s="298"/>
    </row>
    <row r="62" spans="1:29" ht="4.5" customHeight="1">
      <c r="A62" s="298"/>
      <c r="C62" s="1044"/>
      <c r="D62" s="1044"/>
      <c r="E62" s="1044"/>
      <c r="F62" s="1044"/>
      <c r="G62" s="1044"/>
      <c r="H62" s="1044"/>
      <c r="I62" s="463"/>
      <c r="J62" s="463"/>
      <c r="K62" s="463"/>
      <c r="L62" s="463"/>
      <c r="M62" s="463"/>
      <c r="O62" s="298"/>
      <c r="P62" s="302"/>
      <c r="Q62" s="298"/>
      <c r="R62" s="298"/>
      <c r="S62" s="559"/>
      <c r="T62" s="559"/>
      <c r="U62" s="1260"/>
      <c r="V62" s="564"/>
      <c r="W62" s="564"/>
      <c r="X62" s="587"/>
      <c r="Y62" s="587"/>
      <c r="Z62" s="559"/>
      <c r="AA62" s="298"/>
      <c r="AB62" s="298"/>
      <c r="AC62" s="298"/>
    </row>
    <row r="63" spans="1:29" ht="4.5" customHeight="1">
      <c r="A63" s="298"/>
      <c r="C63" s="1044"/>
      <c r="D63" s="1044"/>
      <c r="E63" s="1044"/>
      <c r="F63" s="1044"/>
      <c r="G63" s="1044"/>
      <c r="H63" s="1044"/>
      <c r="I63" s="463"/>
      <c r="J63" s="463"/>
      <c r="K63" s="463"/>
      <c r="L63" s="463"/>
      <c r="M63" s="463"/>
      <c r="O63" s="298"/>
      <c r="P63" s="302"/>
      <c r="Q63" s="298"/>
      <c r="R63" s="298"/>
      <c r="S63" s="559"/>
      <c r="T63" s="559"/>
      <c r="U63" s="1260"/>
      <c r="V63" s="564"/>
      <c r="W63" s="564"/>
      <c r="X63" s="587"/>
      <c r="Y63" s="587"/>
      <c r="Z63" s="559"/>
      <c r="AA63" s="298"/>
      <c r="AB63" s="298"/>
      <c r="AC63" s="298"/>
    </row>
    <row r="64" spans="1:29" ht="4.5" customHeight="1">
      <c r="A64" s="298"/>
      <c r="C64" s="1062"/>
      <c r="D64" s="1062"/>
      <c r="E64" s="1062"/>
      <c r="F64" s="1062"/>
      <c r="G64" s="1062"/>
      <c r="H64" s="1062"/>
      <c r="I64" s="1055"/>
      <c r="J64" s="1055"/>
      <c r="K64" s="1055"/>
      <c r="L64" s="1055"/>
      <c r="M64" s="1055"/>
      <c r="O64" s="298"/>
      <c r="P64" s="302"/>
      <c r="Q64" s="298"/>
      <c r="R64" s="298"/>
      <c r="S64" s="559"/>
      <c r="T64" s="559"/>
      <c r="U64" s="1260"/>
      <c r="V64" s="564"/>
      <c r="W64" s="564"/>
      <c r="X64" s="587"/>
      <c r="Y64" s="587"/>
      <c r="Z64" s="559"/>
      <c r="AA64" s="298"/>
      <c r="AB64" s="298"/>
      <c r="AC64" s="298"/>
    </row>
    <row r="65" spans="1:29" ht="16.5" customHeight="1">
      <c r="A65" s="298"/>
      <c r="C65" s="2241" t="str">
        <f>U65</f>
        <v>Gesamtindex</v>
      </c>
      <c r="D65" s="2241"/>
      <c r="E65" s="2241"/>
      <c r="F65" s="2241"/>
      <c r="G65" s="2241"/>
      <c r="H65" s="2241"/>
      <c r="I65" s="2240" t="str">
        <f>V65</f>
        <v>+/-</v>
      </c>
      <c r="J65" s="2240"/>
      <c r="K65" s="463"/>
      <c r="L65" s="2240" t="str">
        <f>W65</f>
        <v>+/-</v>
      </c>
      <c r="M65" s="2240"/>
      <c r="O65" s="298"/>
      <c r="P65" s="302"/>
      <c r="Q65" s="298"/>
      <c r="R65" s="298"/>
      <c r="S65" s="559"/>
      <c r="T65" s="559"/>
      <c r="U65" s="1255" t="s">
        <v>386</v>
      </c>
      <c r="V65" s="583" t="s">
        <v>725</v>
      </c>
      <c r="W65" s="583" t="s">
        <v>725</v>
      </c>
      <c r="X65" s="587"/>
      <c r="Y65" s="587"/>
      <c r="Z65" s="559"/>
      <c r="AA65" s="298"/>
      <c r="AB65" s="298"/>
      <c r="AC65" s="298"/>
    </row>
    <row r="66" spans="1:29" ht="4.5" customHeight="1">
      <c r="A66" s="298"/>
      <c r="C66" s="1059"/>
      <c r="D66" s="1059"/>
      <c r="E66" s="1059"/>
      <c r="F66" s="1059"/>
      <c r="G66" s="1059"/>
      <c r="H66" s="1059"/>
      <c r="I66" s="1065"/>
      <c r="J66" s="1065"/>
      <c r="K66" s="1065"/>
      <c r="L66" s="1065"/>
      <c r="M66" s="1065"/>
      <c r="O66" s="298"/>
      <c r="P66" s="302"/>
      <c r="Q66" s="298"/>
      <c r="R66" s="298"/>
      <c r="S66" s="559"/>
      <c r="T66" s="559"/>
      <c r="U66" s="582"/>
      <c r="V66" s="582"/>
      <c r="W66" s="582"/>
      <c r="X66" s="587"/>
      <c r="Y66" s="587"/>
      <c r="Z66" s="559"/>
      <c r="AA66" s="298"/>
      <c r="AB66" s="298"/>
      <c r="AC66" s="298"/>
    </row>
    <row r="67" spans="1:29" ht="4.5" customHeight="1">
      <c r="A67" s="298"/>
      <c r="C67" s="461"/>
      <c r="D67" s="461"/>
      <c r="E67" s="461"/>
      <c r="F67" s="461"/>
      <c r="G67" s="461"/>
      <c r="H67" s="461"/>
      <c r="I67" s="1064"/>
      <c r="J67" s="1064"/>
      <c r="K67" s="1064"/>
      <c r="L67" s="1064"/>
      <c r="M67" s="1064"/>
      <c r="O67" s="298"/>
      <c r="P67" s="302"/>
      <c r="Q67" s="298"/>
      <c r="R67" s="298"/>
      <c r="S67" s="559"/>
      <c r="T67" s="559"/>
      <c r="U67" s="582"/>
      <c r="V67" s="582"/>
      <c r="W67" s="582"/>
      <c r="X67" s="587"/>
      <c r="Y67" s="587"/>
      <c r="Z67" s="559"/>
      <c r="AA67" s="298"/>
      <c r="AB67" s="298"/>
      <c r="AC67" s="298"/>
    </row>
    <row r="68" spans="1:29" ht="9.95" customHeight="1">
      <c r="A68" s="298"/>
      <c r="C68" s="2247" t="str">
        <f>U68</f>
        <v>Stark unterdurchschnittlich (- -), unterdurchschnittlich (-), durchschnittlich (+/-), überdurchschnittlich (+), gut (++), sehr gut (+++), exzellent (++++).</v>
      </c>
      <c r="D68" s="2247"/>
      <c r="E68" s="2247"/>
      <c r="F68" s="2247"/>
      <c r="G68" s="2247"/>
      <c r="H68" s="2247"/>
      <c r="I68" s="2247"/>
      <c r="J68" s="2247"/>
      <c r="K68" s="2247"/>
      <c r="L68" s="2247"/>
      <c r="M68" s="2247"/>
      <c r="O68" s="298"/>
      <c r="P68" s="298"/>
      <c r="Q68" s="298"/>
      <c r="R68" s="298"/>
      <c r="S68" s="559"/>
      <c r="T68" s="559"/>
      <c r="U68" s="1054" t="s">
        <v>727</v>
      </c>
      <c r="V68" s="597"/>
      <c r="W68" s="597"/>
      <c r="X68" s="587"/>
      <c r="Y68" s="587"/>
      <c r="Z68" s="559"/>
      <c r="AA68" s="298"/>
      <c r="AB68" s="298"/>
      <c r="AC68" s="298"/>
    </row>
    <row r="69" spans="1:29" ht="9.95" customHeight="1">
      <c r="A69" s="298"/>
      <c r="C69" s="2242" t="str">
        <f>U70</f>
        <v>Quelle: Fahrländer Partner.</v>
      </c>
      <c r="D69" s="2242"/>
      <c r="E69" s="2242"/>
      <c r="F69" s="2242"/>
      <c r="G69" s="2242"/>
      <c r="H69" s="2242"/>
      <c r="I69" s="2242"/>
      <c r="J69" s="2242"/>
      <c r="K69" s="2242"/>
      <c r="L69" s="2242"/>
      <c r="M69" s="2242"/>
      <c r="O69" s="298"/>
      <c r="P69" s="298"/>
      <c r="Q69" s="298"/>
      <c r="R69" s="298"/>
      <c r="S69" s="559"/>
      <c r="T69" s="559"/>
      <c r="U69" s="1254" t="s">
        <v>728</v>
      </c>
      <c r="V69" s="597"/>
      <c r="W69" s="597"/>
      <c r="X69" s="587"/>
      <c r="Y69" s="587"/>
      <c r="Z69" s="559"/>
      <c r="AA69" s="298"/>
      <c r="AB69" s="298"/>
      <c r="AC69" s="298"/>
    </row>
    <row r="70" spans="1:29" s="464" customFormat="1" ht="9.95" customHeight="1">
      <c r="A70" s="303"/>
      <c r="O70" s="303"/>
      <c r="P70" s="303"/>
      <c r="Q70" s="303"/>
      <c r="R70" s="303"/>
      <c r="S70" s="565"/>
      <c r="T70" s="565"/>
      <c r="U70" s="1054" t="s">
        <v>342</v>
      </c>
      <c r="V70" s="565"/>
      <c r="W70" s="565"/>
      <c r="X70" s="565"/>
      <c r="Y70" s="565"/>
      <c r="Z70" s="565"/>
      <c r="AA70" s="298"/>
      <c r="AB70" s="298"/>
      <c r="AC70" s="298"/>
    </row>
    <row r="71" spans="1:29" s="464" customFormat="1" ht="270.75" customHeight="1">
      <c r="A71" s="303"/>
      <c r="C71" s="1066"/>
      <c r="D71" s="1066"/>
      <c r="E71" s="1066"/>
      <c r="F71" s="1066"/>
      <c r="G71" s="1066"/>
      <c r="H71" s="1066"/>
      <c r="I71" s="1066"/>
      <c r="J71" s="1066"/>
      <c r="K71" s="1066"/>
      <c r="L71" s="1066"/>
      <c r="M71" s="1066"/>
      <c r="O71" s="303"/>
      <c r="P71" s="303"/>
      <c r="Q71" s="303"/>
      <c r="R71" s="303"/>
      <c r="S71" s="565"/>
      <c r="T71" s="565"/>
      <c r="U71" s="565"/>
      <c r="V71" s="565"/>
      <c r="W71" s="565"/>
      <c r="X71" s="565"/>
      <c r="Y71" s="565"/>
      <c r="Z71" s="565"/>
      <c r="AA71" s="298"/>
      <c r="AB71" s="298"/>
      <c r="AC71" s="298"/>
    </row>
    <row r="72" spans="1:29" s="464" customFormat="1" ht="4.5" customHeight="1">
      <c r="A72" s="303"/>
      <c r="C72" s="1067"/>
      <c r="D72" s="1067"/>
      <c r="E72" s="1067"/>
      <c r="F72" s="1067"/>
      <c r="G72" s="1067"/>
      <c r="H72" s="1067"/>
      <c r="I72" s="1067"/>
      <c r="J72" s="1067"/>
      <c r="K72" s="1067"/>
      <c r="L72" s="1067"/>
      <c r="M72" s="1067"/>
      <c r="O72" s="303"/>
      <c r="P72" s="303"/>
      <c r="Q72" s="303"/>
      <c r="R72" s="303"/>
      <c r="S72" s="565"/>
      <c r="T72" s="565"/>
      <c r="U72" s="1438"/>
      <c r="V72" s="1438"/>
      <c r="W72" s="1438"/>
      <c r="X72" s="1438"/>
      <c r="Y72" s="1438"/>
      <c r="Z72" s="565"/>
      <c r="AA72" s="298"/>
      <c r="AB72" s="298"/>
      <c r="AC72" s="298"/>
    </row>
    <row r="73" spans="1:29" s="464" customFormat="1" ht="9.95" customHeight="1">
      <c r="A73" s="303"/>
      <c r="C73" s="904" t="s">
        <v>2</v>
      </c>
      <c r="D73" s="1018"/>
      <c r="E73" s="1018"/>
      <c r="G73" s="1052" t="str">
        <f>V73</f>
        <v>Gemeindecheck Wohnen: Stadt Thun</v>
      </c>
      <c r="H73" s="1052"/>
      <c r="I73" s="1052"/>
      <c r="J73" s="1052"/>
      <c r="K73" s="1052"/>
      <c r="L73" s="1052"/>
      <c r="M73" s="1238" t="str">
        <f>Y73</f>
        <v>1. Quartal 2024</v>
      </c>
      <c r="O73" s="303"/>
      <c r="P73" s="303"/>
      <c r="Q73" s="303"/>
      <c r="R73" s="303"/>
      <c r="S73" s="565"/>
      <c r="T73" s="565"/>
      <c r="U73" s="1054" t="s">
        <v>2</v>
      </c>
      <c r="V73" s="1054" t="s">
        <v>542</v>
      </c>
      <c r="W73" s="1054"/>
      <c r="X73" s="1054"/>
      <c r="Y73" s="1567" t="s">
        <v>534</v>
      </c>
      <c r="Z73" s="565"/>
      <c r="AA73" s="298"/>
      <c r="AB73" s="298"/>
      <c r="AC73" s="298"/>
    </row>
    <row r="74" spans="1:29" s="464" customFormat="1" ht="9.95" customHeight="1">
      <c r="A74" s="303"/>
      <c r="C74" s="904" t="s">
        <v>3</v>
      </c>
      <c r="D74" s="1018"/>
      <c r="E74" s="1018"/>
      <c r="F74" s="1018"/>
      <c r="G74" s="987"/>
      <c r="H74" s="1066"/>
      <c r="I74" s="1066"/>
      <c r="J74" s="1066"/>
      <c r="K74" s="1066"/>
      <c r="L74" s="1066"/>
      <c r="M74" s="1238" t="str">
        <f>Y74</f>
        <v>Seite 12 / 27</v>
      </c>
      <c r="O74" s="303"/>
      <c r="P74" s="303"/>
      <c r="Q74" s="303"/>
      <c r="R74" s="303"/>
      <c r="S74" s="565"/>
      <c r="T74" s="565"/>
      <c r="U74" s="1054" t="s">
        <v>3</v>
      </c>
      <c r="V74" s="1054"/>
      <c r="W74" s="1054"/>
      <c r="X74" s="1054"/>
      <c r="Y74" s="1567" t="s">
        <v>729</v>
      </c>
      <c r="Z74" s="565"/>
      <c r="AA74" s="298"/>
      <c r="AB74" s="298"/>
      <c r="AC74" s="298"/>
    </row>
    <row r="75" spans="1:29" ht="8.1" customHeight="1">
      <c r="A75" s="298"/>
      <c r="C75" s="2243"/>
      <c r="D75" s="2243"/>
      <c r="E75" s="2243"/>
      <c r="F75" s="2243"/>
      <c r="G75" s="2243"/>
      <c r="H75" s="2243"/>
      <c r="I75" s="2243"/>
      <c r="J75" s="2243"/>
      <c r="K75" s="2243"/>
      <c r="L75" s="2243"/>
      <c r="M75" s="2243"/>
      <c r="O75" s="298"/>
      <c r="P75" s="298"/>
      <c r="Q75" s="298"/>
      <c r="R75" s="298"/>
      <c r="S75" s="559"/>
      <c r="T75" s="559"/>
      <c r="U75" s="2235"/>
      <c r="V75" s="2235"/>
      <c r="W75" s="2235"/>
      <c r="X75" s="2235"/>
      <c r="Y75" s="2235"/>
      <c r="Z75" s="559"/>
      <c r="AA75" s="298"/>
      <c r="AB75" s="298"/>
      <c r="AC75" s="298"/>
    </row>
    <row r="76" spans="1:29" ht="14.25">
      <c r="A76" s="298"/>
      <c r="B76" s="298"/>
      <c r="C76" s="298"/>
      <c r="D76" s="298"/>
      <c r="E76" s="298"/>
      <c r="F76" s="298"/>
      <c r="G76" s="298"/>
      <c r="H76" s="298"/>
      <c r="I76" s="298"/>
      <c r="J76" s="298"/>
      <c r="K76" s="298"/>
      <c r="L76" s="298"/>
      <c r="M76" s="298"/>
      <c r="N76" s="298"/>
      <c r="O76" s="298"/>
      <c r="P76" s="298"/>
      <c r="Q76" s="298"/>
      <c r="R76" s="298"/>
      <c r="S76" s="1399" t="s">
        <v>0</v>
      </c>
      <c r="T76" s="298"/>
      <c r="U76" s="298"/>
      <c r="V76" s="298"/>
      <c r="W76" s="298"/>
      <c r="X76" s="298"/>
      <c r="Y76" s="298"/>
      <c r="Z76" s="298"/>
      <c r="AA76" s="298"/>
      <c r="AB76" s="298"/>
      <c r="AC76" s="298"/>
    </row>
    <row r="77" spans="1:29" ht="14.25">
      <c r="A77" s="298"/>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row>
  </sheetData>
  <sheetProtection selectLockedCells="1"/>
  <mergeCells count="62">
    <mergeCell ref="C68:M68"/>
    <mergeCell ref="C59:H59"/>
    <mergeCell ref="C65:H65"/>
    <mergeCell ref="I65:J65"/>
    <mergeCell ref="L65:M65"/>
    <mergeCell ref="I59:J59"/>
    <mergeCell ref="L59:M59"/>
    <mergeCell ref="C47:H47"/>
    <mergeCell ref="C53:H53"/>
    <mergeCell ref="C56:H56"/>
    <mergeCell ref="I56:J56"/>
    <mergeCell ref="L56:M56"/>
    <mergeCell ref="I47:J47"/>
    <mergeCell ref="L47:M47"/>
    <mergeCell ref="I53:J53"/>
    <mergeCell ref="L53:M53"/>
    <mergeCell ref="I27:J27"/>
    <mergeCell ref="L26:M26"/>
    <mergeCell ref="L27:M27"/>
    <mergeCell ref="C44:H44"/>
    <mergeCell ref="L44:M44"/>
    <mergeCell ref="I44:J44"/>
    <mergeCell ref="C35:H35"/>
    <mergeCell ref="C41:H41"/>
    <mergeCell ref="I29:J29"/>
    <mergeCell ref="C29:H29"/>
    <mergeCell ref="C7:M7"/>
    <mergeCell ref="C9:K9"/>
    <mergeCell ref="C10:H10"/>
    <mergeCell ref="C11:H11"/>
    <mergeCell ref="C12:H12"/>
    <mergeCell ref="C14:I14"/>
    <mergeCell ref="J10:M10"/>
    <mergeCell ref="J11:M11"/>
    <mergeCell ref="J12:M12"/>
    <mergeCell ref="I26:J26"/>
    <mergeCell ref="C24:M24"/>
    <mergeCell ref="C15:H15"/>
    <mergeCell ref="C16:H16"/>
    <mergeCell ref="C19:H19"/>
    <mergeCell ref="C22:H22"/>
    <mergeCell ref="J19:M19"/>
    <mergeCell ref="J22:M22"/>
    <mergeCell ref="J15:M15"/>
    <mergeCell ref="J16:M16"/>
    <mergeCell ref="C18:I18"/>
    <mergeCell ref="G3:M4"/>
    <mergeCell ref="U75:Y75"/>
    <mergeCell ref="C21:I21"/>
    <mergeCell ref="U6:Y6"/>
    <mergeCell ref="C1:H1"/>
    <mergeCell ref="C6:M6"/>
    <mergeCell ref="I35:J35"/>
    <mergeCell ref="L35:M35"/>
    <mergeCell ref="C32:H32"/>
    <mergeCell ref="L29:M29"/>
    <mergeCell ref="I32:J32"/>
    <mergeCell ref="L32:M32"/>
    <mergeCell ref="C69:M69"/>
    <mergeCell ref="C75:M75"/>
    <mergeCell ref="I41:J41"/>
    <mergeCell ref="L41:M41"/>
  </mergeCells>
  <conditionalFormatting sqref="I29:M67 V29:W65">
    <cfRule type="cellIs" priority="71" dxfId="18" operator="equal">
      <formula>"- -"</formula>
    </cfRule>
    <cfRule type="cellIs" priority="72" dxfId="17" operator="equal">
      <formula>"-"</formula>
    </cfRule>
    <cfRule type="cellIs" priority="81" dxfId="86" operator="equal">
      <formula>"+/-"</formula>
    </cfRule>
    <cfRule type="cellIs" priority="84" dxfId="15" operator="equal">
      <formula>"++"</formula>
    </cfRule>
    <cfRule type="cellIs" priority="85" dxfId="14" operator="equal">
      <formula>"+++"</formula>
    </cfRule>
    <cfRule type="cellIs" priority="86" dxfId="13" operator="equal">
      <formula>"++++"</formula>
    </cfRule>
  </conditionalFormatting>
  <conditionalFormatting sqref="I29:M67 V29:W65">
    <cfRule type="cellIs" priority="83" dxfId="12" operator="equal">
      <formula>"+"</formula>
    </cfRule>
  </conditionalFormatting>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79334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21bea7e-5679-42ce-a14b-2b2afe774f23}">
  <sheetPr codeName="Tabelle58"/>
  <dimension ref="A1:AL88"/>
  <sheetViews>
    <sheetView workbookViewId="0" topLeftCell="A1"/>
  </sheetViews>
  <sheetFormatPr defaultColWidth="11.005" defaultRowHeight="14.25"/>
  <cols>
    <col min="1" max="1" width="4.625" style="82" customWidth="1"/>
    <col min="2" max="3" width="2.625" style="82" customWidth="1"/>
    <col min="4" max="4" width="3.375" style="82" customWidth="1"/>
    <col min="5" max="5" width="19.125" style="82" customWidth="1"/>
    <col min="6" max="6" width="1.625" style="82" customWidth="1"/>
    <col min="7" max="16" width="7" style="82" customWidth="1"/>
    <col min="17" max="18" width="2.625" style="82" customWidth="1"/>
    <col min="19" max="21" width="11" style="82"/>
    <col min="22" max="23" width="2.625" style="82" customWidth="1"/>
    <col min="24" max="24" width="67.875" style="82" bestFit="1" customWidth="1"/>
    <col min="25" max="34" width="10.625" style="82" customWidth="1"/>
    <col min="35" max="35" width="2.625" style="82" customWidth="1"/>
    <col min="36" max="16384" width="11" style="82"/>
  </cols>
  <sheetData>
    <row r="1" spans="1:38" ht="4.5" customHeight="1">
      <c r="A1" s="3"/>
      <c r="B1" s="4"/>
      <c r="C1" s="2090" t="s">
        <v>0</v>
      </c>
      <c r="D1" s="2091"/>
      <c r="E1" s="2091"/>
      <c r="F1" s="2091"/>
      <c r="G1" s="2091"/>
      <c r="H1" s="2091"/>
      <c r="I1" s="2091"/>
      <c r="J1" s="2091"/>
      <c r="K1" s="5"/>
      <c r="L1" s="5"/>
      <c r="M1" s="5"/>
      <c r="N1" s="5"/>
      <c r="O1" s="5"/>
      <c r="P1" s="5"/>
      <c r="Q1" s="5"/>
      <c r="R1" s="3"/>
      <c r="S1" s="3"/>
      <c r="T1" s="3"/>
      <c r="U1" s="3"/>
      <c r="V1" s="514"/>
      <c r="W1" s="514"/>
      <c r="X1" s="547"/>
      <c r="Y1" s="592"/>
      <c r="Z1" s="592"/>
      <c r="AA1" s="592"/>
      <c r="AB1" s="592"/>
      <c r="AC1" s="592"/>
      <c r="AD1" s="592"/>
      <c r="AE1" s="515"/>
      <c r="AF1" s="515"/>
      <c r="AG1" s="515"/>
      <c r="AH1" s="515"/>
      <c r="AI1" s="515"/>
      <c r="AJ1" s="3"/>
      <c r="AK1" s="3"/>
      <c r="AL1" s="3"/>
    </row>
    <row r="2" spans="1:38" ht="4.5" customHeight="1">
      <c r="A2" s="3"/>
      <c r="B2" s="4"/>
      <c r="C2" s="928"/>
      <c r="D2" s="929"/>
      <c r="E2" s="929"/>
      <c r="F2" s="929"/>
      <c r="G2" s="929"/>
      <c r="H2" s="929"/>
      <c r="I2" s="929"/>
      <c r="J2" s="929"/>
      <c r="K2" s="930"/>
      <c r="L2" s="930"/>
      <c r="M2" s="930"/>
      <c r="N2" s="930"/>
      <c r="O2" s="930"/>
      <c r="P2" s="930"/>
      <c r="Q2" s="5"/>
      <c r="R2" s="3"/>
      <c r="S2" s="3"/>
      <c r="T2" s="3"/>
      <c r="U2" s="3"/>
      <c r="V2" s="1268"/>
      <c r="W2" s="1268"/>
      <c r="X2" s="1269"/>
      <c r="Y2" s="592"/>
      <c r="Z2" s="592"/>
      <c r="AA2" s="592"/>
      <c r="AB2" s="592"/>
      <c r="AC2" s="592"/>
      <c r="AD2" s="592"/>
      <c r="AE2" s="515"/>
      <c r="AF2" s="515"/>
      <c r="AG2" s="515"/>
      <c r="AH2" s="515"/>
      <c r="AI2" s="515"/>
      <c r="AJ2" s="3"/>
      <c r="AK2" s="3"/>
      <c r="AL2" s="3"/>
    </row>
    <row r="3" spans="1:38" s="192" customFormat="1" ht="24.95" customHeight="1">
      <c r="A3" s="6"/>
      <c r="B3" s="7"/>
      <c r="C3" s="2123" t="str">
        <f>W3</f>
        <v>6</v>
      </c>
      <c r="D3" s="2123"/>
      <c r="G3" s="2100" t="str">
        <f>X3</f>
        <v>Umzugsverhalten</v>
      </c>
      <c r="H3" s="2100"/>
      <c r="I3" s="2100"/>
      <c r="J3" s="2100"/>
      <c r="K3" s="2100"/>
      <c r="L3" s="2100"/>
      <c r="M3" s="2100"/>
      <c r="N3" s="2100"/>
      <c r="O3" s="2100"/>
      <c r="P3" s="2100"/>
      <c r="Q3" s="1071"/>
      <c r="R3" s="3"/>
      <c r="S3" s="6"/>
      <c r="T3" s="6"/>
      <c r="U3" s="6"/>
      <c r="V3" s="1268"/>
      <c r="W3" s="1268" t="s">
        <v>610</v>
      </c>
      <c r="X3" s="1268" t="s">
        <v>347</v>
      </c>
      <c r="Y3" s="546"/>
      <c r="Z3" s="546"/>
      <c r="AA3" s="546"/>
      <c r="AB3" s="546"/>
      <c r="AC3" s="546"/>
      <c r="AD3" s="546"/>
      <c r="AE3" s="543" t="s">
        <v>157</v>
      </c>
      <c r="AF3" s="543" t="s">
        <v>477</v>
      </c>
      <c r="AG3" s="543"/>
      <c r="AH3" s="543" t="s">
        <v>534</v>
      </c>
      <c r="AI3" s="515"/>
      <c r="AJ3" s="3"/>
      <c r="AK3" s="3"/>
      <c r="AL3" s="3"/>
    </row>
    <row r="4" spans="1:38" s="192" customFormat="1" ht="24.95" customHeight="1">
      <c r="A4" s="6"/>
      <c r="B4" s="7"/>
      <c r="C4" s="1011"/>
      <c r="D4" s="1011"/>
      <c r="G4" s="2100"/>
      <c r="H4" s="2100"/>
      <c r="I4" s="2100"/>
      <c r="J4" s="2100"/>
      <c r="K4" s="2100"/>
      <c r="L4" s="2100"/>
      <c r="M4" s="2100"/>
      <c r="N4" s="2100"/>
      <c r="O4" s="2100"/>
      <c r="P4" s="2100"/>
      <c r="Q4" s="1071"/>
      <c r="R4" s="3"/>
      <c r="S4" s="6"/>
      <c r="T4" s="6"/>
      <c r="U4" s="6"/>
      <c r="V4" s="525"/>
      <c r="W4" s="525"/>
      <c r="X4" s="546"/>
      <c r="Y4" s="546"/>
      <c r="Z4" s="518"/>
      <c r="AA4" s="518"/>
      <c r="AB4" s="546"/>
      <c r="AC4" s="546"/>
      <c r="AD4" s="546"/>
      <c r="AE4" s="543"/>
      <c r="AF4" s="543"/>
      <c r="AG4" s="543"/>
      <c r="AH4" s="546"/>
      <c r="AI4" s="515"/>
      <c r="AJ4" s="3"/>
      <c r="AK4" s="3"/>
      <c r="AL4" s="3"/>
    </row>
    <row r="5" spans="1:38" s="192" customFormat="1" ht="24.95" customHeight="1">
      <c r="A5" s="6"/>
      <c r="B5" s="7"/>
      <c r="C5" s="1011"/>
      <c r="D5" s="1011"/>
      <c r="G5" s="1071"/>
      <c r="H5" s="1071"/>
      <c r="I5" s="1071"/>
      <c r="J5" s="1071"/>
      <c r="K5" s="1071"/>
      <c r="L5" s="1071"/>
      <c r="M5" s="1071"/>
      <c r="N5" s="1071"/>
      <c r="O5" s="1071"/>
      <c r="P5" s="1071"/>
      <c r="Q5" s="1071"/>
      <c r="R5" s="3"/>
      <c r="S5" s="6"/>
      <c r="T5" s="6"/>
      <c r="U5" s="6"/>
      <c r="V5" s="525"/>
      <c r="W5" s="1440"/>
      <c r="X5" s="1387"/>
      <c r="Y5" s="1387"/>
      <c r="Z5" s="1389"/>
      <c r="AA5" s="1389"/>
      <c r="AB5" s="1387"/>
      <c r="AC5" s="1387"/>
      <c r="AD5" s="1387"/>
      <c r="AE5" s="1387"/>
      <c r="AF5" s="1387"/>
      <c r="AG5" s="1387"/>
      <c r="AH5" s="1387"/>
      <c r="AI5" s="515"/>
      <c r="AJ5" s="3"/>
      <c r="AK5" s="3"/>
      <c r="AL5" s="3"/>
    </row>
    <row r="6" spans="1:38" s="192" customFormat="1" ht="6" customHeight="1">
      <c r="A6" s="6"/>
      <c r="B6" s="7"/>
      <c r="C6" s="1069"/>
      <c r="D6" s="1069"/>
      <c r="E6" s="1070"/>
      <c r="F6" s="1070"/>
      <c r="G6" s="1072"/>
      <c r="H6" s="1072"/>
      <c r="I6" s="1072"/>
      <c r="J6" s="1072"/>
      <c r="K6" s="1072"/>
      <c r="L6" s="1072"/>
      <c r="M6" s="1072"/>
      <c r="N6" s="1072"/>
      <c r="O6" s="1072"/>
      <c r="P6" s="1072"/>
      <c r="Q6" s="1071"/>
      <c r="R6" s="3"/>
      <c r="S6" s="6"/>
      <c r="T6" s="6"/>
      <c r="U6" s="6"/>
      <c r="V6" s="525"/>
      <c r="W6" s="525"/>
      <c r="X6" s="546"/>
      <c r="Y6" s="546"/>
      <c r="Z6" s="518"/>
      <c r="AA6" s="518"/>
      <c r="AB6" s="546"/>
      <c r="AC6" s="546"/>
      <c r="AD6" s="546"/>
      <c r="AE6" s="546"/>
      <c r="AF6" s="546"/>
      <c r="AG6" s="546"/>
      <c r="AH6" s="546"/>
      <c r="AI6" s="515"/>
      <c r="AJ6" s="3"/>
      <c r="AK6" s="3"/>
      <c r="AL6" s="3"/>
    </row>
    <row r="7" spans="1:38" ht="16.5" customHeight="1">
      <c r="A7" s="3"/>
      <c r="B7" s="15"/>
      <c r="C7" s="2114" t="str">
        <f>X7</f>
        <v>Umzugsmeldungen (Haushalte)</v>
      </c>
      <c r="D7" s="2114"/>
      <c r="E7" s="2114"/>
      <c r="F7" s="2114"/>
      <c r="G7" s="2114"/>
      <c r="H7" s="2114"/>
      <c r="I7" s="2114"/>
      <c r="J7" s="2114"/>
      <c r="K7" s="2114"/>
      <c r="L7" s="2114"/>
      <c r="M7" s="2114"/>
      <c r="N7" s="2114"/>
      <c r="O7" s="2114"/>
      <c r="P7" s="2114"/>
      <c r="R7" s="3"/>
      <c r="S7" s="76"/>
      <c r="T7" s="3"/>
      <c r="U7" s="3"/>
      <c r="V7" s="520"/>
      <c r="W7" s="520"/>
      <c r="X7" s="1272" t="s">
        <v>346</v>
      </c>
      <c r="Y7" s="521"/>
      <c r="Z7" s="521"/>
      <c r="AA7" s="521"/>
      <c r="AB7" s="521"/>
      <c r="AC7" s="521"/>
      <c r="AD7" s="521"/>
      <c r="AE7" s="521"/>
      <c r="AF7" s="521"/>
      <c r="AG7" s="521"/>
      <c r="AH7" s="521"/>
      <c r="AI7" s="514"/>
      <c r="AJ7" s="3"/>
      <c r="AK7" s="3"/>
      <c r="AL7" s="3"/>
    </row>
    <row r="8" spans="1:38" ht="9.95" customHeight="1">
      <c r="A8" s="3"/>
      <c r="B8" s="15"/>
      <c r="C8" s="922"/>
      <c r="D8" s="922"/>
      <c r="E8" s="922"/>
      <c r="F8" s="922"/>
      <c r="G8" s="922"/>
      <c r="H8" s="922"/>
      <c r="I8" s="922"/>
      <c r="J8" s="922"/>
      <c r="K8" s="922"/>
      <c r="L8" s="922"/>
      <c r="M8" s="922"/>
      <c r="N8" s="922"/>
      <c r="O8" s="922"/>
      <c r="P8" s="922"/>
      <c r="R8" s="3"/>
      <c r="S8" s="76"/>
      <c r="T8" s="3"/>
      <c r="U8" s="3"/>
      <c r="V8" s="520"/>
      <c r="W8" s="520"/>
      <c r="X8" s="521"/>
      <c r="Y8" s="521"/>
      <c r="Z8" s="521"/>
      <c r="AA8" s="521"/>
      <c r="AB8" s="521"/>
      <c r="AC8" s="521"/>
      <c r="AD8" s="521"/>
      <c r="AE8" s="521"/>
      <c r="AF8" s="521"/>
      <c r="AG8" s="521"/>
      <c r="AH8" s="521"/>
      <c r="AI8" s="514"/>
      <c r="AJ8" s="3"/>
      <c r="AK8" s="3"/>
      <c r="AL8" s="3"/>
    </row>
    <row r="9" spans="1:38" ht="16.5" customHeight="1">
      <c r="A9" s="3"/>
      <c r="B9" s="15"/>
      <c r="C9" s="918"/>
      <c r="D9" s="918"/>
      <c r="E9" s="918"/>
      <c r="F9" s="918"/>
      <c r="G9" s="919">
        <f t="shared" si="0" ref="G9:O12">Y9</f>
        <v>2013</v>
      </c>
      <c r="H9" s="919">
        <f t="shared" si="0"/>
        <v>2014</v>
      </c>
      <c r="I9" s="919">
        <f t="shared" si="0"/>
        <v>2015</v>
      </c>
      <c r="J9" s="919">
        <f t="shared" si="0"/>
        <v>2016</v>
      </c>
      <c r="K9" s="919" t="str">
        <f t="shared" si="0"/>
        <v>2017*</v>
      </c>
      <c r="L9" s="919" t="str">
        <f t="shared" si="0"/>
        <v>2018*</v>
      </c>
      <c r="M9" s="919" t="str">
        <f t="shared" si="0"/>
        <v>2019*</v>
      </c>
      <c r="N9" s="919" t="str">
        <f t="shared" si="0"/>
        <v>2020*</v>
      </c>
      <c r="O9" s="919" t="str">
        <f t="shared" si="0"/>
        <v>2021*</v>
      </c>
      <c r="P9" s="919" t="str">
        <f>AH9</f>
        <v>2022*</v>
      </c>
      <c r="Q9" s="4"/>
      <c r="R9" s="3"/>
      <c r="S9" s="76"/>
      <c r="T9" s="3"/>
      <c r="U9" s="3"/>
      <c r="V9" s="520"/>
      <c r="W9" s="520"/>
      <c r="X9" s="530"/>
      <c r="Y9" s="594">
        <v>2013</v>
      </c>
      <c r="Z9" s="594">
        <v>2014</v>
      </c>
      <c r="AA9" s="594">
        <v>2015</v>
      </c>
      <c r="AB9" s="594">
        <v>2016</v>
      </c>
      <c r="AC9" s="594" t="s">
        <v>730</v>
      </c>
      <c r="AD9" s="594" t="s">
        <v>731</v>
      </c>
      <c r="AE9" s="594" t="s">
        <v>732</v>
      </c>
      <c r="AF9" s="594" t="s">
        <v>733</v>
      </c>
      <c r="AG9" s="594" t="s">
        <v>734</v>
      </c>
      <c r="AH9" s="594" t="s">
        <v>735</v>
      </c>
      <c r="AI9" s="514"/>
      <c r="AJ9" s="3"/>
      <c r="AK9" s="3"/>
      <c r="AL9" s="3"/>
    </row>
    <row r="10" spans="1:38" ht="16.5" customHeight="1">
      <c r="A10" s="3"/>
      <c r="B10" s="15"/>
      <c r="C10" s="2133" t="str">
        <f t="shared" si="1" ref="C10:C16">X10</f>
        <v>Zuzüge (Inland)</v>
      </c>
      <c r="D10" s="2133"/>
      <c r="E10" s="2133"/>
      <c r="F10" s="2133"/>
      <c r="G10" s="920">
        <f t="shared" si="0"/>
        <v>1272</v>
      </c>
      <c r="H10" s="920">
        <f t="shared" si="0"/>
        <v>1256</v>
      </c>
      <c r="I10" s="920">
        <f t="shared" si="0"/>
        <v>1334</v>
      </c>
      <c r="J10" s="920">
        <f t="shared" si="0"/>
        <v>1184</v>
      </c>
      <c r="K10" s="920">
        <f t="shared" si="0"/>
        <v>1411</v>
      </c>
      <c r="L10" s="920">
        <f t="shared" si="0"/>
        <v>1430</v>
      </c>
      <c r="M10" s="920">
        <f t="shared" si="0"/>
        <v>1397</v>
      </c>
      <c r="N10" s="920">
        <f t="shared" si="0"/>
        <v>1521</v>
      </c>
      <c r="O10" s="920">
        <f t="shared" si="0"/>
        <v>1553</v>
      </c>
      <c r="P10" s="920">
        <f>AH10</f>
        <v>1407</v>
      </c>
      <c r="Q10" s="4"/>
      <c r="R10" s="3"/>
      <c r="S10" s="16"/>
      <c r="T10" s="3"/>
      <c r="U10" s="3"/>
      <c r="V10" s="520"/>
      <c r="W10" s="520"/>
      <c r="X10" s="1124" t="s">
        <v>171</v>
      </c>
      <c r="Y10" s="1105">
        <v>1272</v>
      </c>
      <c r="Z10" s="1105">
        <v>1256</v>
      </c>
      <c r="AA10" s="1105">
        <v>1334</v>
      </c>
      <c r="AB10" s="1105">
        <v>1184</v>
      </c>
      <c r="AC10" s="1105">
        <v>1411</v>
      </c>
      <c r="AD10" s="1105">
        <v>1430</v>
      </c>
      <c r="AE10" s="1105">
        <v>1397</v>
      </c>
      <c r="AF10" s="1105">
        <v>1521</v>
      </c>
      <c r="AG10" s="1105">
        <v>1553</v>
      </c>
      <c r="AH10" s="1105">
        <v>1407</v>
      </c>
      <c r="AI10" s="514"/>
      <c r="AJ10" s="3"/>
      <c r="AK10" s="3"/>
      <c r="AL10" s="3"/>
    </row>
    <row r="11" spans="1:38" ht="16.5" customHeight="1">
      <c r="A11" s="3"/>
      <c r="B11" s="15"/>
      <c r="C11" s="2133" t="str">
        <f t="shared" si="1"/>
        <v>Wegzüge (Inland)</v>
      </c>
      <c r="D11" s="2133"/>
      <c r="E11" s="2133"/>
      <c r="F11" s="2133"/>
      <c r="G11" s="920">
        <f t="shared" si="0"/>
        <v>1248</v>
      </c>
      <c r="H11" s="920">
        <f t="shared" si="0"/>
        <v>1276</v>
      </c>
      <c r="I11" s="920">
        <f t="shared" si="0"/>
        <v>1256</v>
      </c>
      <c r="J11" s="920">
        <f t="shared" si="0"/>
        <v>1264</v>
      </c>
      <c r="K11" s="920">
        <f t="shared" si="0"/>
        <v>1408</v>
      </c>
      <c r="L11" s="920">
        <f t="shared" si="0"/>
        <v>1475</v>
      </c>
      <c r="M11" s="920">
        <f t="shared" si="0"/>
        <v>1435</v>
      </c>
      <c r="N11" s="920">
        <f t="shared" si="0"/>
        <v>1539</v>
      </c>
      <c r="O11" s="920">
        <f t="shared" si="0"/>
        <v>1496</v>
      </c>
      <c r="P11" s="920">
        <f>AH11</f>
        <v>1424</v>
      </c>
      <c r="Q11" s="4"/>
      <c r="R11" s="3"/>
      <c r="S11" s="16"/>
      <c r="T11" s="3"/>
      <c r="U11" s="3"/>
      <c r="V11" s="520"/>
      <c r="W11" s="520"/>
      <c r="X11" s="1124" t="s">
        <v>172</v>
      </c>
      <c r="Y11" s="1105">
        <v>1248</v>
      </c>
      <c r="Z11" s="1105">
        <v>1276</v>
      </c>
      <c r="AA11" s="1105">
        <v>1256</v>
      </c>
      <c r="AB11" s="1105">
        <v>1264</v>
      </c>
      <c r="AC11" s="1105">
        <v>1408</v>
      </c>
      <c r="AD11" s="1105">
        <v>1475</v>
      </c>
      <c r="AE11" s="1105">
        <v>1435</v>
      </c>
      <c r="AF11" s="1105">
        <v>1539</v>
      </c>
      <c r="AG11" s="1105">
        <v>1496</v>
      </c>
      <c r="AH11" s="1105">
        <v>1424</v>
      </c>
      <c r="AI11" s="514"/>
      <c r="AJ11" s="3"/>
      <c r="AK11" s="3"/>
      <c r="AL11" s="3"/>
    </row>
    <row r="12" spans="1:38" ht="16.5" customHeight="1">
      <c r="A12" s="3"/>
      <c r="B12" s="15"/>
      <c r="C12" s="2106" t="str">
        <f t="shared" si="1"/>
        <v>Umzüge innerhalb Gemeinde</v>
      </c>
      <c r="D12" s="2106"/>
      <c r="E12" s="2106"/>
      <c r="F12" s="2106"/>
      <c r="G12" s="923">
        <f t="shared" si="0"/>
        <v>1052</v>
      </c>
      <c r="H12" s="923">
        <f t="shared" si="0"/>
        <v>1154</v>
      </c>
      <c r="I12" s="923">
        <f t="shared" si="0"/>
        <v>1100</v>
      </c>
      <c r="J12" s="923">
        <f t="shared" si="0"/>
        <v>1114</v>
      </c>
      <c r="K12" s="923">
        <f t="shared" si="0"/>
        <v>1206</v>
      </c>
      <c r="L12" s="923">
        <f t="shared" si="0"/>
        <v>1285</v>
      </c>
      <c r="M12" s="923">
        <f t="shared" si="0"/>
        <v>1247</v>
      </c>
      <c r="N12" s="923">
        <f t="shared" si="0"/>
        <v>1281</v>
      </c>
      <c r="O12" s="923">
        <f t="shared" si="0"/>
        <v>1288</v>
      </c>
      <c r="P12" s="923">
        <f>AH12</f>
        <v>1014</v>
      </c>
      <c r="Q12" s="4"/>
      <c r="R12" s="3"/>
      <c r="S12" s="16"/>
      <c r="T12" s="3"/>
      <c r="U12" s="3"/>
      <c r="V12" s="520"/>
      <c r="W12" s="520"/>
      <c r="X12" s="1124" t="s">
        <v>173</v>
      </c>
      <c r="Y12" s="1105">
        <v>1052</v>
      </c>
      <c r="Z12" s="1105">
        <v>1154</v>
      </c>
      <c r="AA12" s="1105">
        <v>1100</v>
      </c>
      <c r="AB12" s="1105">
        <v>1114</v>
      </c>
      <c r="AC12" s="1105">
        <v>1206</v>
      </c>
      <c r="AD12" s="1105">
        <v>1285</v>
      </c>
      <c r="AE12" s="1105">
        <v>1247</v>
      </c>
      <c r="AF12" s="1105">
        <v>1281</v>
      </c>
      <c r="AG12" s="1105">
        <v>1288</v>
      </c>
      <c r="AH12" s="1105">
        <v>1014</v>
      </c>
      <c r="AI12" s="514"/>
      <c r="AJ12" s="3"/>
      <c r="AK12" s="3"/>
      <c r="AL12" s="3"/>
    </row>
    <row r="13" spans="1:38" ht="4.5" customHeight="1">
      <c r="A13" s="3"/>
      <c r="B13" s="15"/>
      <c r="C13" s="416"/>
      <c r="D13" s="416"/>
      <c r="E13" s="416"/>
      <c r="F13" s="416"/>
      <c r="G13" s="917"/>
      <c r="H13" s="917"/>
      <c r="I13" s="917"/>
      <c r="J13" s="917"/>
      <c r="K13" s="917"/>
      <c r="L13" s="917"/>
      <c r="M13" s="917"/>
      <c r="N13" s="917"/>
      <c r="O13" s="917"/>
      <c r="P13" s="917"/>
      <c r="Q13" s="4"/>
      <c r="R13" s="3"/>
      <c r="S13" s="16"/>
      <c r="T13" s="3"/>
      <c r="U13" s="3"/>
      <c r="V13" s="520"/>
      <c r="W13" s="520"/>
      <c r="X13" s="516"/>
      <c r="Y13" s="535"/>
      <c r="Z13" s="535"/>
      <c r="AA13" s="535"/>
      <c r="AB13" s="535"/>
      <c r="AC13" s="535"/>
      <c r="AD13" s="535"/>
      <c r="AE13" s="535"/>
      <c r="AF13" s="535"/>
      <c r="AG13" s="535"/>
      <c r="AH13" s="535"/>
      <c r="AI13" s="514"/>
      <c r="AJ13" s="3"/>
      <c r="AK13" s="3"/>
      <c r="AL13" s="3"/>
    </row>
    <row r="14" spans="1:38" ht="9.95" customHeight="1">
      <c r="A14" s="3"/>
      <c r="B14" s="15"/>
      <c r="C14" s="2139" t="str">
        <f>X14&amp;" "&amp;Y14</f>
        <v xml:space="preserve">* Ab dem Jahr 2017 hat die Post ihre Bemühungen verstärkt, um über andere Kanäle Umzugsmeldungen zu erfassen. </v>
      </c>
      <c r="D14" s="2139"/>
      <c r="E14" s="2139"/>
      <c r="F14" s="2139"/>
      <c r="G14" s="2139"/>
      <c r="H14" s="2139"/>
      <c r="I14" s="2139"/>
      <c r="J14" s="2139"/>
      <c r="K14" s="2139"/>
      <c r="L14" s="2139"/>
      <c r="M14" s="2139"/>
      <c r="N14" s="2139"/>
      <c r="O14" s="2139"/>
      <c r="P14" s="2139"/>
      <c r="Q14" s="4"/>
      <c r="R14" s="3"/>
      <c r="S14" s="16"/>
      <c r="T14" s="3"/>
      <c r="U14" s="3"/>
      <c r="V14" s="520"/>
      <c r="W14" s="520"/>
      <c r="X14" s="986" t="s">
        <v>433</v>
      </c>
      <c r="Y14" s="986"/>
      <c r="Z14" s="531"/>
      <c r="AA14" s="986"/>
      <c r="AB14" s="531"/>
      <c r="AC14" s="531"/>
      <c r="AD14" s="531"/>
      <c r="AE14" s="531"/>
      <c r="AF14" s="531"/>
      <c r="AG14" s="531"/>
      <c r="AH14" s="531"/>
      <c r="AI14" s="514"/>
      <c r="AJ14" s="3"/>
      <c r="AK14" s="3"/>
      <c r="AL14" s="3"/>
    </row>
    <row r="15" spans="1:38" ht="9.95" customHeight="1">
      <c r="A15" s="3"/>
      <c r="B15" s="15"/>
      <c r="C15" s="2139" t="str">
        <f t="shared" si="1"/>
        <v>Anmerkung: Bei den Postdaten handelt es sich um freiwillige Umzugsmeldungen. Sie decken also nicht alle effektiven Umzüge ab.</v>
      </c>
      <c r="D15" s="2139"/>
      <c r="E15" s="2139"/>
      <c r="F15" s="2139"/>
      <c r="G15" s="2139"/>
      <c r="H15" s="2139"/>
      <c r="I15" s="2139"/>
      <c r="J15" s="2139"/>
      <c r="K15" s="2139"/>
      <c r="L15" s="2139"/>
      <c r="M15" s="2139"/>
      <c r="N15" s="2139"/>
      <c r="O15" s="2139"/>
      <c r="P15" s="2139"/>
      <c r="Q15" s="4"/>
      <c r="R15" s="3"/>
      <c r="S15" s="16"/>
      <c r="T15" s="3"/>
      <c r="U15" s="3"/>
      <c r="V15" s="520"/>
      <c r="W15" s="520"/>
      <c r="X15" s="986" t="s">
        <v>230</v>
      </c>
      <c r="Y15" s="531"/>
      <c r="Z15" s="531"/>
      <c r="AA15" s="531"/>
      <c r="AB15" s="531"/>
      <c r="AC15" s="531"/>
      <c r="AD15" s="531"/>
      <c r="AE15" s="531"/>
      <c r="AF15" s="531"/>
      <c r="AG15" s="531"/>
      <c r="AH15" s="531"/>
      <c r="AI15" s="514"/>
      <c r="AJ15" s="3"/>
      <c r="AK15" s="3"/>
      <c r="AL15" s="3"/>
    </row>
    <row r="16" spans="1:38" s="83" customFormat="1" ht="9.95" customHeight="1">
      <c r="A16" s="38"/>
      <c r="B16" s="39"/>
      <c r="C16" s="2139" t="str">
        <f t="shared" si="1"/>
        <v>Quellen: Die Post, Modellierungen Fahrländer Partner.</v>
      </c>
      <c r="D16" s="2139"/>
      <c r="E16" s="2139"/>
      <c r="F16" s="2139"/>
      <c r="G16" s="2139"/>
      <c r="H16" s="2139"/>
      <c r="I16" s="2139"/>
      <c r="J16" s="2139"/>
      <c r="K16" s="2139"/>
      <c r="L16" s="2139"/>
      <c r="M16" s="2139"/>
      <c r="N16" s="2139"/>
      <c r="O16" s="2139"/>
      <c r="P16" s="2139"/>
      <c r="Q16" s="40"/>
      <c r="R16" s="38"/>
      <c r="S16" s="38"/>
      <c r="T16" s="38"/>
      <c r="U16" s="38"/>
      <c r="V16" s="530"/>
      <c r="W16" s="530"/>
      <c r="X16" s="986" t="s">
        <v>175</v>
      </c>
      <c r="Y16" s="531"/>
      <c r="Z16" s="531"/>
      <c r="AA16" s="531"/>
      <c r="AB16" s="531"/>
      <c r="AC16" s="531"/>
      <c r="AD16" s="531"/>
      <c r="AE16" s="531"/>
      <c r="AF16" s="531"/>
      <c r="AG16" s="531"/>
      <c r="AH16" s="531"/>
      <c r="AI16" s="531"/>
      <c r="AJ16" s="3"/>
      <c r="AK16" s="3"/>
      <c r="AL16" s="3"/>
    </row>
    <row r="17" spans="1:38" s="83" customFormat="1" ht="30" customHeight="1">
      <c r="A17" s="38"/>
      <c r="B17" s="39"/>
      <c r="C17" s="416"/>
      <c r="D17" s="416"/>
      <c r="E17" s="416"/>
      <c r="F17" s="416"/>
      <c r="G17" s="416"/>
      <c r="H17" s="416"/>
      <c r="I17" s="416"/>
      <c r="J17" s="416"/>
      <c r="K17" s="416"/>
      <c r="L17" s="416"/>
      <c r="M17" s="416"/>
      <c r="N17" s="416"/>
      <c r="O17" s="416"/>
      <c r="P17" s="416"/>
      <c r="Q17" s="40"/>
      <c r="R17" s="38"/>
      <c r="S17" s="38"/>
      <c r="T17" s="38"/>
      <c r="U17" s="38"/>
      <c r="V17" s="530"/>
      <c r="W17" s="530"/>
      <c r="X17" s="581"/>
      <c r="Y17" s="581"/>
      <c r="Z17" s="581"/>
      <c r="AA17" s="581"/>
      <c r="AB17" s="581"/>
      <c r="AC17" s="581"/>
      <c r="AD17" s="581"/>
      <c r="AE17" s="581"/>
      <c r="AF17" s="581"/>
      <c r="AG17" s="581"/>
      <c r="AH17" s="581"/>
      <c r="AI17" s="531"/>
      <c r="AJ17" s="3"/>
      <c r="AK17" s="3"/>
      <c r="AL17" s="3"/>
    </row>
    <row r="18" spans="1:38" ht="16.5" customHeight="1">
      <c r="A18" s="3"/>
      <c r="B18" s="15"/>
      <c r="C18" s="2114" t="str">
        <f>X74</f>
        <v>Herkunft der Zuzüger, jährlicher Mittelwert 2020 - 2022 (MS-Regionen)</v>
      </c>
      <c r="D18" s="2114"/>
      <c r="E18" s="2114"/>
      <c r="F18" s="2114"/>
      <c r="G18" s="2114"/>
      <c r="H18" s="2114"/>
      <c r="I18" s="2114"/>
      <c r="J18" s="2114"/>
      <c r="K18" s="2114"/>
      <c r="L18" s="2114"/>
      <c r="M18" s="2114"/>
      <c r="N18" s="2114"/>
      <c r="O18" s="2114"/>
      <c r="P18" s="2114"/>
      <c r="Q18" s="4"/>
      <c r="R18" s="3"/>
      <c r="S18" s="3"/>
      <c r="T18" s="3"/>
      <c r="U18" s="3"/>
      <c r="V18" s="520"/>
      <c r="W18" s="520"/>
      <c r="X18" s="521"/>
      <c r="Y18" s="514"/>
      <c r="Z18" s="514"/>
      <c r="AA18" s="514"/>
      <c r="AB18" s="514"/>
      <c r="AC18" s="514"/>
      <c r="AD18" s="514"/>
      <c r="AE18" s="514"/>
      <c r="AF18" s="514"/>
      <c r="AG18" s="514"/>
      <c r="AH18" s="514"/>
      <c r="AI18" s="514"/>
      <c r="AJ18" s="3"/>
      <c r="AK18" s="3"/>
      <c r="AL18" s="3"/>
    </row>
    <row r="19" spans="1:38" ht="8.1" customHeight="1">
      <c r="A19" s="3"/>
      <c r="B19" s="15"/>
      <c r="C19" s="403"/>
      <c r="D19" s="403"/>
      <c r="E19" s="332"/>
      <c r="F19" s="332"/>
      <c r="G19" s="332"/>
      <c r="H19" s="332"/>
      <c r="I19" s="332"/>
      <c r="J19" s="332"/>
      <c r="K19" s="332"/>
      <c r="L19" s="332"/>
      <c r="M19" s="332"/>
      <c r="N19" s="403"/>
      <c r="O19" s="416"/>
      <c r="P19" s="332"/>
      <c r="Q19" s="4"/>
      <c r="R19" s="3"/>
      <c r="S19" s="3"/>
      <c r="T19" s="3"/>
      <c r="U19" s="3"/>
      <c r="V19" s="520"/>
      <c r="W19" s="520"/>
      <c r="X19" s="541"/>
      <c r="Y19" s="541"/>
      <c r="Z19" s="527"/>
      <c r="AA19" s="527"/>
      <c r="AB19" s="527"/>
      <c r="AC19" s="527"/>
      <c r="AD19" s="527"/>
      <c r="AE19" s="527"/>
      <c r="AF19" s="527"/>
      <c r="AG19" s="527"/>
      <c r="AH19" s="541"/>
      <c r="AI19" s="514"/>
      <c r="AJ19" s="3"/>
      <c r="AK19" s="3"/>
      <c r="AL19" s="3"/>
    </row>
    <row r="20" spans="1:38" ht="14.25">
      <c r="A20" s="3"/>
      <c r="B20" s="15"/>
      <c r="C20" s="416" t="str">
        <f>X79</f>
        <v>Anzahl Haushalte</v>
      </c>
      <c r="D20" s="296"/>
      <c r="F20" s="332"/>
      <c r="G20" s="332"/>
      <c r="H20" s="332"/>
      <c r="I20" s="332"/>
      <c r="J20" s="332"/>
      <c r="K20" s="332"/>
      <c r="L20" s="332"/>
      <c r="M20" s="332"/>
      <c r="P20" s="332"/>
      <c r="Q20" s="4"/>
      <c r="R20" s="3"/>
      <c r="S20" s="3"/>
      <c r="T20" s="3"/>
      <c r="U20" s="3"/>
      <c r="V20" s="520"/>
      <c r="W20" s="520"/>
      <c r="X20" s="624"/>
      <c r="Y20" s="514"/>
      <c r="Z20" s="514"/>
      <c r="AA20" s="527"/>
      <c r="AB20" s="527"/>
      <c r="AC20" s="527"/>
      <c r="AD20" s="527"/>
      <c r="AE20" s="527"/>
      <c r="AF20" s="527"/>
      <c r="AG20" s="527"/>
      <c r="AH20" s="514"/>
      <c r="AI20" s="514"/>
      <c r="AJ20" s="3"/>
      <c r="AK20" s="3"/>
      <c r="AL20" s="3"/>
    </row>
    <row r="21" spans="1:38" ht="15" thickBot="1">
      <c r="A21" s="3"/>
      <c r="B21" s="15"/>
      <c r="C21" s="1956">
        <f>#REF!</f>
        <v>1</v>
      </c>
      <c r="D21" s="296" t="str">
        <f>X80</f>
        <v>1 - 12</v>
      </c>
      <c r="F21" s="332"/>
      <c r="G21" s="332"/>
      <c r="H21" s="332"/>
      <c r="I21" s="332"/>
      <c r="J21" s="332"/>
      <c r="K21" s="332"/>
      <c r="L21" s="332"/>
      <c r="M21" s="332"/>
      <c r="P21" s="332"/>
      <c r="Q21" s="4"/>
      <c r="R21" s="3"/>
      <c r="S21" s="3"/>
      <c r="T21" s="3"/>
      <c r="U21" s="3"/>
      <c r="V21" s="520"/>
      <c r="W21" s="520"/>
      <c r="X21" s="514"/>
      <c r="Y21" s="514"/>
      <c r="Z21" s="514"/>
      <c r="AA21" s="527"/>
      <c r="AB21" s="527"/>
      <c r="AC21" s="527"/>
      <c r="AD21" s="527"/>
      <c r="AE21" s="527"/>
      <c r="AF21" s="527"/>
      <c r="AG21" s="527"/>
      <c r="AH21" s="514"/>
      <c r="AI21" s="514"/>
      <c r="AJ21" s="3"/>
      <c r="AK21" s="3"/>
      <c r="AL21" s="3"/>
    </row>
    <row r="22" spans="1:38" ht="15.75" thickTop="1" thickBot="1">
      <c r="A22" s="3"/>
      <c r="B22" s="15"/>
      <c r="C22" s="1956">
        <f>#REF!</f>
        <v>1</v>
      </c>
      <c r="D22" s="296" t="str">
        <f>X81</f>
        <v>13 - 15</v>
      </c>
      <c r="F22" s="332"/>
      <c r="G22" s="332"/>
      <c r="H22" s="332"/>
      <c r="I22" s="332"/>
      <c r="J22" s="332"/>
      <c r="K22" s="332"/>
      <c r="L22" s="332"/>
      <c r="M22" s="332"/>
      <c r="P22" s="332"/>
      <c r="Q22" s="4"/>
      <c r="R22" s="3"/>
      <c r="S22" s="3"/>
      <c r="T22" s="3"/>
      <c r="U22" s="3"/>
      <c r="V22" s="520"/>
      <c r="W22" s="520"/>
      <c r="X22" s="514"/>
      <c r="Y22" s="514"/>
      <c r="Z22" s="514"/>
      <c r="AA22" s="527"/>
      <c r="AB22" s="527"/>
      <c r="AC22" s="527"/>
      <c r="AD22" s="527"/>
      <c r="AE22" s="527"/>
      <c r="AF22" s="527"/>
      <c r="AG22" s="527"/>
      <c r="AH22" s="514"/>
      <c r="AI22" s="514"/>
      <c r="AJ22" s="3"/>
      <c r="AK22" s="3"/>
      <c r="AL22" s="3"/>
    </row>
    <row r="23" spans="1:38" ht="15.75" thickTop="1" thickBot="1">
      <c r="A23" s="3"/>
      <c r="B23" s="15"/>
      <c r="C23" s="1956">
        <f>#REF!</f>
        <v>1</v>
      </c>
      <c r="D23" s="296" t="str">
        <f>X82</f>
        <v>16 - 30</v>
      </c>
      <c r="F23" s="332"/>
      <c r="G23" s="332"/>
      <c r="H23" s="332"/>
      <c r="I23" s="332"/>
      <c r="J23" s="332"/>
      <c r="K23" s="332"/>
      <c r="L23" s="332"/>
      <c r="M23" s="332"/>
      <c r="P23" s="332"/>
      <c r="Q23" s="4"/>
      <c r="R23" s="3"/>
      <c r="S23" s="3"/>
      <c r="T23" s="3"/>
      <c r="U23" s="3"/>
      <c r="V23" s="520"/>
      <c r="W23" s="520"/>
      <c r="X23" s="514"/>
      <c r="Y23" s="514"/>
      <c r="Z23" s="514"/>
      <c r="AA23" s="527"/>
      <c r="AB23" s="527"/>
      <c r="AC23" s="527"/>
      <c r="AD23" s="527"/>
      <c r="AE23" s="527"/>
      <c r="AF23" s="527"/>
      <c r="AG23" s="527"/>
      <c r="AH23" s="514"/>
      <c r="AI23" s="514"/>
      <c r="AJ23" s="3"/>
      <c r="AK23" s="3"/>
      <c r="AL23" s="3"/>
    </row>
    <row r="24" spans="1:38" ht="15.75" thickTop="1" thickBot="1">
      <c r="A24" s="3"/>
      <c r="B24" s="15"/>
      <c r="C24" s="1956">
        <f>#REF!</f>
        <v>1</v>
      </c>
      <c r="D24" s="296" t="str">
        <f>X83</f>
        <v>31 - 251</v>
      </c>
      <c r="F24" s="332"/>
      <c r="G24" s="332"/>
      <c r="H24" s="332"/>
      <c r="I24" s="332"/>
      <c r="J24" s="332"/>
      <c r="K24" s="332"/>
      <c r="L24" s="332"/>
      <c r="M24" s="332"/>
      <c r="P24" s="332"/>
      <c r="Q24" s="4"/>
      <c r="R24" s="3"/>
      <c r="S24" s="3"/>
      <c r="T24" s="3"/>
      <c r="U24" s="3"/>
      <c r="V24" s="520"/>
      <c r="W24" s="520"/>
      <c r="X24" s="514"/>
      <c r="Y24" s="514"/>
      <c r="Z24" s="514"/>
      <c r="AA24" s="527"/>
      <c r="AB24" s="527"/>
      <c r="AC24" s="527"/>
      <c r="AD24" s="527"/>
      <c r="AE24" s="527"/>
      <c r="AF24" s="527"/>
      <c r="AG24" s="527"/>
      <c r="AH24" s="514"/>
      <c r="AI24" s="514"/>
      <c r="AJ24" s="3"/>
      <c r="AK24" s="3"/>
      <c r="AL24" s="3"/>
    </row>
    <row r="25" spans="1:38" ht="15.75" thickTop="1" thickBot="1">
      <c r="A25" s="3"/>
      <c r="B25" s="15"/>
      <c r="C25" s="1956">
        <f>#REF!</f>
        <v>1</v>
      </c>
      <c r="D25" s="296" t="str">
        <f>X84</f>
        <v>252 - 1'791</v>
      </c>
      <c r="F25" s="332"/>
      <c r="G25" s="332"/>
      <c r="H25" s="332"/>
      <c r="I25" s="332"/>
      <c r="J25" s="332"/>
      <c r="K25" s="332"/>
      <c r="L25" s="332"/>
      <c r="M25" s="332"/>
      <c r="P25" s="332"/>
      <c r="Q25" s="4"/>
      <c r="R25" s="3"/>
      <c r="S25" s="3"/>
      <c r="T25" s="3"/>
      <c r="U25" s="294"/>
      <c r="V25" s="520"/>
      <c r="W25" s="520"/>
      <c r="X25" s="514"/>
      <c r="Y25" s="514"/>
      <c r="Z25" s="514"/>
      <c r="AA25" s="527"/>
      <c r="AB25" s="527"/>
      <c r="AC25" s="527"/>
      <c r="AD25" s="527"/>
      <c r="AE25" s="527"/>
      <c r="AF25" s="527"/>
      <c r="AG25" s="527"/>
      <c r="AH25" s="514"/>
      <c r="AI25" s="514"/>
      <c r="AJ25" s="3"/>
      <c r="AK25" s="3"/>
      <c r="AL25" s="3"/>
    </row>
    <row r="26" spans="1:38" ht="15" thickTop="1">
      <c r="A26" s="3"/>
      <c r="B26" s="15"/>
      <c r="C26" s="403"/>
      <c r="D26" s="297"/>
      <c r="E26" s="332"/>
      <c r="F26" s="332"/>
      <c r="G26" s="332"/>
      <c r="H26" s="332"/>
      <c r="I26" s="332"/>
      <c r="J26" s="332"/>
      <c r="K26" s="332"/>
      <c r="L26" s="332"/>
      <c r="M26" s="332"/>
      <c r="N26" s="332"/>
      <c r="O26" s="332"/>
      <c r="P26" s="332"/>
      <c r="Q26" s="4"/>
      <c r="R26" s="3"/>
      <c r="S26" s="3"/>
      <c r="T26" s="3"/>
      <c r="U26" s="3"/>
      <c r="V26" s="520"/>
      <c r="W26" s="520"/>
      <c r="X26" s="527"/>
      <c r="Y26" s="527"/>
      <c r="Z26" s="527"/>
      <c r="AA26" s="527"/>
      <c r="AB26" s="527"/>
      <c r="AC26" s="527"/>
      <c r="AD26" s="527"/>
      <c r="AE26" s="527"/>
      <c r="AF26" s="527"/>
      <c r="AG26" s="527"/>
      <c r="AH26" s="527"/>
      <c r="AI26" s="514"/>
      <c r="AJ26" s="3"/>
      <c r="AK26" s="3"/>
      <c r="AL26" s="3"/>
    </row>
    <row r="27" spans="1:38" ht="14.25">
      <c r="A27" s="3"/>
      <c r="B27" s="15"/>
      <c r="C27" s="403"/>
      <c r="D27" s="403"/>
      <c r="E27" s="332"/>
      <c r="F27" s="332"/>
      <c r="G27" s="332"/>
      <c r="H27" s="332"/>
      <c r="I27" s="332"/>
      <c r="J27" s="332"/>
      <c r="K27" s="332"/>
      <c r="L27" s="332"/>
      <c r="M27" s="332"/>
      <c r="N27" s="332"/>
      <c r="O27" s="332"/>
      <c r="P27" s="332"/>
      <c r="Q27" s="4"/>
      <c r="R27" s="3"/>
      <c r="S27" s="3"/>
      <c r="T27" s="3"/>
      <c r="U27" s="3"/>
      <c r="V27" s="520"/>
      <c r="W27" s="520"/>
      <c r="X27" s="541"/>
      <c r="Y27" s="541"/>
      <c r="Z27" s="527"/>
      <c r="AA27" s="527"/>
      <c r="AB27" s="527"/>
      <c r="AC27" s="527"/>
      <c r="AD27" s="527"/>
      <c r="AE27" s="527"/>
      <c r="AF27" s="527"/>
      <c r="AG27" s="527"/>
      <c r="AH27" s="527"/>
      <c r="AI27" s="514"/>
      <c r="AJ27" s="3"/>
      <c r="AK27" s="3"/>
      <c r="AL27" s="3"/>
    </row>
    <row r="28" spans="1:38" ht="14.25">
      <c r="A28" s="3"/>
      <c r="B28" s="15"/>
      <c r="C28" s="403"/>
      <c r="D28" s="403"/>
      <c r="E28" s="332"/>
      <c r="F28" s="332"/>
      <c r="G28" s="332"/>
      <c r="H28" s="332"/>
      <c r="I28" s="332"/>
      <c r="J28" s="332"/>
      <c r="K28" s="332"/>
      <c r="L28" s="332"/>
      <c r="M28" s="332"/>
      <c r="N28" s="332"/>
      <c r="O28" s="332"/>
      <c r="P28" s="332"/>
      <c r="Q28" s="4"/>
      <c r="R28" s="3"/>
      <c r="S28" s="3"/>
      <c r="T28" s="3"/>
      <c r="U28" s="3"/>
      <c r="V28" s="520"/>
      <c r="W28" s="520"/>
      <c r="X28" s="541"/>
      <c r="Y28" s="541"/>
      <c r="Z28" s="527"/>
      <c r="AA28" s="527"/>
      <c r="AB28" s="527"/>
      <c r="AC28" s="527"/>
      <c r="AD28" s="527"/>
      <c r="AE28" s="527"/>
      <c r="AF28" s="527"/>
      <c r="AG28" s="527"/>
      <c r="AH28" s="527"/>
      <c r="AI28" s="514"/>
      <c r="AJ28" s="3"/>
      <c r="AK28" s="3"/>
      <c r="AL28" s="3"/>
    </row>
    <row r="29" spans="1:38" ht="14.25">
      <c r="A29" s="3"/>
      <c r="B29" s="15"/>
      <c r="C29" s="403"/>
      <c r="D29" s="403"/>
      <c r="E29" s="332"/>
      <c r="F29" s="332"/>
      <c r="G29" s="332"/>
      <c r="H29" s="332"/>
      <c r="I29" s="332"/>
      <c r="J29" s="332"/>
      <c r="K29" s="332"/>
      <c r="L29" s="332"/>
      <c r="M29" s="332"/>
      <c r="N29" s="332"/>
      <c r="O29" s="332"/>
      <c r="P29" s="332"/>
      <c r="Q29" s="4"/>
      <c r="R29" s="3"/>
      <c r="S29" s="3"/>
      <c r="T29" s="3"/>
      <c r="U29" s="3"/>
      <c r="V29" s="520"/>
      <c r="W29" s="520"/>
      <c r="X29" s="541"/>
      <c r="Y29" s="541"/>
      <c r="Z29" s="527"/>
      <c r="AA29" s="527"/>
      <c r="AB29" s="527"/>
      <c r="AC29" s="527"/>
      <c r="AD29" s="527"/>
      <c r="AE29" s="527"/>
      <c r="AF29" s="527"/>
      <c r="AG29" s="527"/>
      <c r="AH29" s="527"/>
      <c r="AI29" s="514"/>
      <c r="AJ29" s="3"/>
      <c r="AK29" s="3"/>
      <c r="AL29" s="3"/>
    </row>
    <row r="30" spans="1:38" ht="14.25">
      <c r="A30" s="3"/>
      <c r="B30" s="15"/>
      <c r="C30" s="403"/>
      <c r="D30" s="403"/>
      <c r="E30" s="332"/>
      <c r="F30" s="332"/>
      <c r="G30" s="332"/>
      <c r="H30" s="332"/>
      <c r="I30" s="332"/>
      <c r="J30" s="332"/>
      <c r="K30" s="332"/>
      <c r="L30" s="332"/>
      <c r="M30" s="332"/>
      <c r="N30" s="332"/>
      <c r="O30" s="332"/>
      <c r="P30" s="332"/>
      <c r="Q30" s="4"/>
      <c r="R30" s="3"/>
      <c r="S30" s="3"/>
      <c r="T30" s="3"/>
      <c r="U30" s="3"/>
      <c r="V30" s="520"/>
      <c r="W30" s="520"/>
      <c r="X30" s="541"/>
      <c r="Y30" s="541"/>
      <c r="Z30" s="527"/>
      <c r="AA30" s="527"/>
      <c r="AB30" s="527"/>
      <c r="AC30" s="527"/>
      <c r="AD30" s="527"/>
      <c r="AE30" s="527"/>
      <c r="AF30" s="527"/>
      <c r="AG30" s="527"/>
      <c r="AH30" s="527"/>
      <c r="AI30" s="514"/>
      <c r="AJ30" s="3"/>
      <c r="AK30" s="3"/>
      <c r="AL30" s="3"/>
    </row>
    <row r="31" spans="1:38" ht="14.25">
      <c r="A31" s="3"/>
      <c r="B31" s="15"/>
      <c r="C31" s="403"/>
      <c r="D31" s="403"/>
      <c r="E31" s="332"/>
      <c r="F31" s="332"/>
      <c r="G31" s="332"/>
      <c r="H31" s="332"/>
      <c r="I31" s="332"/>
      <c r="J31" s="332"/>
      <c r="K31" s="332"/>
      <c r="L31" s="332"/>
      <c r="M31" s="332"/>
      <c r="N31" s="332"/>
      <c r="O31" s="332"/>
      <c r="P31" s="332"/>
      <c r="Q31" s="4"/>
      <c r="R31" s="3"/>
      <c r="S31" s="3"/>
      <c r="T31" s="3"/>
      <c r="U31" s="3"/>
      <c r="V31" s="520"/>
      <c r="W31" s="520"/>
      <c r="X31" s="541"/>
      <c r="Y31" s="541"/>
      <c r="Z31" s="527"/>
      <c r="AA31" s="527"/>
      <c r="AB31" s="527"/>
      <c r="AC31" s="527"/>
      <c r="AD31" s="527"/>
      <c r="AE31" s="527"/>
      <c r="AF31" s="527"/>
      <c r="AG31" s="527"/>
      <c r="AH31" s="527"/>
      <c r="AI31" s="514"/>
      <c r="AJ31" s="3"/>
      <c r="AK31" s="3"/>
      <c r="AL31" s="3"/>
    </row>
    <row r="32" spans="1:38" ht="14.25">
      <c r="A32" s="3"/>
      <c r="B32" s="15"/>
      <c r="C32" s="403"/>
      <c r="D32" s="403"/>
      <c r="E32" s="332"/>
      <c r="F32" s="332"/>
      <c r="G32" s="332"/>
      <c r="H32" s="332"/>
      <c r="I32" s="332"/>
      <c r="J32" s="332"/>
      <c r="K32" s="332"/>
      <c r="L32" s="332"/>
      <c r="M32" s="332"/>
      <c r="N32" s="332"/>
      <c r="O32" s="332"/>
      <c r="P32" s="332"/>
      <c r="Q32" s="4"/>
      <c r="R32" s="3"/>
      <c r="S32" s="3"/>
      <c r="T32" s="3"/>
      <c r="U32" s="3"/>
      <c r="V32" s="520"/>
      <c r="W32" s="520"/>
      <c r="X32" s="541"/>
      <c r="Y32" s="541"/>
      <c r="Z32" s="527"/>
      <c r="AA32" s="527"/>
      <c r="AB32" s="527"/>
      <c r="AC32" s="527"/>
      <c r="AD32" s="527"/>
      <c r="AE32" s="527"/>
      <c r="AF32" s="527"/>
      <c r="AG32" s="527"/>
      <c r="AH32" s="527"/>
      <c r="AI32" s="514"/>
      <c r="AJ32" s="3"/>
      <c r="AK32" s="3"/>
      <c r="AL32" s="3"/>
    </row>
    <row r="33" spans="1:38" ht="14.25">
      <c r="A33" s="3"/>
      <c r="B33" s="15"/>
      <c r="C33" s="403"/>
      <c r="D33" s="403"/>
      <c r="E33" s="332"/>
      <c r="F33" s="332"/>
      <c r="G33" s="332"/>
      <c r="H33" s="332"/>
      <c r="I33" s="332"/>
      <c r="J33" s="332"/>
      <c r="K33" s="332"/>
      <c r="L33" s="332"/>
      <c r="M33" s="332"/>
      <c r="N33" s="332"/>
      <c r="O33" s="332"/>
      <c r="P33" s="332"/>
      <c r="Q33" s="4"/>
      <c r="R33" s="3"/>
      <c r="S33" s="3"/>
      <c r="T33" s="3"/>
      <c r="U33" s="3"/>
      <c r="V33" s="520"/>
      <c r="W33" s="520"/>
      <c r="X33" s="541"/>
      <c r="Y33" s="541"/>
      <c r="Z33" s="527"/>
      <c r="AA33" s="527"/>
      <c r="AB33" s="527"/>
      <c r="AC33" s="527"/>
      <c r="AD33" s="527"/>
      <c r="AE33" s="527"/>
      <c r="AF33" s="527"/>
      <c r="AG33" s="527"/>
      <c r="AH33" s="527"/>
      <c r="AI33" s="514"/>
      <c r="AJ33" s="3"/>
      <c r="AK33" s="3"/>
      <c r="AL33" s="3"/>
    </row>
    <row r="34" spans="1:38" ht="14.25">
      <c r="A34" s="3"/>
      <c r="B34" s="15"/>
      <c r="C34" s="403"/>
      <c r="D34" s="403"/>
      <c r="E34" s="332"/>
      <c r="F34" s="332"/>
      <c r="G34" s="332"/>
      <c r="H34" s="332"/>
      <c r="I34" s="332"/>
      <c r="J34" s="332"/>
      <c r="K34" s="332"/>
      <c r="L34" s="332"/>
      <c r="M34" s="332"/>
      <c r="N34" s="332"/>
      <c r="O34" s="332"/>
      <c r="P34" s="332"/>
      <c r="Q34" s="4"/>
      <c r="R34" s="3"/>
      <c r="S34" s="3"/>
      <c r="T34" s="3"/>
      <c r="U34" s="3"/>
      <c r="V34" s="520"/>
      <c r="W34" s="520"/>
      <c r="X34" s="541"/>
      <c r="Y34" s="541"/>
      <c r="Z34" s="527"/>
      <c r="AA34" s="527"/>
      <c r="AB34" s="527"/>
      <c r="AC34" s="527"/>
      <c r="AD34" s="527"/>
      <c r="AE34" s="527"/>
      <c r="AF34" s="527"/>
      <c r="AG34" s="527"/>
      <c r="AH34" s="527"/>
      <c r="AI34" s="514"/>
      <c r="AJ34" s="3"/>
      <c r="AK34" s="3"/>
      <c r="AL34" s="3"/>
    </row>
    <row r="35" spans="1:38" ht="14.25">
      <c r="A35" s="3"/>
      <c r="B35" s="15"/>
      <c r="C35" s="403"/>
      <c r="D35" s="403"/>
      <c r="E35" s="332"/>
      <c r="F35" s="332"/>
      <c r="G35" s="332"/>
      <c r="H35" s="332"/>
      <c r="I35" s="332"/>
      <c r="J35" s="332"/>
      <c r="K35" s="332"/>
      <c r="L35" s="332"/>
      <c r="M35" s="332"/>
      <c r="N35" s="332"/>
      <c r="O35" s="332"/>
      <c r="P35" s="332"/>
      <c r="Q35" s="4"/>
      <c r="R35" s="3"/>
      <c r="S35" s="3"/>
      <c r="T35" s="3"/>
      <c r="U35" s="3"/>
      <c r="V35" s="520"/>
      <c r="W35" s="520"/>
      <c r="X35" s="541"/>
      <c r="Y35" s="541"/>
      <c r="Z35" s="527"/>
      <c r="AA35" s="527"/>
      <c r="AB35" s="527"/>
      <c r="AC35" s="527"/>
      <c r="AD35" s="527"/>
      <c r="AE35" s="527"/>
      <c r="AF35" s="527"/>
      <c r="AG35" s="527"/>
      <c r="AH35" s="527"/>
      <c r="AI35" s="514"/>
      <c r="AJ35" s="3"/>
      <c r="AK35" s="3"/>
      <c r="AL35" s="3"/>
    </row>
    <row r="36" spans="1:38" ht="14.25">
      <c r="A36" s="3"/>
      <c r="B36" s="15"/>
      <c r="C36" s="403"/>
      <c r="D36" s="403"/>
      <c r="E36" s="332"/>
      <c r="F36" s="332"/>
      <c r="G36" s="332"/>
      <c r="H36" s="332"/>
      <c r="I36" s="332"/>
      <c r="J36" s="332"/>
      <c r="K36" s="332"/>
      <c r="L36" s="332"/>
      <c r="M36" s="332"/>
      <c r="N36" s="332"/>
      <c r="O36" s="332"/>
      <c r="P36" s="332"/>
      <c r="Q36" s="4"/>
      <c r="R36" s="3"/>
      <c r="S36" s="3"/>
      <c r="T36" s="3"/>
      <c r="U36" s="3"/>
      <c r="V36" s="520"/>
      <c r="W36" s="520"/>
      <c r="X36" s="541"/>
      <c r="Y36" s="541"/>
      <c r="Z36" s="527"/>
      <c r="AA36" s="527"/>
      <c r="AB36" s="527"/>
      <c r="AC36" s="527"/>
      <c r="AD36" s="527"/>
      <c r="AE36" s="527"/>
      <c r="AF36" s="527"/>
      <c r="AG36" s="527"/>
      <c r="AH36" s="527"/>
      <c r="AI36" s="514"/>
      <c r="AJ36" s="3"/>
      <c r="AK36" s="3"/>
      <c r="AL36" s="3"/>
    </row>
    <row r="37" spans="1:38" ht="14.25">
      <c r="A37" s="3"/>
      <c r="B37" s="15"/>
      <c r="C37" s="403"/>
      <c r="D37" s="403"/>
      <c r="E37" s="332"/>
      <c r="F37" s="332"/>
      <c r="G37" s="332"/>
      <c r="H37" s="332"/>
      <c r="I37" s="332"/>
      <c r="J37" s="332"/>
      <c r="K37" s="332"/>
      <c r="L37" s="332"/>
      <c r="M37" s="332"/>
      <c r="N37" s="332"/>
      <c r="O37" s="332"/>
      <c r="P37" s="332"/>
      <c r="Q37" s="4"/>
      <c r="R37" s="3"/>
      <c r="S37" s="3"/>
      <c r="T37" s="3"/>
      <c r="U37" s="3"/>
      <c r="V37" s="520"/>
      <c r="W37" s="520"/>
      <c r="X37" s="541"/>
      <c r="Y37" s="541"/>
      <c r="Z37" s="527"/>
      <c r="AA37" s="527"/>
      <c r="AB37" s="527"/>
      <c r="AC37" s="527"/>
      <c r="AD37" s="527"/>
      <c r="AE37" s="527"/>
      <c r="AF37" s="527"/>
      <c r="AG37" s="527"/>
      <c r="AH37" s="527"/>
      <c r="AI37" s="514"/>
      <c r="AJ37" s="3"/>
      <c r="AK37" s="3"/>
      <c r="AL37" s="3"/>
    </row>
    <row r="38" spans="1:38" ht="14.25">
      <c r="A38" s="3"/>
      <c r="B38" s="15"/>
      <c r="C38" s="403"/>
      <c r="D38" s="403"/>
      <c r="E38" s="332"/>
      <c r="F38" s="332"/>
      <c r="G38" s="332"/>
      <c r="H38" s="332"/>
      <c r="I38" s="332"/>
      <c r="J38" s="332"/>
      <c r="K38" s="332"/>
      <c r="L38" s="332"/>
      <c r="M38" s="332"/>
      <c r="N38" s="332"/>
      <c r="O38" s="332"/>
      <c r="P38" s="332"/>
      <c r="Q38" s="4"/>
      <c r="R38" s="3"/>
      <c r="S38" s="3"/>
      <c r="T38" s="3"/>
      <c r="U38" s="3"/>
      <c r="V38" s="520"/>
      <c r="W38" s="520"/>
      <c r="X38" s="541"/>
      <c r="Y38" s="541"/>
      <c r="Z38" s="527"/>
      <c r="AA38" s="527"/>
      <c r="AB38" s="527"/>
      <c r="AC38" s="527"/>
      <c r="AD38" s="527"/>
      <c r="AE38" s="527"/>
      <c r="AF38" s="527"/>
      <c r="AG38" s="527"/>
      <c r="AH38" s="527"/>
      <c r="AI38" s="514"/>
      <c r="AJ38" s="3"/>
      <c r="AK38" s="3"/>
      <c r="AL38" s="3"/>
    </row>
    <row r="39" spans="1:38" ht="14.25">
      <c r="A39" s="3"/>
      <c r="B39" s="15"/>
      <c r="C39" s="403"/>
      <c r="D39" s="403"/>
      <c r="E39" s="332"/>
      <c r="F39" s="332"/>
      <c r="G39" s="332"/>
      <c r="H39" s="332"/>
      <c r="I39" s="332"/>
      <c r="J39" s="332"/>
      <c r="K39" s="332"/>
      <c r="L39" s="332"/>
      <c r="M39" s="332"/>
      <c r="N39" s="332"/>
      <c r="O39" s="332"/>
      <c r="P39" s="332"/>
      <c r="Q39" s="4"/>
      <c r="R39" s="3"/>
      <c r="S39" s="3"/>
      <c r="T39" s="3"/>
      <c r="U39" s="3"/>
      <c r="V39" s="520"/>
      <c r="W39" s="520"/>
      <c r="X39" s="541"/>
      <c r="Y39" s="541"/>
      <c r="Z39" s="527"/>
      <c r="AA39" s="527"/>
      <c r="AB39" s="527"/>
      <c r="AC39" s="527"/>
      <c r="AD39" s="527"/>
      <c r="AE39" s="527"/>
      <c r="AF39" s="527"/>
      <c r="AG39" s="527"/>
      <c r="AH39" s="527"/>
      <c r="AI39" s="514"/>
      <c r="AJ39" s="3"/>
      <c r="AK39" s="3"/>
      <c r="AL39" s="3"/>
    </row>
    <row r="40" spans="1:38" ht="14.25">
      <c r="A40" s="3"/>
      <c r="B40" s="15"/>
      <c r="C40" s="403"/>
      <c r="D40" s="403"/>
      <c r="E40" s="332"/>
      <c r="F40" s="332"/>
      <c r="G40" s="332"/>
      <c r="H40" s="332"/>
      <c r="I40" s="332"/>
      <c r="J40" s="332"/>
      <c r="K40" s="332"/>
      <c r="L40" s="332"/>
      <c r="M40" s="332"/>
      <c r="N40" s="332"/>
      <c r="O40" s="332"/>
      <c r="P40" s="332"/>
      <c r="Q40" s="4"/>
      <c r="R40" s="3"/>
      <c r="S40" s="3"/>
      <c r="T40" s="3"/>
      <c r="U40" s="3"/>
      <c r="V40" s="520"/>
      <c r="W40" s="520"/>
      <c r="X40" s="541"/>
      <c r="Y40" s="541"/>
      <c r="Z40" s="527"/>
      <c r="AA40" s="527"/>
      <c r="AB40" s="527"/>
      <c r="AC40" s="527"/>
      <c r="AD40" s="527"/>
      <c r="AE40" s="527"/>
      <c r="AF40" s="527"/>
      <c r="AG40" s="527"/>
      <c r="AH40" s="527"/>
      <c r="AI40" s="514"/>
      <c r="AJ40" s="3"/>
      <c r="AK40" s="3"/>
      <c r="AL40" s="3"/>
    </row>
    <row r="41" spans="1:38" ht="14.25">
      <c r="A41" s="3"/>
      <c r="B41" s="15"/>
      <c r="C41" s="403"/>
      <c r="D41" s="403"/>
      <c r="E41" s="332"/>
      <c r="F41" s="332"/>
      <c r="G41" s="332"/>
      <c r="H41" s="332"/>
      <c r="I41" s="332"/>
      <c r="J41" s="332"/>
      <c r="K41" s="332"/>
      <c r="L41" s="332"/>
      <c r="M41" s="332"/>
      <c r="N41" s="332"/>
      <c r="O41" s="332"/>
      <c r="P41" s="332"/>
      <c r="Q41" s="4"/>
      <c r="R41" s="3"/>
      <c r="S41" s="3"/>
      <c r="T41" s="3"/>
      <c r="U41" s="3"/>
      <c r="V41" s="520"/>
      <c r="W41" s="520"/>
      <c r="X41" s="541"/>
      <c r="Y41" s="541"/>
      <c r="Z41" s="527"/>
      <c r="AA41" s="527"/>
      <c r="AB41" s="527"/>
      <c r="AC41" s="527"/>
      <c r="AD41" s="527"/>
      <c r="AE41" s="527"/>
      <c r="AF41" s="527"/>
      <c r="AG41" s="527"/>
      <c r="AH41" s="527"/>
      <c r="AI41" s="514"/>
      <c r="AJ41" s="3"/>
      <c r="AK41" s="3"/>
      <c r="AL41" s="3"/>
    </row>
    <row r="42" spans="1:38" ht="14.25">
      <c r="A42" s="3"/>
      <c r="B42" s="15"/>
      <c r="C42" s="403"/>
      <c r="D42" s="403"/>
      <c r="E42" s="332"/>
      <c r="F42" s="332"/>
      <c r="G42" s="332"/>
      <c r="H42" s="332"/>
      <c r="I42" s="332"/>
      <c r="J42" s="332"/>
      <c r="K42" s="332"/>
      <c r="L42" s="332"/>
      <c r="M42" s="332"/>
      <c r="N42" s="332"/>
      <c r="O42" s="332"/>
      <c r="P42" s="332"/>
      <c r="Q42" s="4"/>
      <c r="R42" s="3"/>
      <c r="S42" s="3"/>
      <c r="T42" s="3"/>
      <c r="U42" s="3"/>
      <c r="V42" s="520"/>
      <c r="W42" s="520"/>
      <c r="X42" s="541"/>
      <c r="Y42" s="541"/>
      <c r="Z42" s="527"/>
      <c r="AA42" s="527"/>
      <c r="AB42" s="527"/>
      <c r="AC42" s="527"/>
      <c r="AD42" s="527"/>
      <c r="AE42" s="527"/>
      <c r="AF42" s="527"/>
      <c r="AG42" s="527"/>
      <c r="AH42" s="527"/>
      <c r="AI42" s="514"/>
      <c r="AJ42" s="3"/>
      <c r="AK42" s="3"/>
      <c r="AL42" s="3"/>
    </row>
    <row r="43" spans="1:38" ht="14.25">
      <c r="A43" s="3"/>
      <c r="B43" s="15"/>
      <c r="C43" s="403"/>
      <c r="D43" s="403"/>
      <c r="E43" s="332"/>
      <c r="F43" s="332"/>
      <c r="G43" s="332"/>
      <c r="H43" s="332"/>
      <c r="I43" s="332"/>
      <c r="J43" s="332"/>
      <c r="K43" s="332"/>
      <c r="L43" s="332"/>
      <c r="M43" s="332"/>
      <c r="N43" s="332"/>
      <c r="O43" s="332"/>
      <c r="P43" s="332"/>
      <c r="Q43" s="4"/>
      <c r="R43" s="3"/>
      <c r="S43" s="3"/>
      <c r="T43" s="3"/>
      <c r="U43" s="3"/>
      <c r="V43" s="520"/>
      <c r="W43" s="520"/>
      <c r="X43" s="541"/>
      <c r="Y43" s="541"/>
      <c r="Z43" s="527"/>
      <c r="AA43" s="527"/>
      <c r="AB43" s="527"/>
      <c r="AC43" s="527"/>
      <c r="AD43" s="527"/>
      <c r="AE43" s="527"/>
      <c r="AF43" s="527"/>
      <c r="AG43" s="527"/>
      <c r="AH43" s="527"/>
      <c r="AI43" s="514"/>
      <c r="AJ43" s="3"/>
      <c r="AK43" s="3"/>
      <c r="AL43" s="3"/>
    </row>
    <row r="44" spans="1:38" ht="14.25">
      <c r="A44" s="3"/>
      <c r="B44" s="15"/>
      <c r="C44" s="403"/>
      <c r="D44" s="403"/>
      <c r="E44" s="332"/>
      <c r="F44" s="332"/>
      <c r="G44" s="332"/>
      <c r="H44" s="332"/>
      <c r="I44" s="332"/>
      <c r="J44" s="332"/>
      <c r="K44" s="332"/>
      <c r="L44" s="332"/>
      <c r="M44" s="332"/>
      <c r="N44" s="332"/>
      <c r="O44" s="332"/>
      <c r="P44" s="332"/>
      <c r="Q44" s="4"/>
      <c r="R44" s="3"/>
      <c r="S44" s="3"/>
      <c r="T44" s="3"/>
      <c r="U44" s="3"/>
      <c r="V44" s="520"/>
      <c r="W44" s="520"/>
      <c r="X44" s="541"/>
      <c r="Y44" s="541"/>
      <c r="Z44" s="527"/>
      <c r="AA44" s="527"/>
      <c r="AB44" s="527"/>
      <c r="AC44" s="527"/>
      <c r="AD44" s="527"/>
      <c r="AE44" s="527"/>
      <c r="AF44" s="527"/>
      <c r="AG44" s="527"/>
      <c r="AH44" s="527"/>
      <c r="AI44" s="514"/>
      <c r="AJ44" s="3"/>
      <c r="AK44" s="3"/>
      <c r="AL44" s="3"/>
    </row>
    <row r="45" spans="1:38" ht="14.25">
      <c r="A45" s="3"/>
      <c r="B45" s="15"/>
      <c r="C45" s="403"/>
      <c r="D45" s="403"/>
      <c r="E45" s="332"/>
      <c r="F45" s="332"/>
      <c r="G45" s="332"/>
      <c r="H45" s="332"/>
      <c r="I45" s="332"/>
      <c r="J45" s="332"/>
      <c r="K45" s="332"/>
      <c r="L45" s="332"/>
      <c r="M45" s="332"/>
      <c r="N45" s="332"/>
      <c r="O45" s="332"/>
      <c r="P45" s="332"/>
      <c r="Q45" s="4"/>
      <c r="R45" s="3"/>
      <c r="S45" s="3"/>
      <c r="T45" s="3"/>
      <c r="U45" s="3"/>
      <c r="V45" s="520"/>
      <c r="W45" s="520"/>
      <c r="X45" s="541"/>
      <c r="Y45" s="541"/>
      <c r="Z45" s="527"/>
      <c r="AA45" s="527"/>
      <c r="AB45" s="527"/>
      <c r="AC45" s="527"/>
      <c r="AD45" s="527"/>
      <c r="AE45" s="527"/>
      <c r="AF45" s="527"/>
      <c r="AG45" s="527"/>
      <c r="AH45" s="527"/>
      <c r="AI45" s="514"/>
      <c r="AJ45" s="3"/>
      <c r="AK45" s="3"/>
      <c r="AL45" s="3"/>
    </row>
    <row r="46" spans="1:38" ht="15" thickBot="1">
      <c r="A46" s="3"/>
      <c r="B46" s="15"/>
      <c r="C46" s="403"/>
      <c r="D46" s="403"/>
      <c r="E46" s="332"/>
      <c r="F46" s="332"/>
      <c r="G46" s="332"/>
      <c r="H46" s="332"/>
      <c r="I46" s="332"/>
      <c r="J46" s="332"/>
      <c r="K46" s="332"/>
      <c r="L46" s="332"/>
      <c r="M46" s="332"/>
      <c r="N46" s="332"/>
      <c r="O46" s="332"/>
      <c r="P46" s="332"/>
      <c r="Q46" s="4"/>
      <c r="R46" s="3"/>
      <c r="S46" s="3"/>
      <c r="T46" s="3"/>
      <c r="U46" s="3"/>
      <c r="V46" s="520"/>
      <c r="W46" s="520"/>
      <c r="X46" s="541"/>
      <c r="Y46" s="541"/>
      <c r="Z46" s="527"/>
      <c r="AA46" s="527"/>
      <c r="AB46" s="527"/>
      <c r="AC46" s="527"/>
      <c r="AD46" s="527"/>
      <c r="AE46" s="527"/>
      <c r="AF46" s="527"/>
      <c r="AG46" s="527"/>
      <c r="AH46" s="527"/>
      <c r="AI46" s="514"/>
      <c r="AJ46" s="3"/>
      <c r="AK46" s="3"/>
      <c r="AL46" s="3"/>
    </row>
    <row r="47" spans="1:38" s="940" customFormat="1" ht="9.95" customHeight="1" thickTop="1">
      <c r="A47" s="984"/>
      <c r="B47" s="915"/>
      <c r="C47" s="2248" t="str">
        <f>X85</f>
        <v>Quellen: Die Post, Modellierungen Fahrländer Partner.</v>
      </c>
      <c r="D47" s="2248"/>
      <c r="E47" s="2248"/>
      <c r="F47" s="2248"/>
      <c r="G47" s="2248"/>
      <c r="H47" s="2248"/>
      <c r="I47" s="2248"/>
      <c r="J47" s="2248"/>
      <c r="K47" s="2248"/>
      <c r="L47" s="2248"/>
      <c r="M47" s="2248"/>
      <c r="N47" s="2248"/>
      <c r="O47" s="2248"/>
      <c r="P47" s="2248"/>
      <c r="Q47" s="985"/>
      <c r="R47" s="984"/>
      <c r="S47" s="984"/>
      <c r="T47" s="984"/>
      <c r="U47" s="984"/>
      <c r="V47" s="1017"/>
      <c r="W47" s="1017"/>
      <c r="X47" s="1073"/>
      <c r="Y47" s="1073"/>
      <c r="Z47" s="1074"/>
      <c r="AA47" s="1074"/>
      <c r="AB47" s="1074"/>
      <c r="AC47" s="1074"/>
      <c r="AD47" s="1074"/>
      <c r="AE47" s="1074"/>
      <c r="AF47" s="1074"/>
      <c r="AG47" s="1074"/>
      <c r="AH47" s="1074"/>
      <c r="AI47" s="986"/>
      <c r="AJ47" s="984"/>
      <c r="AK47" s="984"/>
      <c r="AL47" s="984"/>
    </row>
    <row r="48" spans="1:38" ht="30" customHeight="1">
      <c r="A48" s="3"/>
      <c r="B48" s="15"/>
      <c r="C48" s="404"/>
      <c r="D48" s="404"/>
      <c r="E48" s="404"/>
      <c r="F48" s="404"/>
      <c r="G48" s="404"/>
      <c r="H48" s="404"/>
      <c r="I48" s="404"/>
      <c r="J48" s="404"/>
      <c r="K48" s="404"/>
      <c r="L48" s="404"/>
      <c r="M48" s="404"/>
      <c r="N48" s="404"/>
      <c r="O48" s="404"/>
      <c r="P48" s="404"/>
      <c r="Q48" s="4"/>
      <c r="R48" s="3"/>
      <c r="S48" s="3"/>
      <c r="T48" s="3"/>
      <c r="U48" s="3"/>
      <c r="V48" s="520"/>
      <c r="W48" s="520"/>
      <c r="X48" s="581"/>
      <c r="Y48" s="581"/>
      <c r="Z48" s="581"/>
      <c r="AA48" s="581"/>
      <c r="AB48" s="581"/>
      <c r="AC48" s="581"/>
      <c r="AD48" s="581"/>
      <c r="AE48" s="581"/>
      <c r="AF48" s="581"/>
      <c r="AG48" s="581"/>
      <c r="AH48" s="581"/>
      <c r="AI48" s="514"/>
      <c r="AJ48" s="3"/>
      <c r="AK48" s="3"/>
      <c r="AL48" s="3"/>
    </row>
    <row r="49" spans="1:38" ht="16.5" customHeight="1">
      <c r="A49" s="3"/>
      <c r="B49" s="15"/>
      <c r="C49" s="2114" t="str">
        <f>X49</f>
        <v>Kennzahlen Wanderung (Bevölkerung)</v>
      </c>
      <c r="D49" s="2114"/>
      <c r="E49" s="2114"/>
      <c r="F49" s="2114"/>
      <c r="G49" s="2114"/>
      <c r="H49" s="2114"/>
      <c r="I49" s="2114"/>
      <c r="J49" s="2114"/>
      <c r="K49" s="2114"/>
      <c r="L49" s="2114"/>
      <c r="M49" s="2114"/>
      <c r="N49" s="2114"/>
      <c r="O49" s="2114"/>
      <c r="P49" s="2114"/>
      <c r="Q49" s="4"/>
      <c r="R49" s="3"/>
      <c r="S49" s="3"/>
      <c r="T49" s="3"/>
      <c r="U49" s="3"/>
      <c r="V49" s="520"/>
      <c r="W49" s="520"/>
      <c r="X49" s="521" t="s">
        <v>351</v>
      </c>
      <c r="Y49" s="521"/>
      <c r="Z49" s="521"/>
      <c r="AA49" s="521"/>
      <c r="AB49" s="521"/>
      <c r="AC49" s="521"/>
      <c r="AD49" s="521"/>
      <c r="AE49" s="521"/>
      <c r="AF49" s="521"/>
      <c r="AG49" s="521"/>
      <c r="AH49" s="521"/>
      <c r="AI49" s="514"/>
      <c r="AJ49" s="3"/>
      <c r="AK49" s="3"/>
      <c r="AL49" s="3"/>
    </row>
    <row r="50" spans="1:38" ht="9.95" customHeight="1">
      <c r="A50" s="3"/>
      <c r="B50" s="15"/>
      <c r="C50" s="922"/>
      <c r="D50" s="922"/>
      <c r="E50" s="922"/>
      <c r="F50" s="922"/>
      <c r="G50" s="922"/>
      <c r="H50" s="922"/>
      <c r="I50" s="922"/>
      <c r="J50" s="922"/>
      <c r="K50" s="922"/>
      <c r="L50" s="922"/>
      <c r="M50" s="922"/>
      <c r="N50" s="922"/>
      <c r="O50" s="922"/>
      <c r="P50" s="922"/>
      <c r="Q50" s="4"/>
      <c r="R50" s="3"/>
      <c r="S50" s="3"/>
      <c r="T50" s="3"/>
      <c r="U50" s="3"/>
      <c r="V50" s="520"/>
      <c r="W50" s="520"/>
      <c r="X50" s="521"/>
      <c r="Y50" s="521"/>
      <c r="Z50" s="521"/>
      <c r="AA50" s="521"/>
      <c r="AB50" s="521"/>
      <c r="AC50" s="521"/>
      <c r="AD50" s="521"/>
      <c r="AE50" s="521"/>
      <c r="AF50" s="521"/>
      <c r="AG50" s="521"/>
      <c r="AH50" s="521"/>
      <c r="AI50" s="514"/>
      <c r="AJ50" s="3"/>
      <c r="AK50" s="3"/>
      <c r="AL50" s="3"/>
    </row>
    <row r="51" spans="1:38" ht="16.5" customHeight="1">
      <c r="A51" s="3"/>
      <c r="B51" s="15"/>
      <c r="C51" s="918"/>
      <c r="D51" s="918"/>
      <c r="E51" s="918"/>
      <c r="F51" s="918"/>
      <c r="G51" s="919">
        <f t="shared" si="2" ref="G51:O56">Y51</f>
        <v>2013</v>
      </c>
      <c r="H51" s="919">
        <f t="shared" si="2"/>
        <v>2014</v>
      </c>
      <c r="I51" s="919">
        <f t="shared" si="2"/>
        <v>2015</v>
      </c>
      <c r="J51" s="919">
        <f t="shared" si="2"/>
        <v>2016</v>
      </c>
      <c r="K51" s="919">
        <f t="shared" si="2"/>
        <v>2017</v>
      </c>
      <c r="L51" s="919">
        <f t="shared" si="2"/>
        <v>2018</v>
      </c>
      <c r="M51" s="919">
        <f t="shared" si="2"/>
        <v>2019</v>
      </c>
      <c r="N51" s="919">
        <f t="shared" si="2"/>
        <v>2020</v>
      </c>
      <c r="O51" s="919">
        <f t="shared" si="2"/>
        <v>2021</v>
      </c>
      <c r="P51" s="919">
        <f t="shared" si="3" ref="P51:P56">AH51</f>
        <v>2022</v>
      </c>
      <c r="Q51" s="4"/>
      <c r="R51" s="3"/>
      <c r="S51" s="3"/>
      <c r="T51" s="3"/>
      <c r="U51" s="3"/>
      <c r="V51" s="520"/>
      <c r="W51" s="520"/>
      <c r="X51" s="528"/>
      <c r="Y51" s="579">
        <v>2013</v>
      </c>
      <c r="Z51" s="579">
        <v>2014</v>
      </c>
      <c r="AA51" s="579">
        <v>2015</v>
      </c>
      <c r="AB51" s="579">
        <v>2016</v>
      </c>
      <c r="AC51" s="579">
        <v>2017</v>
      </c>
      <c r="AD51" s="579">
        <v>2018</v>
      </c>
      <c r="AE51" s="579">
        <v>2019</v>
      </c>
      <c r="AF51" s="579">
        <v>2020</v>
      </c>
      <c r="AG51" s="579">
        <v>2021</v>
      </c>
      <c r="AH51" s="579">
        <v>2022</v>
      </c>
      <c r="AI51" s="514"/>
      <c r="AJ51" s="3"/>
      <c r="AK51" s="3"/>
      <c r="AL51" s="3"/>
    </row>
    <row r="52" spans="1:38" s="855" customFormat="1" ht="16.5" customHeight="1">
      <c r="A52" s="407"/>
      <c r="B52" s="408"/>
      <c r="C52" s="2133" t="str">
        <f t="shared" si="4" ref="C52:C64">X52</f>
        <v>Zuzüge</v>
      </c>
      <c r="D52" s="2133"/>
      <c r="E52" s="2133"/>
      <c r="F52" s="2133"/>
      <c r="G52" s="920">
        <f t="shared" si="2"/>
        <v>2646</v>
      </c>
      <c r="H52" s="920">
        <f t="shared" si="2"/>
        <v>2814</v>
      </c>
      <c r="I52" s="920">
        <f t="shared" si="2"/>
        <v>2865</v>
      </c>
      <c r="J52" s="920">
        <f t="shared" si="2"/>
        <v>2699</v>
      </c>
      <c r="K52" s="920">
        <f t="shared" si="2"/>
        <v>2723</v>
      </c>
      <c r="L52" s="920">
        <f t="shared" si="2"/>
        <v>2626</v>
      </c>
      <c r="M52" s="920">
        <f t="shared" si="2"/>
        <v>2707</v>
      </c>
      <c r="N52" s="920">
        <f t="shared" si="2"/>
        <v>2638</v>
      </c>
      <c r="O52" s="920">
        <f t="shared" si="2"/>
        <v>2762</v>
      </c>
      <c r="P52" s="920">
        <f t="shared" si="3"/>
        <v>2629</v>
      </c>
      <c r="Q52" s="409"/>
      <c r="R52" s="407"/>
      <c r="S52" s="407"/>
      <c r="T52" s="407"/>
      <c r="U52" s="407"/>
      <c r="V52" s="625"/>
      <c r="W52" s="625"/>
      <c r="X52" s="626" t="s">
        <v>348</v>
      </c>
      <c r="Y52" s="539">
        <v>2646</v>
      </c>
      <c r="Z52" s="539">
        <v>2814</v>
      </c>
      <c r="AA52" s="539">
        <v>2865</v>
      </c>
      <c r="AB52" s="539">
        <v>2699</v>
      </c>
      <c r="AC52" s="539">
        <v>2723</v>
      </c>
      <c r="AD52" s="539">
        <v>2626</v>
      </c>
      <c r="AE52" s="539">
        <v>2707</v>
      </c>
      <c r="AF52" s="539">
        <v>2638</v>
      </c>
      <c r="AG52" s="539">
        <v>2762</v>
      </c>
      <c r="AH52" s="539">
        <v>2629</v>
      </c>
      <c r="AI52" s="1892"/>
      <c r="AJ52" s="3"/>
      <c r="AK52" s="3"/>
      <c r="AL52" s="3"/>
    </row>
    <row r="53" spans="1:38" ht="16.5" customHeight="1">
      <c r="A53" s="3"/>
      <c r="B53" s="15"/>
      <c r="C53" s="924" t="str">
        <f t="shared" si="4"/>
        <v xml:space="preserve">        Schweizer aus der Schweiz</v>
      </c>
      <c r="D53" s="924"/>
      <c r="E53" s="927"/>
      <c r="F53" s="924"/>
      <c r="G53" s="920">
        <f t="shared" si="2"/>
        <v>1883</v>
      </c>
      <c r="H53" s="920">
        <f t="shared" si="2"/>
        <v>1894</v>
      </c>
      <c r="I53" s="920">
        <f t="shared" si="2"/>
        <v>1943</v>
      </c>
      <c r="J53" s="920">
        <f t="shared" si="2"/>
        <v>1847</v>
      </c>
      <c r="K53" s="920">
        <f t="shared" si="2"/>
        <v>1862</v>
      </c>
      <c r="L53" s="920">
        <f t="shared" si="2"/>
        <v>1788</v>
      </c>
      <c r="M53" s="920">
        <f t="shared" si="2"/>
        <v>1882</v>
      </c>
      <c r="N53" s="920">
        <f t="shared" si="2"/>
        <v>1802</v>
      </c>
      <c r="O53" s="920">
        <f t="shared" si="2"/>
        <v>1830</v>
      </c>
      <c r="P53" s="920">
        <f t="shared" si="3"/>
        <v>1638</v>
      </c>
      <c r="Q53" s="4"/>
      <c r="R53" s="3"/>
      <c r="S53" s="3"/>
      <c r="T53" s="3"/>
      <c r="U53" s="3"/>
      <c r="V53" s="520"/>
      <c r="W53" s="520"/>
      <c r="X53" s="522" t="s">
        <v>736</v>
      </c>
      <c r="Y53" s="539">
        <v>1883</v>
      </c>
      <c r="Z53" s="539">
        <v>1894</v>
      </c>
      <c r="AA53" s="539">
        <v>1943</v>
      </c>
      <c r="AB53" s="539">
        <v>1847</v>
      </c>
      <c r="AC53" s="539">
        <v>1862</v>
      </c>
      <c r="AD53" s="539">
        <v>1788</v>
      </c>
      <c r="AE53" s="539">
        <v>1882</v>
      </c>
      <c r="AF53" s="539">
        <v>1802</v>
      </c>
      <c r="AG53" s="539">
        <v>1830</v>
      </c>
      <c r="AH53" s="539">
        <v>1638</v>
      </c>
      <c r="AI53" s="1892"/>
      <c r="AJ53" s="3"/>
      <c r="AK53" s="3"/>
      <c r="AL53" s="3"/>
    </row>
    <row r="54" spans="1:38" ht="16.5" customHeight="1">
      <c r="A54" s="3"/>
      <c r="B54" s="15"/>
      <c r="C54" s="924" t="str">
        <f t="shared" si="4"/>
        <v xml:space="preserve">        Schweizer aus dem Ausland</v>
      </c>
      <c r="D54" s="909"/>
      <c r="E54" s="927"/>
      <c r="F54" s="909"/>
      <c r="G54" s="920">
        <f t="shared" si="2"/>
        <v>81</v>
      </c>
      <c r="H54" s="920">
        <f t="shared" si="2"/>
        <v>106</v>
      </c>
      <c r="I54" s="920">
        <f t="shared" si="2"/>
        <v>93</v>
      </c>
      <c r="J54" s="920">
        <f t="shared" si="2"/>
        <v>106</v>
      </c>
      <c r="K54" s="920">
        <f t="shared" si="2"/>
        <v>100</v>
      </c>
      <c r="L54" s="920">
        <f t="shared" si="2"/>
        <v>76</v>
      </c>
      <c r="M54" s="920">
        <f t="shared" si="2"/>
        <v>80</v>
      </c>
      <c r="N54" s="920">
        <f t="shared" si="2"/>
        <v>96</v>
      </c>
      <c r="O54" s="920">
        <f t="shared" si="2"/>
        <v>70</v>
      </c>
      <c r="P54" s="920">
        <f t="shared" si="3"/>
        <v>82</v>
      </c>
      <c r="Q54" s="4"/>
      <c r="R54" s="3"/>
      <c r="S54" s="3"/>
      <c r="T54" s="3"/>
      <c r="U54" s="3"/>
      <c r="V54" s="520"/>
      <c r="W54" s="520"/>
      <c r="X54" s="522" t="s">
        <v>737</v>
      </c>
      <c r="Y54" s="539">
        <v>81</v>
      </c>
      <c r="Z54" s="539">
        <v>106</v>
      </c>
      <c r="AA54" s="539">
        <v>93</v>
      </c>
      <c r="AB54" s="539">
        <v>106</v>
      </c>
      <c r="AC54" s="539">
        <v>100</v>
      </c>
      <c r="AD54" s="539">
        <v>76</v>
      </c>
      <c r="AE54" s="539">
        <v>80</v>
      </c>
      <c r="AF54" s="539">
        <v>96</v>
      </c>
      <c r="AG54" s="539">
        <v>70</v>
      </c>
      <c r="AH54" s="539">
        <v>82</v>
      </c>
      <c r="AI54" s="1892"/>
      <c r="AJ54" s="3"/>
      <c r="AK54" s="3"/>
      <c r="AL54" s="3"/>
    </row>
    <row r="55" spans="1:38" ht="16.5" customHeight="1">
      <c r="A55" s="3"/>
      <c r="B55" s="15"/>
      <c r="C55" s="924" t="str">
        <f t="shared" si="4"/>
        <v xml:space="preserve">        Ausländer aus der Schweiz</v>
      </c>
      <c r="D55" s="909"/>
      <c r="E55" s="927"/>
      <c r="F55" s="909"/>
      <c r="G55" s="920">
        <f t="shared" si="2"/>
        <v>373</v>
      </c>
      <c r="H55" s="920">
        <f t="shared" si="2"/>
        <v>436</v>
      </c>
      <c r="I55" s="920">
        <f t="shared" si="2"/>
        <v>504</v>
      </c>
      <c r="J55" s="920">
        <f t="shared" si="2"/>
        <v>440</v>
      </c>
      <c r="K55" s="920">
        <f t="shared" si="2"/>
        <v>482</v>
      </c>
      <c r="L55" s="920">
        <f t="shared" si="2"/>
        <v>494</v>
      </c>
      <c r="M55" s="920">
        <f t="shared" si="2"/>
        <v>490</v>
      </c>
      <c r="N55" s="920">
        <f t="shared" si="2"/>
        <v>497</v>
      </c>
      <c r="O55" s="920">
        <f t="shared" si="2"/>
        <v>599</v>
      </c>
      <c r="P55" s="920">
        <f t="shared" si="3"/>
        <v>551</v>
      </c>
      <c r="Q55" s="4"/>
      <c r="R55" s="3"/>
      <c r="S55" s="3"/>
      <c r="T55" s="3"/>
      <c r="U55" s="3"/>
      <c r="V55" s="520"/>
      <c r="W55" s="520"/>
      <c r="X55" s="522" t="s">
        <v>738</v>
      </c>
      <c r="Y55" s="539">
        <v>373</v>
      </c>
      <c r="Z55" s="539">
        <v>436</v>
      </c>
      <c r="AA55" s="539">
        <v>504</v>
      </c>
      <c r="AB55" s="539">
        <v>440</v>
      </c>
      <c r="AC55" s="539">
        <v>482</v>
      </c>
      <c r="AD55" s="539">
        <v>494</v>
      </c>
      <c r="AE55" s="539">
        <v>490</v>
      </c>
      <c r="AF55" s="539">
        <v>497</v>
      </c>
      <c r="AG55" s="539">
        <v>599</v>
      </c>
      <c r="AH55" s="539">
        <v>551</v>
      </c>
      <c r="AI55" s="1892"/>
      <c r="AJ55" s="3"/>
      <c r="AK55" s="3"/>
      <c r="AL55" s="3"/>
    </row>
    <row r="56" spans="1:38" ht="16.5" customHeight="1">
      <c r="A56" s="3"/>
      <c r="B56" s="15"/>
      <c r="C56" s="924" t="str">
        <f t="shared" si="4"/>
        <v xml:space="preserve">        Ausländer aus dem Ausland</v>
      </c>
      <c r="D56" s="909"/>
      <c r="E56" s="927"/>
      <c r="F56" s="909"/>
      <c r="G56" s="920">
        <f t="shared" si="2"/>
        <v>309</v>
      </c>
      <c r="H56" s="920">
        <f t="shared" si="2"/>
        <v>378</v>
      </c>
      <c r="I56" s="920">
        <f t="shared" si="2"/>
        <v>325</v>
      </c>
      <c r="J56" s="920">
        <f t="shared" si="2"/>
        <v>306</v>
      </c>
      <c r="K56" s="920">
        <f t="shared" si="2"/>
        <v>279</v>
      </c>
      <c r="L56" s="920">
        <f t="shared" si="2"/>
        <v>268</v>
      </c>
      <c r="M56" s="920">
        <f t="shared" si="2"/>
        <v>255</v>
      </c>
      <c r="N56" s="920">
        <f t="shared" si="2"/>
        <v>243</v>
      </c>
      <c r="O56" s="920">
        <f t="shared" si="2"/>
        <v>263</v>
      </c>
      <c r="P56" s="920">
        <f t="shared" si="3"/>
        <v>358</v>
      </c>
      <c r="Q56" s="4"/>
      <c r="R56" s="3"/>
      <c r="S56" s="3"/>
      <c r="T56" s="3"/>
      <c r="U56" s="3"/>
      <c r="V56" s="520"/>
      <c r="W56" s="520"/>
      <c r="X56" s="522" t="s">
        <v>739</v>
      </c>
      <c r="Y56" s="539">
        <v>309</v>
      </c>
      <c r="Z56" s="539">
        <v>378</v>
      </c>
      <c r="AA56" s="539">
        <v>325</v>
      </c>
      <c r="AB56" s="539">
        <v>306</v>
      </c>
      <c r="AC56" s="539">
        <v>279</v>
      </c>
      <c r="AD56" s="539">
        <v>268</v>
      </c>
      <c r="AE56" s="539">
        <v>255</v>
      </c>
      <c r="AF56" s="539">
        <v>243</v>
      </c>
      <c r="AG56" s="539">
        <v>263</v>
      </c>
      <c r="AH56" s="539">
        <v>358</v>
      </c>
      <c r="AI56" s="1892"/>
      <c r="AJ56" s="3"/>
      <c r="AK56" s="3"/>
      <c r="AL56" s="3"/>
    </row>
    <row r="57" spans="1:38" ht="8.1" customHeight="1">
      <c r="A57" s="3"/>
      <c r="B57" s="15"/>
      <c r="C57" s="924"/>
      <c r="D57" s="909"/>
      <c r="E57" s="927"/>
      <c r="F57" s="909"/>
      <c r="G57" s="920"/>
      <c r="H57" s="920"/>
      <c r="I57" s="920"/>
      <c r="J57" s="920"/>
      <c r="K57" s="920"/>
      <c r="L57" s="920"/>
      <c r="M57" s="920"/>
      <c r="N57" s="920"/>
      <c r="O57" s="920"/>
      <c r="P57" s="920"/>
      <c r="Q57" s="4"/>
      <c r="R57" s="3"/>
      <c r="S57" s="3"/>
      <c r="T57" s="3"/>
      <c r="U57" s="3"/>
      <c r="V57" s="520"/>
      <c r="W57" s="520"/>
      <c r="X57" s="626"/>
      <c r="Y57" s="626"/>
      <c r="Z57" s="626"/>
      <c r="AA57" s="626"/>
      <c r="AB57" s="626"/>
      <c r="AC57" s="626"/>
      <c r="AD57" s="626"/>
      <c r="AE57" s="626"/>
      <c r="AF57" s="626"/>
      <c r="AG57" s="626"/>
      <c r="AH57" s="626"/>
      <c r="AI57" s="1892"/>
      <c r="AJ57" s="3"/>
      <c r="AK57" s="3"/>
      <c r="AL57" s="3"/>
    </row>
    <row r="58" spans="1:38" s="855" customFormat="1" ht="16.5" customHeight="1">
      <c r="A58" s="407"/>
      <c r="B58" s="408"/>
      <c r="C58" s="2133" t="str">
        <f t="shared" si="4"/>
        <v>Wegzüge</v>
      </c>
      <c r="D58" s="2133"/>
      <c r="E58" s="2133"/>
      <c r="F58" s="2133"/>
      <c r="G58" s="920">
        <f t="shared" si="5" ref="G58:O62">Y58</f>
        <v>2359</v>
      </c>
      <c r="H58" s="920">
        <f t="shared" si="5"/>
        <v>2466</v>
      </c>
      <c r="I58" s="920">
        <f t="shared" si="5"/>
        <v>2567</v>
      </c>
      <c r="J58" s="920">
        <f t="shared" si="5"/>
        <v>2596</v>
      </c>
      <c r="K58" s="920">
        <f t="shared" si="5"/>
        <v>2535</v>
      </c>
      <c r="L58" s="920">
        <f t="shared" si="5"/>
        <v>2602</v>
      </c>
      <c r="M58" s="920">
        <f t="shared" si="5"/>
        <v>2687</v>
      </c>
      <c r="N58" s="920">
        <f t="shared" si="5"/>
        <v>2670</v>
      </c>
      <c r="O58" s="920">
        <f t="shared" si="5"/>
        <v>2534</v>
      </c>
      <c r="P58" s="920">
        <f>AH58</f>
        <v>2488</v>
      </c>
      <c r="Q58" s="409"/>
      <c r="R58" s="407"/>
      <c r="S58" s="407"/>
      <c r="T58" s="407"/>
      <c r="U58" s="407"/>
      <c r="V58" s="625"/>
      <c r="W58" s="625"/>
      <c r="X58" s="626" t="s">
        <v>349</v>
      </c>
      <c r="Y58" s="539">
        <v>2359</v>
      </c>
      <c r="Z58" s="539">
        <v>2466</v>
      </c>
      <c r="AA58" s="539">
        <v>2567</v>
      </c>
      <c r="AB58" s="539">
        <v>2596</v>
      </c>
      <c r="AC58" s="539">
        <v>2535</v>
      </c>
      <c r="AD58" s="539">
        <v>2602</v>
      </c>
      <c r="AE58" s="539">
        <v>2687</v>
      </c>
      <c r="AF58" s="539">
        <v>2670</v>
      </c>
      <c r="AG58" s="539">
        <v>2534</v>
      </c>
      <c r="AH58" s="539">
        <v>2488</v>
      </c>
      <c r="AI58" s="1892"/>
      <c r="AJ58" s="3"/>
      <c r="AK58" s="3"/>
      <c r="AL58" s="3"/>
    </row>
    <row r="59" spans="1:38" ht="16.5" customHeight="1">
      <c r="A59" s="3"/>
      <c r="B59" s="15"/>
      <c r="C59" s="909" t="str">
        <f t="shared" si="4"/>
        <v xml:space="preserve">        Schweizer in die Schweiz</v>
      </c>
      <c r="D59" s="927"/>
      <c r="E59" s="909"/>
      <c r="F59" s="909"/>
      <c r="G59" s="920">
        <f t="shared" si="5"/>
        <v>1766</v>
      </c>
      <c r="H59" s="920">
        <f t="shared" si="5"/>
        <v>1818</v>
      </c>
      <c r="I59" s="920">
        <f t="shared" si="5"/>
        <v>1839</v>
      </c>
      <c r="J59" s="920">
        <f t="shared" si="5"/>
        <v>1880</v>
      </c>
      <c r="K59" s="920">
        <f t="shared" si="5"/>
        <v>1849</v>
      </c>
      <c r="L59" s="920">
        <f t="shared" si="5"/>
        <v>1855</v>
      </c>
      <c r="M59" s="920">
        <f t="shared" si="5"/>
        <v>1945</v>
      </c>
      <c r="N59" s="920">
        <f t="shared" si="5"/>
        <v>2022</v>
      </c>
      <c r="O59" s="920">
        <f t="shared" si="5"/>
        <v>1823</v>
      </c>
      <c r="P59" s="920">
        <f>AH59</f>
        <v>1800</v>
      </c>
      <c r="Q59" s="4"/>
      <c r="R59" s="3"/>
      <c r="S59" s="3"/>
      <c r="T59" s="3"/>
      <c r="U59" s="3"/>
      <c r="V59" s="520"/>
      <c r="W59" s="520"/>
      <c r="X59" s="522" t="s">
        <v>740</v>
      </c>
      <c r="Y59" s="539">
        <v>1766</v>
      </c>
      <c r="Z59" s="539">
        <v>1818</v>
      </c>
      <c r="AA59" s="539">
        <v>1839</v>
      </c>
      <c r="AB59" s="539">
        <v>1880</v>
      </c>
      <c r="AC59" s="539">
        <v>1849</v>
      </c>
      <c r="AD59" s="539">
        <v>1855</v>
      </c>
      <c r="AE59" s="539">
        <v>1945</v>
      </c>
      <c r="AF59" s="539">
        <v>2022</v>
      </c>
      <c r="AG59" s="539">
        <v>1823</v>
      </c>
      <c r="AH59" s="539">
        <v>1800</v>
      </c>
      <c r="AI59" s="1892"/>
      <c r="AJ59" s="3"/>
      <c r="AK59" s="3"/>
      <c r="AL59" s="3"/>
    </row>
    <row r="60" spans="1:38" ht="16.5" customHeight="1">
      <c r="A60" s="3"/>
      <c r="B60" s="15"/>
      <c r="C60" s="909" t="str">
        <f t="shared" si="4"/>
        <v xml:space="preserve">        Schweizer ins Ausland</v>
      </c>
      <c r="D60" s="927"/>
      <c r="E60" s="909"/>
      <c r="F60" s="909"/>
      <c r="G60" s="920">
        <f t="shared" si="5"/>
        <v>91</v>
      </c>
      <c r="H60" s="920">
        <f t="shared" si="5"/>
        <v>85</v>
      </c>
      <c r="I60" s="920">
        <f t="shared" si="5"/>
        <v>93</v>
      </c>
      <c r="J60" s="920">
        <f t="shared" si="5"/>
        <v>98</v>
      </c>
      <c r="K60" s="920">
        <f t="shared" si="5"/>
        <v>106</v>
      </c>
      <c r="L60" s="920">
        <f t="shared" si="5"/>
        <v>101</v>
      </c>
      <c r="M60" s="920">
        <f t="shared" si="5"/>
        <v>120</v>
      </c>
      <c r="N60" s="920">
        <f t="shared" si="5"/>
        <v>76</v>
      </c>
      <c r="O60" s="920">
        <f t="shared" si="5"/>
        <v>90</v>
      </c>
      <c r="P60" s="920">
        <f>AH60</f>
        <v>76</v>
      </c>
      <c r="Q60" s="4"/>
      <c r="R60" s="3"/>
      <c r="S60" s="3"/>
      <c r="T60" s="3"/>
      <c r="U60" s="3"/>
      <c r="V60" s="520"/>
      <c r="W60" s="520"/>
      <c r="X60" s="522" t="s">
        <v>741</v>
      </c>
      <c r="Y60" s="539">
        <v>91</v>
      </c>
      <c r="Z60" s="539">
        <v>85</v>
      </c>
      <c r="AA60" s="539">
        <v>93</v>
      </c>
      <c r="AB60" s="539">
        <v>98</v>
      </c>
      <c r="AC60" s="539">
        <v>106</v>
      </c>
      <c r="AD60" s="539">
        <v>101</v>
      </c>
      <c r="AE60" s="539">
        <v>120</v>
      </c>
      <c r="AF60" s="539">
        <v>76</v>
      </c>
      <c r="AG60" s="539">
        <v>90</v>
      </c>
      <c r="AH60" s="539">
        <v>76</v>
      </c>
      <c r="AI60" s="1892"/>
      <c r="AJ60" s="3"/>
      <c r="AK60" s="3"/>
      <c r="AL60" s="3"/>
    </row>
    <row r="61" spans="1:38" ht="16.5" customHeight="1">
      <c r="A61" s="3"/>
      <c r="B61" s="15"/>
      <c r="C61" s="909" t="str">
        <f t="shared" si="4"/>
        <v xml:space="preserve">        Ausländer in die Schweiz</v>
      </c>
      <c r="D61" s="927"/>
      <c r="E61" s="909"/>
      <c r="F61" s="909"/>
      <c r="G61" s="920">
        <f t="shared" si="5"/>
        <v>385</v>
      </c>
      <c r="H61" s="920">
        <f t="shared" si="5"/>
        <v>423</v>
      </c>
      <c r="I61" s="920">
        <f t="shared" si="5"/>
        <v>474</v>
      </c>
      <c r="J61" s="920">
        <f t="shared" si="5"/>
        <v>440</v>
      </c>
      <c r="K61" s="920">
        <f t="shared" si="5"/>
        <v>395</v>
      </c>
      <c r="L61" s="920">
        <f t="shared" si="5"/>
        <v>462</v>
      </c>
      <c r="M61" s="920">
        <f t="shared" si="5"/>
        <v>471</v>
      </c>
      <c r="N61" s="920">
        <f t="shared" si="5"/>
        <v>419</v>
      </c>
      <c r="O61" s="920">
        <f t="shared" si="5"/>
        <v>442</v>
      </c>
      <c r="P61" s="920">
        <f>AH61</f>
        <v>421</v>
      </c>
      <c r="Q61" s="4"/>
      <c r="R61" s="3"/>
      <c r="S61" s="3"/>
      <c r="T61" s="3"/>
      <c r="U61" s="3"/>
      <c r="V61" s="520"/>
      <c r="W61" s="520"/>
      <c r="X61" s="522" t="s">
        <v>742</v>
      </c>
      <c r="Y61" s="539">
        <v>385</v>
      </c>
      <c r="Z61" s="539">
        <v>423</v>
      </c>
      <c r="AA61" s="539">
        <v>474</v>
      </c>
      <c r="AB61" s="539">
        <v>440</v>
      </c>
      <c r="AC61" s="539">
        <v>395</v>
      </c>
      <c r="AD61" s="539">
        <v>462</v>
      </c>
      <c r="AE61" s="539">
        <v>471</v>
      </c>
      <c r="AF61" s="539">
        <v>419</v>
      </c>
      <c r="AG61" s="539">
        <v>442</v>
      </c>
      <c r="AH61" s="539">
        <v>421</v>
      </c>
      <c r="AI61" s="1892"/>
      <c r="AJ61" s="3"/>
      <c r="AK61" s="3"/>
      <c r="AL61" s="3"/>
    </row>
    <row r="62" spans="1:38" ht="16.5" customHeight="1">
      <c r="A62" s="3"/>
      <c r="B62" s="15"/>
      <c r="C62" s="909" t="str">
        <f t="shared" si="4"/>
        <v xml:space="preserve">        Ausländer ins Ausland</v>
      </c>
      <c r="D62" s="927"/>
      <c r="E62" s="909"/>
      <c r="F62" s="909"/>
      <c r="G62" s="920">
        <f t="shared" si="5"/>
        <v>117</v>
      </c>
      <c r="H62" s="920">
        <f t="shared" si="5"/>
        <v>140</v>
      </c>
      <c r="I62" s="920">
        <f t="shared" si="5"/>
        <v>161</v>
      </c>
      <c r="J62" s="920">
        <f t="shared" si="5"/>
        <v>178</v>
      </c>
      <c r="K62" s="920">
        <f t="shared" si="5"/>
        <v>185</v>
      </c>
      <c r="L62" s="920">
        <f t="shared" si="5"/>
        <v>184</v>
      </c>
      <c r="M62" s="920">
        <f t="shared" si="5"/>
        <v>151</v>
      </c>
      <c r="N62" s="920">
        <f t="shared" si="5"/>
        <v>153</v>
      </c>
      <c r="O62" s="920">
        <f t="shared" si="5"/>
        <v>179</v>
      </c>
      <c r="P62" s="920">
        <f>AH62</f>
        <v>191</v>
      </c>
      <c r="Q62" s="4"/>
      <c r="R62" s="3"/>
      <c r="S62" s="3"/>
      <c r="T62" s="3"/>
      <c r="U62" s="3"/>
      <c r="V62" s="520"/>
      <c r="W62" s="520"/>
      <c r="X62" s="522" t="s">
        <v>743</v>
      </c>
      <c r="Y62" s="539">
        <v>117</v>
      </c>
      <c r="Z62" s="539">
        <v>140</v>
      </c>
      <c r="AA62" s="539">
        <v>161</v>
      </c>
      <c r="AB62" s="539">
        <v>178</v>
      </c>
      <c r="AC62" s="539">
        <v>185</v>
      </c>
      <c r="AD62" s="539">
        <v>184</v>
      </c>
      <c r="AE62" s="539">
        <v>151</v>
      </c>
      <c r="AF62" s="539">
        <v>153</v>
      </c>
      <c r="AG62" s="539">
        <v>179</v>
      </c>
      <c r="AH62" s="539">
        <v>191</v>
      </c>
      <c r="AI62" s="1892"/>
      <c r="AJ62" s="3"/>
      <c r="AK62" s="3"/>
      <c r="AL62" s="3"/>
    </row>
    <row r="63" spans="1:38" ht="8.1" customHeight="1">
      <c r="A63" s="3"/>
      <c r="B63" s="15"/>
      <c r="C63" s="909"/>
      <c r="D63" s="927"/>
      <c r="E63" s="909"/>
      <c r="F63" s="909"/>
      <c r="G63" s="920"/>
      <c r="H63" s="920"/>
      <c r="I63" s="920"/>
      <c r="J63" s="920"/>
      <c r="K63" s="920"/>
      <c r="L63" s="920"/>
      <c r="M63" s="920"/>
      <c r="N63" s="920"/>
      <c r="O63" s="920"/>
      <c r="P63" s="920"/>
      <c r="Q63" s="4"/>
      <c r="R63" s="3"/>
      <c r="S63" s="3"/>
      <c r="T63" s="3"/>
      <c r="U63" s="3"/>
      <c r="V63" s="520"/>
      <c r="W63" s="520"/>
      <c r="X63" s="516"/>
      <c r="Y63" s="516"/>
      <c r="Z63" s="516"/>
      <c r="AA63" s="516"/>
      <c r="AB63" s="516"/>
      <c r="AC63" s="516"/>
      <c r="AD63" s="516"/>
      <c r="AE63" s="516"/>
      <c r="AF63" s="516"/>
      <c r="AG63" s="516"/>
      <c r="AH63" s="516"/>
      <c r="AI63" s="1892"/>
      <c r="AJ63" s="3"/>
      <c r="AK63" s="3"/>
      <c r="AL63" s="3"/>
    </row>
    <row r="64" spans="1:38" ht="16.5" customHeight="1">
      <c r="A64" s="3"/>
      <c r="B64" s="15"/>
      <c r="C64" s="949" t="str">
        <f t="shared" si="4"/>
        <v>Wanderungssaldo</v>
      </c>
      <c r="D64" s="949"/>
      <c r="E64" s="949"/>
      <c r="F64" s="949"/>
      <c r="G64" s="923">
        <f t="shared" si="6" ref="G64:O64">Y64</f>
        <v>287</v>
      </c>
      <c r="H64" s="923">
        <f t="shared" si="6"/>
        <v>348</v>
      </c>
      <c r="I64" s="923">
        <f t="shared" si="6"/>
        <v>298</v>
      </c>
      <c r="J64" s="923">
        <f t="shared" si="6"/>
        <v>103</v>
      </c>
      <c r="K64" s="923">
        <f t="shared" si="6"/>
        <v>188</v>
      </c>
      <c r="L64" s="923">
        <f t="shared" si="6"/>
        <v>24</v>
      </c>
      <c r="M64" s="923">
        <f t="shared" si="6"/>
        <v>20</v>
      </c>
      <c r="N64" s="923">
        <f t="shared" si="6"/>
        <v>-32</v>
      </c>
      <c r="O64" s="923">
        <f t="shared" si="6"/>
        <v>228</v>
      </c>
      <c r="P64" s="923">
        <f>AH64</f>
        <v>141</v>
      </c>
      <c r="Q64" s="4"/>
      <c r="R64" s="3"/>
      <c r="S64" s="3"/>
      <c r="T64" s="3"/>
      <c r="U64" s="3"/>
      <c r="V64" s="520"/>
      <c r="W64" s="520"/>
      <c r="X64" s="541" t="s">
        <v>350</v>
      </c>
      <c r="Y64" s="539">
        <v>287</v>
      </c>
      <c r="Z64" s="539">
        <v>348</v>
      </c>
      <c r="AA64" s="539">
        <v>298</v>
      </c>
      <c r="AB64" s="539">
        <v>103</v>
      </c>
      <c r="AC64" s="539">
        <v>188</v>
      </c>
      <c r="AD64" s="539">
        <v>24</v>
      </c>
      <c r="AE64" s="539">
        <v>20</v>
      </c>
      <c r="AF64" s="539">
        <v>-32</v>
      </c>
      <c r="AG64" s="539">
        <v>228</v>
      </c>
      <c r="AH64" s="539">
        <v>141</v>
      </c>
      <c r="AI64" s="1892"/>
      <c r="AJ64" s="3"/>
      <c r="AK64" s="3"/>
      <c r="AL64" s="3"/>
    </row>
    <row r="65" spans="1:38" ht="4.5" customHeight="1">
      <c r="A65" s="3"/>
      <c r="B65" s="15"/>
      <c r="C65" s="416"/>
      <c r="D65" s="416"/>
      <c r="E65" s="416"/>
      <c r="F65" s="416"/>
      <c r="G65" s="917"/>
      <c r="H65" s="917"/>
      <c r="I65" s="917"/>
      <c r="J65" s="917"/>
      <c r="K65" s="917"/>
      <c r="L65" s="917"/>
      <c r="M65" s="917"/>
      <c r="N65" s="917"/>
      <c r="O65" s="917"/>
      <c r="P65" s="917"/>
      <c r="Q65" s="4"/>
      <c r="R65" s="3"/>
      <c r="S65" s="3"/>
      <c r="T65" s="3"/>
      <c r="U65" s="3"/>
      <c r="V65" s="520"/>
      <c r="W65" s="520"/>
      <c r="X65" s="541"/>
      <c r="Y65" s="535"/>
      <c r="Z65" s="535"/>
      <c r="AA65" s="535"/>
      <c r="AB65" s="535"/>
      <c r="AC65" s="535"/>
      <c r="AD65" s="535"/>
      <c r="AE65" s="535"/>
      <c r="AF65" s="535"/>
      <c r="AG65" s="535"/>
      <c r="AH65" s="535"/>
      <c r="AI65" s="1892"/>
      <c r="AJ65" s="3"/>
      <c r="AK65" s="3"/>
      <c r="AL65" s="3"/>
    </row>
    <row r="66" spans="1:38" ht="9.95" customHeight="1">
      <c r="A66" s="3"/>
      <c r="B66" s="15"/>
      <c r="C66" s="2242" t="str">
        <f>X66</f>
        <v>Quelle: BFS.</v>
      </c>
      <c r="D66" s="2242"/>
      <c r="E66" s="2242"/>
      <c r="F66" s="2242"/>
      <c r="G66" s="2242"/>
      <c r="H66" s="2242"/>
      <c r="I66" s="2242"/>
      <c r="J66" s="2242"/>
      <c r="K66" s="2242"/>
      <c r="L66" s="2242"/>
      <c r="M66" s="2242"/>
      <c r="N66" s="2241"/>
      <c r="O66" s="2241"/>
      <c r="P66" s="2241"/>
      <c r="Q66" s="4"/>
      <c r="R66" s="3"/>
      <c r="S66" s="3"/>
      <c r="T66" s="3"/>
      <c r="U66" s="3"/>
      <c r="V66" s="520"/>
      <c r="W66" s="520"/>
      <c r="X66" s="565" t="s">
        <v>241</v>
      </c>
      <c r="Y66" s="565"/>
      <c r="Z66" s="565"/>
      <c r="AA66" s="565"/>
      <c r="AB66" s="565"/>
      <c r="AC66" s="565"/>
      <c r="AD66" s="565"/>
      <c r="AE66" s="565"/>
      <c r="AF66" s="565"/>
      <c r="AG66" s="565"/>
      <c r="AH66" s="565"/>
      <c r="AI66" s="514"/>
      <c r="AJ66" s="3"/>
      <c r="AK66" s="3"/>
      <c r="AL66" s="3"/>
    </row>
    <row r="67" spans="1:38" ht="38.45" customHeight="1">
      <c r="A67" s="3"/>
      <c r="B67" s="15"/>
      <c r="C67" s="1066"/>
      <c r="D67" s="1066"/>
      <c r="E67" s="1066"/>
      <c r="F67" s="1066"/>
      <c r="G67" s="1066"/>
      <c r="H67" s="1066"/>
      <c r="I67" s="1066"/>
      <c r="J67" s="1066"/>
      <c r="K67" s="1066"/>
      <c r="L67" s="1066"/>
      <c r="M67" s="1066"/>
      <c r="N67" s="1044"/>
      <c r="O67" s="1044"/>
      <c r="P67" s="1044"/>
      <c r="Q67" s="4"/>
      <c r="R67" s="3"/>
      <c r="S67" s="3"/>
      <c r="T67" s="3"/>
      <c r="U67" s="3"/>
      <c r="V67" s="520"/>
      <c r="W67" s="520"/>
      <c r="X67" s="565"/>
      <c r="Y67" s="565"/>
      <c r="Z67" s="565"/>
      <c r="AA67" s="565"/>
      <c r="AB67" s="565"/>
      <c r="AC67" s="565"/>
      <c r="AD67" s="565"/>
      <c r="AE67" s="565"/>
      <c r="AF67" s="565"/>
      <c r="AG67" s="565"/>
      <c r="AH67" s="565"/>
      <c r="AI67" s="514"/>
      <c r="AJ67" s="3"/>
      <c r="AK67" s="3"/>
      <c r="AL67" s="3"/>
    </row>
    <row r="68" spans="1:38" ht="4.5" customHeight="1">
      <c r="A68" s="3"/>
      <c r="B68" s="15"/>
      <c r="C68" s="1067"/>
      <c r="D68" s="1067"/>
      <c r="E68" s="1067"/>
      <c r="F68" s="1067"/>
      <c r="G68" s="1067"/>
      <c r="H68" s="1067"/>
      <c r="I68" s="1067"/>
      <c r="J68" s="1067"/>
      <c r="K68" s="1067"/>
      <c r="L68" s="1067"/>
      <c r="M68" s="1067"/>
      <c r="N68" s="1062"/>
      <c r="O68" s="1062"/>
      <c r="P68" s="1062"/>
      <c r="Q68" s="4"/>
      <c r="R68" s="3"/>
      <c r="S68" s="3"/>
      <c r="T68" s="3"/>
      <c r="U68" s="3"/>
      <c r="V68" s="520"/>
      <c r="W68" s="520"/>
      <c r="X68" s="1438"/>
      <c r="Y68" s="1438"/>
      <c r="Z68" s="1438"/>
      <c r="AA68" s="1438"/>
      <c r="AB68" s="1438"/>
      <c r="AC68" s="1438"/>
      <c r="AD68" s="1438"/>
      <c r="AE68" s="1438"/>
      <c r="AF68" s="1438"/>
      <c r="AG68" s="1438"/>
      <c r="AH68" s="1438"/>
      <c r="AI68" s="514"/>
      <c r="AJ68" s="3"/>
      <c r="AK68" s="3"/>
      <c r="AL68" s="3"/>
    </row>
    <row r="69" spans="1:38" ht="9.95" customHeight="1">
      <c r="A69" s="3"/>
      <c r="B69" s="15"/>
      <c r="C69" s="2083" t="s">
        <v>2</v>
      </c>
      <c r="D69" s="2083"/>
      <c r="E69" s="2083"/>
      <c r="F69" s="1066"/>
      <c r="G69" s="940" t="str">
        <f>Y69</f>
        <v>Gemeindecheck Wohnen: Stadt Thun</v>
      </c>
      <c r="H69" s="940"/>
      <c r="I69" s="940"/>
      <c r="J69" s="940"/>
      <c r="K69" s="940"/>
      <c r="L69" s="940"/>
      <c r="M69" s="940"/>
      <c r="N69" s="940"/>
      <c r="O69" s="940"/>
      <c r="P69" s="1145" t="str">
        <f>AH69</f>
        <v>1. Quartal 2024</v>
      </c>
      <c r="Q69" s="4"/>
      <c r="R69" s="3"/>
      <c r="S69" s="3"/>
      <c r="T69" s="3"/>
      <c r="U69" s="3"/>
      <c r="V69" s="520"/>
      <c r="W69" s="520"/>
      <c r="X69" s="1054" t="s">
        <v>10</v>
      </c>
      <c r="Y69" s="1054" t="s">
        <v>542</v>
      </c>
      <c r="Z69" s="1054"/>
      <c r="AA69" s="1054"/>
      <c r="AB69" s="1054"/>
      <c r="AC69" s="1054"/>
      <c r="AD69" s="1054"/>
      <c r="AE69" s="1054"/>
      <c r="AF69" s="1054"/>
      <c r="AG69" s="1054"/>
      <c r="AH69" s="1567" t="s">
        <v>534</v>
      </c>
      <c r="AI69" s="1054"/>
      <c r="AJ69" s="3"/>
      <c r="AK69" s="3"/>
      <c r="AL69" s="3"/>
    </row>
    <row r="70" spans="1:38" ht="9.95" customHeight="1">
      <c r="A70" s="3"/>
      <c r="B70" s="15"/>
      <c r="C70" s="2083" t="s">
        <v>3</v>
      </c>
      <c r="D70" s="2083"/>
      <c r="E70" s="2083"/>
      <c r="F70" s="1066"/>
      <c r="G70" s="1066"/>
      <c r="H70" s="1066"/>
      <c r="I70" s="1066"/>
      <c r="J70" s="1066"/>
      <c r="K70" s="1066"/>
      <c r="L70" s="1066"/>
      <c r="M70" s="1066"/>
      <c r="N70" s="1044"/>
      <c r="O70" s="1044"/>
      <c r="P70" s="1145" t="str">
        <f>AH70</f>
        <v>Seite 13 / 27</v>
      </c>
      <c r="Q70" s="4"/>
      <c r="R70" s="3"/>
      <c r="S70" s="3"/>
      <c r="T70" s="3"/>
      <c r="U70" s="3"/>
      <c r="V70" s="520"/>
      <c r="W70" s="520"/>
      <c r="X70" s="1054" t="s">
        <v>35</v>
      </c>
      <c r="Y70" s="1054"/>
      <c r="Z70" s="1054"/>
      <c r="AA70" s="1054"/>
      <c r="AB70" s="1054"/>
      <c r="AC70" s="1054"/>
      <c r="AD70" s="1054"/>
      <c r="AE70" s="1054"/>
      <c r="AF70" s="1054"/>
      <c r="AG70" s="1054"/>
      <c r="AH70" s="1567" t="s">
        <v>744</v>
      </c>
      <c r="AI70" s="514"/>
      <c r="AJ70" s="3"/>
      <c r="AK70" s="3"/>
      <c r="AL70" s="3"/>
    </row>
    <row r="71" spans="1:38" ht="8.1" customHeight="1">
      <c r="A71" s="3"/>
      <c r="B71" s="15"/>
      <c r="C71" s="404"/>
      <c r="D71" s="404"/>
      <c r="E71" s="404"/>
      <c r="F71" s="404"/>
      <c r="G71" s="404"/>
      <c r="H71" s="404"/>
      <c r="I71" s="404"/>
      <c r="J71" s="404"/>
      <c r="K71" s="404"/>
      <c r="L71" s="404"/>
      <c r="M71" s="404"/>
      <c r="N71" s="404"/>
      <c r="O71" s="404"/>
      <c r="P71" s="404"/>
      <c r="Q71" s="4"/>
      <c r="R71" s="3"/>
      <c r="S71" s="3"/>
      <c r="T71" s="3"/>
      <c r="U71" s="3"/>
      <c r="V71" s="520"/>
      <c r="W71" s="520"/>
      <c r="X71" s="581"/>
      <c r="Y71" s="581"/>
      <c r="Z71" s="581"/>
      <c r="AA71" s="581"/>
      <c r="AB71" s="581"/>
      <c r="AC71" s="581"/>
      <c r="AD71" s="581"/>
      <c r="AE71" s="581"/>
      <c r="AF71" s="581"/>
      <c r="AG71" s="581"/>
      <c r="AH71" s="581"/>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514"/>
      <c r="W73" s="514"/>
      <c r="X73" s="514"/>
      <c r="Y73" s="514"/>
      <c r="Z73" s="514"/>
      <c r="AA73" s="514"/>
      <c r="AB73" s="514"/>
      <c r="AC73" s="514"/>
      <c r="AD73" s="514"/>
      <c r="AE73" s="514"/>
      <c r="AF73" s="514"/>
      <c r="AG73" s="514"/>
      <c r="AH73" s="514"/>
      <c r="AI73" s="514"/>
      <c r="AJ73" s="3"/>
      <c r="AK73" s="3"/>
      <c r="AL73" s="3"/>
    </row>
    <row r="74" spans="1:38" ht="14.25">
      <c r="A74" s="3"/>
      <c r="B74" s="3"/>
      <c r="C74" s="3"/>
      <c r="D74" s="3"/>
      <c r="E74" s="3"/>
      <c r="F74" s="3"/>
      <c r="G74" s="3"/>
      <c r="H74" s="3"/>
      <c r="I74" s="3"/>
      <c r="J74" s="3"/>
      <c r="K74" s="3"/>
      <c r="L74" s="3"/>
      <c r="M74" s="3"/>
      <c r="N74" s="3"/>
      <c r="O74" s="3"/>
      <c r="P74" s="3"/>
      <c r="Q74" s="3"/>
      <c r="R74" s="3"/>
      <c r="S74" s="3"/>
      <c r="T74" s="3"/>
      <c r="U74" s="3"/>
      <c r="V74" s="514"/>
      <c r="W74" s="514"/>
      <c r="X74" s="521" t="s">
        <v>745</v>
      </c>
      <c r="Y74" s="521"/>
      <c r="Z74" s="521"/>
      <c r="AA74" s="521"/>
      <c r="AB74" s="521"/>
      <c r="AC74" s="521"/>
      <c r="AD74" s="521"/>
      <c r="AE74" s="521"/>
      <c r="AF74" s="521"/>
      <c r="AG74" s="521"/>
      <c r="AH74" s="521"/>
      <c r="AI74" s="514"/>
      <c r="AJ74" s="3"/>
      <c r="AK74" s="3"/>
      <c r="AL74" s="3"/>
    </row>
    <row r="75" spans="1:38" ht="14.25">
      <c r="A75" s="3"/>
      <c r="B75" s="3"/>
      <c r="C75" s="3"/>
      <c r="D75" s="3"/>
      <c r="E75" s="3"/>
      <c r="F75" s="3"/>
      <c r="G75" s="3"/>
      <c r="H75" s="3"/>
      <c r="I75" s="3"/>
      <c r="J75" s="3"/>
      <c r="K75" s="3"/>
      <c r="L75" s="3"/>
      <c r="M75" s="3"/>
      <c r="N75" s="3"/>
      <c r="O75" s="3"/>
      <c r="P75" s="3"/>
      <c r="Q75" s="3"/>
      <c r="R75" s="3"/>
      <c r="S75" s="3"/>
      <c r="T75" s="3"/>
      <c r="U75" s="3"/>
      <c r="V75" s="514"/>
      <c r="W75" s="514"/>
      <c r="X75" s="521"/>
      <c r="Y75" s="521"/>
      <c r="Z75" s="521"/>
      <c r="AA75" s="521"/>
      <c r="AB75" s="521"/>
      <c r="AC75" s="521"/>
      <c r="AD75" s="521"/>
      <c r="AE75" s="521"/>
      <c r="AF75" s="521"/>
      <c r="AG75" s="521"/>
      <c r="AH75" s="521"/>
      <c r="AI75" s="514"/>
      <c r="AJ75" s="3"/>
      <c r="AK75" s="3"/>
      <c r="AL75" s="3"/>
    </row>
    <row r="76" spans="1:38" ht="14.25">
      <c r="A76" s="3"/>
      <c r="B76" s="3"/>
      <c r="C76" s="3"/>
      <c r="D76" s="3"/>
      <c r="E76" s="3"/>
      <c r="F76" s="3"/>
      <c r="G76" s="3"/>
      <c r="H76" s="3"/>
      <c r="I76" s="3"/>
      <c r="J76" s="3"/>
      <c r="K76" s="3"/>
      <c r="L76" s="3"/>
      <c r="M76" s="3"/>
      <c r="N76" s="3"/>
      <c r="O76" s="3"/>
      <c r="P76" s="3"/>
      <c r="Q76" s="3"/>
      <c r="R76" s="3"/>
      <c r="S76" s="3"/>
      <c r="T76" s="3"/>
      <c r="U76" s="3"/>
      <c r="V76" s="514"/>
      <c r="W76" s="514"/>
      <c r="X76" s="703" t="s">
        <v>4</v>
      </c>
      <c r="Y76" s="703" t="s">
        <v>5</v>
      </c>
      <c r="Z76" s="521"/>
      <c r="AA76" s="521"/>
      <c r="AB76" s="521"/>
      <c r="AC76" s="521"/>
      <c r="AD76" s="521"/>
      <c r="AE76" s="521"/>
      <c r="AF76" s="521"/>
      <c r="AG76" s="521"/>
      <c r="AH76" s="521"/>
      <c r="AI76" s="514"/>
      <c r="AJ76" s="3"/>
      <c r="AK76" s="3"/>
      <c r="AL76" s="3"/>
    </row>
    <row r="77" spans="1:38" ht="14.25">
      <c r="A77" s="3"/>
      <c r="B77" s="3"/>
      <c r="C77" s="3"/>
      <c r="D77" s="3"/>
      <c r="E77" s="3"/>
      <c r="F77" s="3"/>
      <c r="G77" s="3"/>
      <c r="H77" s="3"/>
      <c r="I77" s="3"/>
      <c r="J77" s="3"/>
      <c r="K77" s="3"/>
      <c r="L77" s="3"/>
      <c r="M77" s="3"/>
      <c r="N77" s="3"/>
      <c r="O77" s="3"/>
      <c r="P77" s="3"/>
      <c r="Q77" s="3"/>
      <c r="R77" s="3"/>
      <c r="S77" s="3"/>
      <c r="T77" s="3"/>
      <c r="U77" s="3"/>
      <c r="V77" s="514"/>
      <c r="W77" s="514"/>
      <c r="X77" s="703">
        <v>614383.08844937396</v>
      </c>
      <c r="Y77" s="703">
        <v>176470.284289904</v>
      </c>
      <c r="Z77" s="521"/>
      <c r="AA77" s="521"/>
      <c r="AB77" s="521"/>
      <c r="AC77" s="521"/>
      <c r="AD77" s="521"/>
      <c r="AE77" s="521"/>
      <c r="AF77" s="521"/>
      <c r="AG77" s="521"/>
      <c r="AH77" s="521"/>
      <c r="AI77" s="514"/>
      <c r="AJ77" s="3"/>
      <c r="AK77" s="3"/>
      <c r="AL77" s="3"/>
    </row>
    <row r="78" spans="1:38" ht="14.25">
      <c r="A78" s="3"/>
      <c r="B78" s="3"/>
      <c r="C78" s="3"/>
      <c r="D78" s="3"/>
      <c r="E78" s="3"/>
      <c r="F78" s="3"/>
      <c r="G78" s="3"/>
      <c r="H78" s="3"/>
      <c r="I78" s="3"/>
      <c r="J78" s="3"/>
      <c r="K78" s="3"/>
      <c r="L78" s="3"/>
      <c r="M78" s="3"/>
      <c r="N78" s="3"/>
      <c r="O78" s="3"/>
      <c r="P78" s="3"/>
      <c r="Q78" s="3"/>
      <c r="R78" s="3"/>
      <c r="S78" s="3"/>
      <c r="T78" s="3"/>
      <c r="U78" s="3"/>
      <c r="V78" s="514"/>
      <c r="W78" s="514"/>
      <c r="X78" s="521"/>
      <c r="Y78" s="521"/>
      <c r="Z78" s="521"/>
      <c r="AA78" s="521"/>
      <c r="AB78" s="521"/>
      <c r="AC78" s="521"/>
      <c r="AD78" s="521"/>
      <c r="AE78" s="521"/>
      <c r="AF78" s="521"/>
      <c r="AG78" s="521"/>
      <c r="AH78" s="521"/>
      <c r="AI78" s="514"/>
      <c r="AJ78" s="3"/>
      <c r="AK78" s="3"/>
      <c r="AL78" s="3"/>
    </row>
    <row r="79" spans="1:38" ht="14.25">
      <c r="A79" s="3"/>
      <c r="B79" s="3"/>
      <c r="C79" s="3"/>
      <c r="D79" s="3"/>
      <c r="E79" s="3"/>
      <c r="F79" s="3"/>
      <c r="G79" s="3"/>
      <c r="H79" s="3"/>
      <c r="I79" s="3"/>
      <c r="J79" s="3"/>
      <c r="K79" s="3"/>
      <c r="L79" s="3"/>
      <c r="M79" s="3"/>
      <c r="N79" s="3"/>
      <c r="O79" s="3"/>
      <c r="P79" s="3"/>
      <c r="Q79" s="3"/>
      <c r="R79" s="3"/>
      <c r="S79" s="3"/>
      <c r="T79" s="3"/>
      <c r="U79" s="3"/>
      <c r="V79" s="514"/>
      <c r="W79" s="514"/>
      <c r="X79" s="581" t="s">
        <v>176</v>
      </c>
      <c r="Y79" s="514"/>
      <c r="Z79" s="514"/>
      <c r="AA79" s="514"/>
      <c r="AB79" s="514"/>
      <c r="AC79" s="514"/>
      <c r="AD79" s="514"/>
      <c r="AE79" s="514"/>
      <c r="AF79" s="514"/>
      <c r="AG79" s="514"/>
      <c r="AH79" s="514"/>
      <c r="AI79" s="514"/>
      <c r="AJ79" s="3"/>
      <c r="AK79" s="3"/>
      <c r="AL79" s="3"/>
    </row>
    <row r="80" spans="1:38" ht="14.25">
      <c r="A80" s="3"/>
      <c r="B80" s="3"/>
      <c r="C80" s="3"/>
      <c r="D80" s="3"/>
      <c r="E80" s="3"/>
      <c r="F80" s="3"/>
      <c r="G80" s="3"/>
      <c r="H80" s="3"/>
      <c r="I80" s="3"/>
      <c r="J80" s="3"/>
      <c r="K80" s="3"/>
      <c r="L80" s="3"/>
      <c r="M80" s="3"/>
      <c r="N80" s="3"/>
      <c r="O80" s="3"/>
      <c r="P80" s="3"/>
      <c r="Q80" s="3"/>
      <c r="R80" s="3"/>
      <c r="S80" s="3"/>
      <c r="T80" s="3"/>
      <c r="U80" s="3"/>
      <c r="V80" s="514"/>
      <c r="W80" s="514"/>
      <c r="X80" s="628" t="s">
        <v>746</v>
      </c>
      <c r="Y80" s="514"/>
      <c r="Z80" s="514"/>
      <c r="AA80" s="514"/>
      <c r="AB80" s="514"/>
      <c r="AC80" s="514"/>
      <c r="AD80" s="514"/>
      <c r="AE80" s="514"/>
      <c r="AF80" s="514"/>
      <c r="AG80" s="514"/>
      <c r="AH80" s="514"/>
      <c r="AI80" s="514"/>
      <c r="AJ80" s="3"/>
      <c r="AK80" s="3"/>
      <c r="AL80" s="3"/>
    </row>
    <row r="81" spans="1:38" ht="14.25">
      <c r="A81" s="3"/>
      <c r="B81" s="3"/>
      <c r="C81" s="3"/>
      <c r="D81" s="3"/>
      <c r="E81" s="3"/>
      <c r="F81" s="3"/>
      <c r="G81" s="3"/>
      <c r="H81" s="3"/>
      <c r="I81" s="3"/>
      <c r="J81" s="3"/>
      <c r="K81" s="3"/>
      <c r="L81" s="3"/>
      <c r="M81" s="3"/>
      <c r="N81" s="3"/>
      <c r="O81" s="3"/>
      <c r="P81" s="3"/>
      <c r="Q81" s="3"/>
      <c r="R81" s="3"/>
      <c r="S81" s="3"/>
      <c r="T81" s="3"/>
      <c r="U81" s="3"/>
      <c r="V81" s="514"/>
      <c r="W81" s="514"/>
      <c r="X81" s="628" t="s">
        <v>747</v>
      </c>
      <c r="Y81" s="514"/>
      <c r="Z81" s="514"/>
      <c r="AA81" s="514"/>
      <c r="AB81" s="514"/>
      <c r="AC81" s="514"/>
      <c r="AD81" s="514"/>
      <c r="AE81" s="514"/>
      <c r="AF81" s="514"/>
      <c r="AG81" s="514"/>
      <c r="AH81" s="514"/>
      <c r="AI81" s="514"/>
      <c r="AJ81" s="3"/>
      <c r="AK81" s="3"/>
      <c r="AL81" s="3"/>
    </row>
    <row r="82" spans="1:38" ht="14.25">
      <c r="A82" s="3"/>
      <c r="B82" s="3"/>
      <c r="C82" s="3"/>
      <c r="D82" s="3"/>
      <c r="E82" s="3"/>
      <c r="F82" s="3"/>
      <c r="G82" s="3"/>
      <c r="H82" s="3"/>
      <c r="I82" s="3"/>
      <c r="J82" s="3"/>
      <c r="K82" s="3"/>
      <c r="L82" s="3"/>
      <c r="M82" s="3"/>
      <c r="N82" s="3"/>
      <c r="O82" s="3"/>
      <c r="P82" s="3"/>
      <c r="Q82" s="3"/>
      <c r="R82" s="3"/>
      <c r="S82" s="3"/>
      <c r="T82" s="3"/>
      <c r="U82" s="3"/>
      <c r="V82" s="514"/>
      <c r="W82" s="514"/>
      <c r="X82" s="628" t="s">
        <v>748</v>
      </c>
      <c r="Y82" s="514"/>
      <c r="Z82" s="514"/>
      <c r="AA82" s="514"/>
      <c r="AB82" s="514"/>
      <c r="AC82" s="514"/>
      <c r="AD82" s="514"/>
      <c r="AE82" s="514"/>
      <c r="AF82" s="514"/>
      <c r="AG82" s="514"/>
      <c r="AH82" s="514"/>
      <c r="AI82" s="514"/>
      <c r="AJ82" s="3"/>
      <c r="AK82" s="3"/>
      <c r="AL82" s="3"/>
    </row>
    <row r="83" spans="1:38" ht="14.25">
      <c r="A83" s="3"/>
      <c r="B83" s="3"/>
      <c r="C83" s="3"/>
      <c r="D83" s="3"/>
      <c r="E83" s="3"/>
      <c r="F83" s="3"/>
      <c r="G83" s="3"/>
      <c r="H83" s="3"/>
      <c r="I83" s="3"/>
      <c r="J83" s="3"/>
      <c r="K83" s="3"/>
      <c r="L83" s="3"/>
      <c r="M83" s="3"/>
      <c r="N83" s="3"/>
      <c r="O83" s="3"/>
      <c r="P83" s="3"/>
      <c r="Q83" s="3"/>
      <c r="R83" s="3"/>
      <c r="S83" s="3"/>
      <c r="T83" s="3"/>
      <c r="U83" s="3"/>
      <c r="V83" s="514"/>
      <c r="W83" s="514"/>
      <c r="X83" s="628" t="s">
        <v>749</v>
      </c>
      <c r="Y83" s="514"/>
      <c r="Z83" s="514"/>
      <c r="AA83" s="514"/>
      <c r="AB83" s="514"/>
      <c r="AC83" s="514"/>
      <c r="AD83" s="514"/>
      <c r="AE83" s="514"/>
      <c r="AF83" s="514"/>
      <c r="AG83" s="514"/>
      <c r="AH83" s="514"/>
      <c r="AI83" s="514"/>
      <c r="AJ83" s="3"/>
      <c r="AK83" s="3"/>
      <c r="AL83" s="3"/>
    </row>
    <row r="84" spans="1:38" ht="14.25">
      <c r="A84" s="3"/>
      <c r="B84" s="3"/>
      <c r="C84" s="3"/>
      <c r="D84" s="3"/>
      <c r="E84" s="3"/>
      <c r="F84" s="3"/>
      <c r="G84" s="3"/>
      <c r="H84" s="3"/>
      <c r="I84" s="3"/>
      <c r="J84" s="3"/>
      <c r="K84" s="3"/>
      <c r="L84" s="3"/>
      <c r="M84" s="3"/>
      <c r="N84" s="3"/>
      <c r="O84" s="3"/>
      <c r="P84" s="3"/>
      <c r="Q84" s="3"/>
      <c r="R84" s="3"/>
      <c r="S84" s="3"/>
      <c r="T84" s="3"/>
      <c r="U84" s="3"/>
      <c r="V84" s="514"/>
      <c r="W84" s="514"/>
      <c r="X84" s="628" t="s">
        <v>750</v>
      </c>
      <c r="Y84" s="514"/>
      <c r="Z84" s="514"/>
      <c r="AA84" s="514"/>
      <c r="AB84" s="514"/>
      <c r="AC84" s="514"/>
      <c r="AD84" s="514"/>
      <c r="AE84" s="514"/>
      <c r="AF84" s="514"/>
      <c r="AG84" s="514"/>
      <c r="AH84" s="514"/>
      <c r="AI84" s="514"/>
      <c r="AJ84" s="3"/>
      <c r="AK84" s="3"/>
      <c r="AL84" s="3"/>
    </row>
    <row r="85" spans="1:38" ht="14.25">
      <c r="A85" s="3"/>
      <c r="B85" s="3"/>
      <c r="C85" s="3"/>
      <c r="D85" s="3"/>
      <c r="E85" s="3"/>
      <c r="F85" s="3"/>
      <c r="G85" s="3"/>
      <c r="H85" s="3"/>
      <c r="I85" s="3"/>
      <c r="J85" s="3"/>
      <c r="K85" s="3"/>
      <c r="L85" s="3"/>
      <c r="M85" s="3"/>
      <c r="N85" s="3"/>
      <c r="O85" s="3"/>
      <c r="P85" s="3"/>
      <c r="Q85" s="3"/>
      <c r="R85" s="3"/>
      <c r="S85" s="3"/>
      <c r="T85" s="3"/>
      <c r="U85" s="3"/>
      <c r="V85" s="514"/>
      <c r="W85" s="514"/>
      <c r="X85" s="531" t="s">
        <v>175</v>
      </c>
      <c r="Y85" s="531"/>
      <c r="Z85" s="531"/>
      <c r="AA85" s="531"/>
      <c r="AB85" s="531"/>
      <c r="AC85" s="531"/>
      <c r="AD85" s="531"/>
      <c r="AE85" s="531"/>
      <c r="AF85" s="531"/>
      <c r="AG85" s="531"/>
      <c r="AH85" s="531"/>
      <c r="AI85" s="514"/>
      <c r="AJ85" s="3"/>
      <c r="AK85" s="3"/>
      <c r="AL85" s="3"/>
    </row>
    <row r="86" spans="1:38" ht="14.25">
      <c r="A86" s="3"/>
      <c r="B86" s="3"/>
      <c r="C86" s="3"/>
      <c r="D86" s="3"/>
      <c r="E86" s="3"/>
      <c r="F86" s="3"/>
      <c r="G86" s="3"/>
      <c r="H86" s="3"/>
      <c r="I86" s="3"/>
      <c r="J86" s="3"/>
      <c r="K86" s="3"/>
      <c r="L86" s="3"/>
      <c r="M86" s="3"/>
      <c r="N86" s="3"/>
      <c r="O86" s="3"/>
      <c r="P86" s="3"/>
      <c r="Q86" s="3"/>
      <c r="R86" s="3"/>
      <c r="S86" s="3"/>
      <c r="T86" s="3"/>
      <c r="U86" s="3"/>
      <c r="V86" s="514"/>
      <c r="W86" s="514"/>
      <c r="X86" s="514"/>
      <c r="Y86" s="514"/>
      <c r="Z86" s="514"/>
      <c r="AA86" s="514"/>
      <c r="AB86" s="514"/>
      <c r="AC86" s="514"/>
      <c r="AD86" s="514"/>
      <c r="AE86" s="514"/>
      <c r="AF86" s="514"/>
      <c r="AG86" s="514"/>
      <c r="AH86" s="514"/>
      <c r="AI86" s="514"/>
      <c r="AJ86" s="3"/>
      <c r="AK86" s="3"/>
      <c r="AL86" s="3"/>
    </row>
    <row r="87" spans="1:38" ht="14.25">
      <c r="A87" s="3"/>
      <c r="B87" s="3"/>
      <c r="C87" s="3"/>
      <c r="D87" s="3"/>
      <c r="E87" s="3"/>
      <c r="F87" s="3"/>
      <c r="G87" s="3"/>
      <c r="H87" s="3"/>
      <c r="I87" s="3"/>
      <c r="J87" s="3"/>
      <c r="K87" s="3"/>
      <c r="L87" s="3"/>
      <c r="M87" s="3"/>
      <c r="N87" s="3"/>
      <c r="O87" s="3"/>
      <c r="P87" s="3"/>
      <c r="Q87" s="3"/>
      <c r="R87" s="3"/>
      <c r="S87" s="3"/>
      <c r="T87" s="3"/>
      <c r="U87" s="3"/>
      <c r="V87" s="1399" t="s">
        <v>0</v>
      </c>
      <c r="W87" s="3"/>
      <c r="X87" s="3"/>
      <c r="Y87" s="3"/>
      <c r="Z87" s="3"/>
      <c r="AA87" s="3"/>
      <c r="AB87" s="3"/>
      <c r="AC87" s="3"/>
      <c r="AD87" s="3"/>
      <c r="AE87" s="3"/>
      <c r="AF87" s="3"/>
      <c r="AG87" s="3"/>
      <c r="AH87" s="3"/>
      <c r="AI87" s="3"/>
      <c r="AJ87" s="3"/>
      <c r="AK87" s="3"/>
      <c r="AL87" s="3"/>
    </row>
    <row r="88" spans="1:38" ht="14.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row>
  </sheetData>
  <sheetProtection selectLockedCells="1"/>
  <mergeCells count="19">
    <mergeCell ref="C1:J1"/>
    <mergeCell ref="C3:D3"/>
    <mergeCell ref="C66:M66"/>
    <mergeCell ref="N66:P66"/>
    <mergeCell ref="C58:F58"/>
    <mergeCell ref="C14:P14"/>
    <mergeCell ref="C18:P18"/>
    <mergeCell ref="C47:P47"/>
    <mergeCell ref="C49:P49"/>
    <mergeCell ref="C52:F52"/>
    <mergeCell ref="C16:P16"/>
    <mergeCell ref="C15:P15"/>
    <mergeCell ref="G3:P4"/>
    <mergeCell ref="C69:E69"/>
    <mergeCell ref="C70:E70"/>
    <mergeCell ref="C7:P7"/>
    <mergeCell ref="C10:F10"/>
    <mergeCell ref="C11:F11"/>
    <mergeCell ref="C12:F12"/>
  </mergeCells>
  <conditionalFormatting sqref="C21:C22">
    <cfRule type="cellIs" priority="5" dxfId="11" operator="equal">
      <formula>1</formula>
    </cfRule>
  </conditionalFormatting>
  <conditionalFormatting sqref="C22">
    <cfRule type="cellIs" priority="4" dxfId="10" operator="equal">
      <formula>1</formula>
    </cfRule>
  </conditionalFormatting>
  <conditionalFormatting sqref="C23">
    <cfRule type="cellIs" priority="3" dxfId="9" operator="equal">
      <formula>1</formula>
    </cfRule>
  </conditionalFormatting>
  <conditionalFormatting sqref="C24">
    <cfRule type="cellIs" priority="2" dxfId="8" operator="equal">
      <formula>1</formula>
    </cfRule>
  </conditionalFormatting>
  <conditionalFormatting sqref="C25">
    <cfRule type="cellIs" priority="1" dxfId="7" operator="equal">
      <formula>1</formula>
    </cfRule>
  </conditionalFormatting>
  <conditionalFormatting sqref="D23">
    <cfRule type="expression" priority="28" dxfId="87">
      <formula>#REF!=0</formula>
    </cfRule>
  </conditionalFormatting>
  <conditionalFormatting sqref="D24">
    <cfRule type="expression" priority="27" dxfId="87">
      <formula>#REF!=0</formula>
    </cfRule>
  </conditionalFormatting>
  <conditionalFormatting sqref="D25">
    <cfRule type="expression" priority="26" dxfId="87">
      <formula>#REF!=0</formula>
    </cfRule>
  </conditionalFormatting>
  <conditionalFormatting sqref="D21">
    <cfRule type="expression" priority="25" dxfId="87">
      <formula>#REF!=0</formula>
    </cfRule>
  </conditionalFormatting>
  <conditionalFormatting sqref="D22">
    <cfRule type="expression" priority="24" dxfId="87">
      <formula>#REF!=0</formula>
    </cfRule>
  </conditionalFormatting>
  <conditionalFormatting sqref="X80">
    <cfRule type="expression" priority="15" dxfId="87">
      <formula>#REF!=0</formula>
    </cfRule>
  </conditionalFormatting>
  <conditionalFormatting sqref="X81:X84">
    <cfRule type="expression" priority="12" dxfId="87">
      <formula>#REF!=0</formula>
    </cfRule>
  </conditionalFormatting>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93363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24e799f-cc4a-4beb-83c8-8f45ca582492}">
  <sheetPr codeName="Tabelle19"/>
  <dimension ref="A1:AX102"/>
  <sheetViews>
    <sheetView workbookViewId="0" topLeftCell="A1">
      <selection pane="topLeft" activeCell="A23" sqref="A23:XFD23"/>
    </sheetView>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3" width="2.625" style="82" customWidth="1"/>
    <col min="24" max="24" width="26.5" style="82" customWidth="1"/>
    <col min="25" max="34" width="10.625" style="82" customWidth="1"/>
    <col min="35" max="35" width="2.625" style="82" customWidth="1"/>
    <col min="36" max="16384" width="11" style="82"/>
  </cols>
  <sheetData>
    <row r="1" spans="1:38" ht="4.5" customHeight="1">
      <c r="A1" s="264" t="s">
        <v>1</v>
      </c>
      <c r="C1" s="2212" t="s">
        <v>0</v>
      </c>
      <c r="D1" s="2213"/>
      <c r="E1" s="2213"/>
      <c r="F1" s="2213"/>
      <c r="G1" s="2213"/>
      <c r="H1" s="2213"/>
      <c r="I1" s="2213"/>
      <c r="J1" s="2213"/>
      <c r="K1" s="191"/>
      <c r="L1" s="191"/>
      <c r="M1" s="191"/>
      <c r="N1" s="191"/>
      <c r="O1" s="191"/>
      <c r="P1" s="191"/>
      <c r="Q1" s="191"/>
      <c r="R1" s="3"/>
      <c r="S1" s="3"/>
      <c r="T1" s="3"/>
      <c r="U1" s="3"/>
      <c r="V1" s="514"/>
      <c r="W1" s="514"/>
      <c r="X1" s="547"/>
      <c r="Y1" s="592"/>
      <c r="Z1" s="592"/>
      <c r="AA1" s="592"/>
      <c r="AB1" s="592"/>
      <c r="AC1" s="592"/>
      <c r="AD1" s="592"/>
      <c r="AE1" s="592"/>
      <c r="AF1" s="515"/>
      <c r="AG1" s="515"/>
      <c r="AH1" s="515"/>
      <c r="AI1" s="515"/>
      <c r="AJ1" s="3"/>
      <c r="AK1" s="3"/>
      <c r="AL1" s="3"/>
    </row>
    <row r="2" spans="1:38" ht="4.5" customHeight="1">
      <c r="A2" s="3"/>
      <c r="C2" s="1020"/>
      <c r="D2" s="1021"/>
      <c r="E2" s="1021"/>
      <c r="F2" s="1021"/>
      <c r="G2" s="1021"/>
      <c r="H2" s="1021"/>
      <c r="I2" s="1021"/>
      <c r="J2" s="1021"/>
      <c r="K2" s="1022"/>
      <c r="L2" s="1022"/>
      <c r="M2" s="1022"/>
      <c r="N2" s="1022"/>
      <c r="O2" s="1022"/>
      <c r="P2" s="1022"/>
      <c r="Q2" s="191"/>
      <c r="R2" s="3"/>
      <c r="S2" s="3"/>
      <c r="T2" s="3"/>
      <c r="U2" s="3"/>
      <c r="V2" s="514"/>
      <c r="W2" s="514"/>
      <c r="X2" s="547"/>
      <c r="Y2" s="592"/>
      <c r="Z2" s="592"/>
      <c r="AA2" s="592"/>
      <c r="AB2" s="592"/>
      <c r="AC2" s="592"/>
      <c r="AD2" s="592"/>
      <c r="AE2" s="592"/>
      <c r="AF2" s="515"/>
      <c r="AG2" s="515"/>
      <c r="AH2" s="515"/>
      <c r="AI2" s="515"/>
      <c r="AJ2" s="3"/>
      <c r="AK2" s="3"/>
      <c r="AL2" s="3"/>
    </row>
    <row r="3" spans="1:38" s="192" customFormat="1" ht="24.95" customHeight="1">
      <c r="A3" s="6"/>
      <c r="C3" s="956">
        <v>7</v>
      </c>
      <c r="D3" s="962"/>
      <c r="E3" s="962"/>
      <c r="F3" s="962"/>
      <c r="G3" s="2100" t="str">
        <f>X3</f>
        <v>Wohnungsmarkt und Immobilien</v>
      </c>
      <c r="H3" s="2100"/>
      <c r="I3" s="2100"/>
      <c r="J3" s="2100"/>
      <c r="K3" s="2100"/>
      <c r="L3" s="2100"/>
      <c r="M3" s="2100"/>
      <c r="N3" s="2100"/>
      <c r="O3" s="2100"/>
      <c r="P3" s="2100"/>
      <c r="Q3" s="191"/>
      <c r="R3" s="6"/>
      <c r="S3" s="6"/>
      <c r="T3" s="6"/>
      <c r="U3" s="6"/>
      <c r="V3" s="1268"/>
      <c r="W3" s="1268" t="s">
        <v>547</v>
      </c>
      <c r="X3" s="1268" t="s">
        <v>334</v>
      </c>
      <c r="Y3" s="546"/>
      <c r="Z3" s="528"/>
      <c r="AA3" s="528"/>
      <c r="AB3" s="528"/>
      <c r="AC3" s="546"/>
      <c r="AD3" s="516"/>
      <c r="AE3" s="516" t="s">
        <v>157</v>
      </c>
      <c r="AF3" s="516" t="s">
        <v>477</v>
      </c>
      <c r="AG3" s="516"/>
      <c r="AH3" s="516" t="s">
        <v>534</v>
      </c>
      <c r="AI3" s="515"/>
      <c r="AJ3" s="3"/>
      <c r="AK3" s="3"/>
      <c r="AL3" s="3"/>
    </row>
    <row r="4" spans="1:38" s="84" customFormat="1" ht="24.95" customHeight="1">
      <c r="A4" s="13"/>
      <c r="C4" s="255"/>
      <c r="D4" s="255"/>
      <c r="E4" s="255"/>
      <c r="F4" s="255"/>
      <c r="G4" s="2100"/>
      <c r="H4" s="2100"/>
      <c r="I4" s="2100"/>
      <c r="J4" s="2100"/>
      <c r="K4" s="2100"/>
      <c r="L4" s="2100"/>
      <c r="M4" s="2100"/>
      <c r="N4" s="2100"/>
      <c r="O4" s="2100"/>
      <c r="P4" s="2100"/>
      <c r="R4" s="13"/>
      <c r="S4" s="13"/>
      <c r="T4" s="13"/>
      <c r="U4" s="13"/>
      <c r="V4" s="516"/>
      <c r="W4" s="516"/>
      <c r="X4" s="518"/>
      <c r="Y4" s="528"/>
      <c r="Z4" s="528"/>
      <c r="AA4" s="528"/>
      <c r="AB4" s="528"/>
      <c r="AC4" s="528"/>
      <c r="AD4" s="516"/>
      <c r="AE4" s="516"/>
      <c r="AF4" s="516"/>
      <c r="AG4" s="516"/>
      <c r="AH4" s="516"/>
      <c r="AI4" s="516"/>
      <c r="AJ4" s="3"/>
      <c r="AK4" s="3"/>
      <c r="AL4" s="3"/>
    </row>
    <row r="5" spans="1:38" s="86" customFormat="1" ht="24.95" customHeight="1">
      <c r="A5" s="10"/>
      <c r="C5" s="2140"/>
      <c r="D5" s="2140"/>
      <c r="E5" s="2140"/>
      <c r="F5" s="2140"/>
      <c r="G5" s="2140"/>
      <c r="H5" s="2140"/>
      <c r="I5" s="2140"/>
      <c r="J5" s="2140"/>
      <c r="K5" s="2140"/>
      <c r="L5" s="2140"/>
      <c r="M5" s="2140"/>
      <c r="N5" s="2140"/>
      <c r="O5" s="2140"/>
      <c r="P5" s="2140"/>
      <c r="R5" s="10"/>
      <c r="S5" s="10"/>
      <c r="T5" s="10"/>
      <c r="U5" s="10"/>
      <c r="V5" s="517"/>
      <c r="W5" s="1422"/>
      <c r="X5" s="1389"/>
      <c r="Y5" s="1389"/>
      <c r="Z5" s="1389"/>
      <c r="AA5" s="1389"/>
      <c r="AB5" s="1389"/>
      <c r="AC5" s="1389"/>
      <c r="AD5" s="1389"/>
      <c r="AE5" s="1389"/>
      <c r="AF5" s="1389"/>
      <c r="AG5" s="1389"/>
      <c r="AH5" s="1389"/>
      <c r="AI5" s="517"/>
      <c r="AJ5" s="3"/>
      <c r="AK5" s="3"/>
      <c r="AL5" s="3"/>
    </row>
    <row r="6" spans="1:38" s="86" customFormat="1" ht="6" customHeight="1">
      <c r="A6" s="10"/>
      <c r="C6" s="973"/>
      <c r="D6" s="973"/>
      <c r="E6" s="973"/>
      <c r="F6" s="973"/>
      <c r="G6" s="973"/>
      <c r="H6" s="973"/>
      <c r="I6" s="973"/>
      <c r="J6" s="973"/>
      <c r="K6" s="973"/>
      <c r="L6" s="973"/>
      <c r="M6" s="973"/>
      <c r="N6" s="973"/>
      <c r="O6" s="973"/>
      <c r="P6" s="973"/>
      <c r="R6" s="10"/>
      <c r="S6" s="10"/>
      <c r="T6" s="10"/>
      <c r="U6" s="10"/>
      <c r="V6" s="517"/>
      <c r="W6" s="517"/>
      <c r="X6" s="527"/>
      <c r="Y6" s="527"/>
      <c r="Z6" s="527"/>
      <c r="AA6" s="527"/>
      <c r="AB6" s="527"/>
      <c r="AC6" s="527"/>
      <c r="AD6" s="527"/>
      <c r="AE6" s="527"/>
      <c r="AF6" s="527"/>
      <c r="AG6" s="527"/>
      <c r="AH6" s="527"/>
      <c r="AI6" s="517"/>
      <c r="AJ6" s="3"/>
      <c r="AK6" s="3"/>
      <c r="AL6" s="3"/>
    </row>
    <row r="7" spans="1:38" ht="16.5" customHeight="1">
      <c r="A7" s="3"/>
      <c r="B7" s="87"/>
      <c r="C7" s="2114" t="str">
        <f>X7</f>
        <v>Kennzahlen Wohnungsmarkt</v>
      </c>
      <c r="D7" s="2114"/>
      <c r="E7" s="2114"/>
      <c r="F7" s="2114"/>
      <c r="G7" s="2114"/>
      <c r="H7" s="2114"/>
      <c r="I7" s="2114"/>
      <c r="J7" s="2114"/>
      <c r="K7" s="2114"/>
      <c r="L7" s="2114"/>
      <c r="M7" s="2114"/>
      <c r="N7" s="2114"/>
      <c r="O7" s="2114"/>
      <c r="P7" s="2114"/>
      <c r="R7" s="3"/>
      <c r="S7" s="3"/>
      <c r="T7" s="3"/>
      <c r="U7" s="3"/>
      <c r="V7" s="520"/>
      <c r="W7" s="520"/>
      <c r="X7" s="521" t="s">
        <v>231</v>
      </c>
      <c r="Y7" s="521"/>
      <c r="Z7" s="521"/>
      <c r="AA7" s="521"/>
      <c r="AB7" s="521"/>
      <c r="AC7" s="521"/>
      <c r="AD7" s="521"/>
      <c r="AE7" s="521"/>
      <c r="AF7" s="521"/>
      <c r="AG7" s="521"/>
      <c r="AH7" s="521"/>
      <c r="AI7" s="514"/>
      <c r="AJ7" s="3"/>
      <c r="AK7" s="3"/>
      <c r="AL7" s="3"/>
    </row>
    <row r="8" spans="1:38" ht="9.95" customHeight="1">
      <c r="A8" s="3"/>
      <c r="B8" s="87"/>
      <c r="C8" s="922"/>
      <c r="D8" s="922"/>
      <c r="E8" s="922"/>
      <c r="F8" s="922"/>
      <c r="G8" s="922"/>
      <c r="H8" s="922"/>
      <c r="I8" s="922"/>
      <c r="J8" s="922"/>
      <c r="K8" s="922"/>
      <c r="L8" s="922"/>
      <c r="M8" s="922"/>
      <c r="N8" s="922"/>
      <c r="O8" s="922"/>
      <c r="P8" s="922"/>
      <c r="R8" s="3"/>
      <c r="S8" s="3"/>
      <c r="T8" s="3"/>
      <c r="U8" s="3"/>
      <c r="V8" s="520"/>
      <c r="W8" s="520"/>
      <c r="X8" s="521"/>
      <c r="Y8" s="521"/>
      <c r="Z8" s="521"/>
      <c r="AA8" s="521"/>
      <c r="AB8" s="521"/>
      <c r="AC8" s="521"/>
      <c r="AD8" s="521"/>
      <c r="AE8" s="521"/>
      <c r="AF8" s="521"/>
      <c r="AG8" s="521"/>
      <c r="AH8" s="521"/>
      <c r="AI8" s="514"/>
      <c r="AJ8" s="3"/>
      <c r="AK8" s="3"/>
      <c r="AL8" s="3"/>
    </row>
    <row r="9" spans="1:38" ht="16.5" customHeight="1">
      <c r="A9" s="3"/>
      <c r="B9" s="87"/>
      <c r="C9" s="2249"/>
      <c r="D9" s="2249"/>
      <c r="E9" s="2249"/>
      <c r="F9" s="2249"/>
      <c r="G9" s="919">
        <f t="shared" si="0" ref="G9:G22">Y9</f>
        <v>2013</v>
      </c>
      <c r="H9" s="919">
        <f t="shared" si="1" ref="H9:H22">Z9</f>
        <v>2014</v>
      </c>
      <c r="I9" s="919">
        <f t="shared" si="2" ref="I9:I22">AA9</f>
        <v>2015</v>
      </c>
      <c r="J9" s="919">
        <f t="shared" si="3" ref="J9:J21">AB9</f>
        <v>2016</v>
      </c>
      <c r="K9" s="919">
        <f t="shared" si="4" ref="K9:K22">AC9</f>
        <v>2017</v>
      </c>
      <c r="L9" s="919">
        <f t="shared" si="5" ref="L9:L22">AD9</f>
        <v>2018</v>
      </c>
      <c r="M9" s="919">
        <f t="shared" si="6" ref="M9:M22">AE9</f>
        <v>2019</v>
      </c>
      <c r="N9" s="919">
        <f t="shared" si="7" ref="N9:N21">AF9</f>
        <v>2020</v>
      </c>
      <c r="O9" s="919">
        <f t="shared" si="8" ref="O9:O21">AG9</f>
        <v>2021</v>
      </c>
      <c r="P9" s="919">
        <f t="shared" si="9" ref="P9:P21">AH9</f>
        <v>2022</v>
      </c>
      <c r="R9" s="3"/>
      <c r="S9" s="3"/>
      <c r="T9" s="3"/>
      <c r="U9" s="3"/>
      <c r="V9" s="520"/>
      <c r="W9" s="520"/>
      <c r="X9" s="528"/>
      <c r="Y9" s="579">
        <v>2013</v>
      </c>
      <c r="Z9" s="579">
        <v>2014</v>
      </c>
      <c r="AA9" s="579">
        <v>2015</v>
      </c>
      <c r="AB9" s="579">
        <v>2016</v>
      </c>
      <c r="AC9" s="579">
        <v>2017</v>
      </c>
      <c r="AD9" s="579">
        <v>2018</v>
      </c>
      <c r="AE9" s="579">
        <v>2019</v>
      </c>
      <c r="AF9" s="579">
        <v>2020</v>
      </c>
      <c r="AG9" s="579">
        <v>2021</v>
      </c>
      <c r="AH9" s="579">
        <v>2022</v>
      </c>
      <c r="AI9" s="514"/>
      <c r="AJ9" s="3"/>
      <c r="AK9" s="3"/>
      <c r="AL9" s="3"/>
    </row>
    <row r="10" spans="1:38" ht="16.5" customHeight="1">
      <c r="A10" s="3"/>
      <c r="B10" s="87"/>
      <c r="C10" s="2133" t="str">
        <f t="shared" si="10" ref="C10:C25">X10</f>
        <v>Anzahl Haushalte</v>
      </c>
      <c r="D10" s="2133"/>
      <c r="E10" s="2133"/>
      <c r="F10" s="2133"/>
      <c r="G10" s="920">
        <f t="shared" si="0"/>
        <v>20435</v>
      </c>
      <c r="H10" s="920">
        <f t="shared" si="1"/>
        <v>20569</v>
      </c>
      <c r="I10" s="920">
        <f t="shared" si="2"/>
        <v>20746</v>
      </c>
      <c r="J10" s="920">
        <f t="shared" si="3"/>
        <v>20825</v>
      </c>
      <c r="K10" s="920">
        <f t="shared" si="4"/>
        <v>20825</v>
      </c>
      <c r="L10" s="920">
        <f t="shared" si="5"/>
        <v>20836</v>
      </c>
      <c r="M10" s="920">
        <f t="shared" si="6"/>
        <v>20867</v>
      </c>
      <c r="N10" s="920">
        <f t="shared" si="7"/>
        <v>21047</v>
      </c>
      <c r="O10" s="920">
        <f t="shared" si="8"/>
        <v>21165</v>
      </c>
      <c r="P10" s="920">
        <f t="shared" si="9"/>
        <v>21257</v>
      </c>
      <c r="R10" s="3"/>
      <c r="S10" s="16"/>
      <c r="T10" s="3"/>
      <c r="U10" s="3"/>
      <c r="V10" s="520"/>
      <c r="W10" s="520"/>
      <c r="X10" s="522" t="s">
        <v>176</v>
      </c>
      <c r="Y10" s="522">
        <v>20435</v>
      </c>
      <c r="Z10" s="522">
        <v>20569</v>
      </c>
      <c r="AA10" s="522">
        <v>20746</v>
      </c>
      <c r="AB10" s="522">
        <v>20825</v>
      </c>
      <c r="AC10" s="522">
        <v>20825</v>
      </c>
      <c r="AD10" s="522">
        <v>20836</v>
      </c>
      <c r="AE10" s="522">
        <v>20867</v>
      </c>
      <c r="AF10" s="522">
        <v>21047</v>
      </c>
      <c r="AG10" s="522">
        <v>21165</v>
      </c>
      <c r="AH10" s="522">
        <v>21257</v>
      </c>
      <c r="AI10" s="514"/>
      <c r="AJ10" s="3"/>
      <c r="AK10" s="3"/>
      <c r="AL10" s="3"/>
    </row>
    <row r="11" spans="1:38" ht="16.5" customHeight="1">
      <c r="A11" s="3"/>
      <c r="B11" s="87"/>
      <c r="C11" s="2133" t="str">
        <f t="shared" si="10"/>
        <v>Wohnungsbestand</v>
      </c>
      <c r="D11" s="2133"/>
      <c r="E11" s="2133"/>
      <c r="F11" s="2133"/>
      <c r="G11" s="920">
        <f t="shared" si="0"/>
        <v>22957</v>
      </c>
      <c r="H11" s="920">
        <f t="shared" si="1"/>
        <v>23224</v>
      </c>
      <c r="I11" s="920">
        <f t="shared" si="2"/>
        <v>23071</v>
      </c>
      <c r="J11" s="920">
        <f t="shared" si="3"/>
        <v>23453</v>
      </c>
      <c r="K11" s="920">
        <f t="shared" si="4"/>
        <v>23314</v>
      </c>
      <c r="L11" s="920">
        <f t="shared" si="5"/>
        <v>23428</v>
      </c>
      <c r="M11" s="920">
        <f t="shared" si="6"/>
        <v>23536</v>
      </c>
      <c r="N11" s="920">
        <f t="shared" si="7"/>
        <v>23620</v>
      </c>
      <c r="O11" s="920">
        <f t="shared" si="8"/>
        <v>23622</v>
      </c>
      <c r="P11" s="920">
        <f t="shared" si="9"/>
        <v>23729</v>
      </c>
      <c r="R11" s="16"/>
      <c r="S11" s="16"/>
      <c r="T11" s="3"/>
      <c r="U11" s="3"/>
      <c r="V11" s="520"/>
      <c r="W11" s="520"/>
      <c r="X11" s="522" t="s">
        <v>232</v>
      </c>
      <c r="Y11" s="522">
        <v>22957</v>
      </c>
      <c r="Z11" s="522">
        <v>23224</v>
      </c>
      <c r="AA11" s="522">
        <v>23071</v>
      </c>
      <c r="AB11" s="522">
        <v>23453</v>
      </c>
      <c r="AC11" s="522">
        <v>23314</v>
      </c>
      <c r="AD11" s="522">
        <v>23428</v>
      </c>
      <c r="AE11" s="522">
        <v>23536</v>
      </c>
      <c r="AF11" s="522">
        <v>23620</v>
      </c>
      <c r="AG11" s="522">
        <v>23622</v>
      </c>
      <c r="AH11" s="522">
        <v>23729</v>
      </c>
      <c r="AI11" s="514"/>
      <c r="AJ11" s="3"/>
      <c r="AK11" s="3"/>
      <c r="AL11" s="3"/>
    </row>
    <row r="12" spans="1:38" ht="16.5" customHeight="1">
      <c r="A12" s="3"/>
      <c r="B12" s="87"/>
      <c r="C12" s="2133" t="str">
        <f t="shared" si="10"/>
        <v xml:space="preserve">        davon Einfamilienhäuser</v>
      </c>
      <c r="D12" s="2133"/>
      <c r="E12" s="2133"/>
      <c r="F12" s="2133"/>
      <c r="G12" s="920">
        <f t="shared" si="0"/>
        <v>3475</v>
      </c>
      <c r="H12" s="920">
        <f t="shared" si="1"/>
        <v>3471</v>
      </c>
      <c r="I12" s="920">
        <f t="shared" si="2"/>
        <v>3471</v>
      </c>
      <c r="J12" s="920">
        <f t="shared" si="3"/>
        <v>3474</v>
      </c>
      <c r="K12" s="920">
        <f t="shared" si="4"/>
        <v>3470</v>
      </c>
      <c r="L12" s="920">
        <f t="shared" si="5"/>
        <v>3466</v>
      </c>
      <c r="M12" s="920">
        <f t="shared" si="6"/>
        <v>3461</v>
      </c>
      <c r="N12" s="920">
        <f t="shared" si="7"/>
        <v>3456</v>
      </c>
      <c r="O12" s="920">
        <f t="shared" si="8"/>
        <v>3448</v>
      </c>
      <c r="P12" s="920">
        <f t="shared" si="9"/>
        <v>3447</v>
      </c>
      <c r="R12" s="3"/>
      <c r="S12" s="16"/>
      <c r="T12" s="3"/>
      <c r="U12" s="3"/>
      <c r="V12" s="520"/>
      <c r="W12" s="520"/>
      <c r="X12" s="522" t="s">
        <v>558</v>
      </c>
      <c r="Y12" s="522">
        <v>3475</v>
      </c>
      <c r="Z12" s="522">
        <v>3471</v>
      </c>
      <c r="AA12" s="522">
        <v>3471</v>
      </c>
      <c r="AB12" s="522">
        <v>3474</v>
      </c>
      <c r="AC12" s="522">
        <v>3470</v>
      </c>
      <c r="AD12" s="522">
        <v>3466</v>
      </c>
      <c r="AE12" s="522">
        <v>3461</v>
      </c>
      <c r="AF12" s="522">
        <v>3456</v>
      </c>
      <c r="AG12" s="522">
        <v>3448</v>
      </c>
      <c r="AH12" s="522">
        <v>3447</v>
      </c>
      <c r="AI12" s="514"/>
      <c r="AJ12" s="3"/>
      <c r="AK12" s="3"/>
      <c r="AL12" s="3"/>
    </row>
    <row r="13" spans="1:38" ht="16.5" customHeight="1">
      <c r="A13" s="3"/>
      <c r="B13" s="87"/>
      <c r="C13" s="2133" t="str">
        <f t="shared" si="11" ref="C13:C14">X13</f>
        <v xml:space="preserve">        davon Zweitwohnungen</v>
      </c>
      <c r="D13" s="2133"/>
      <c r="E13" s="2133"/>
      <c r="F13" s="2133"/>
      <c r="G13" s="920" t="str">
        <f t="shared" si="0"/>
        <v>-</v>
      </c>
      <c r="H13" s="920" t="str">
        <f t="shared" si="1"/>
        <v>-</v>
      </c>
      <c r="I13" s="920" t="str">
        <f t="shared" si="2"/>
        <v>-</v>
      </c>
      <c r="J13" s="920">
        <f t="shared" si="3"/>
        <v>2410</v>
      </c>
      <c r="K13" s="920">
        <f t="shared" si="4"/>
        <v>2509</v>
      </c>
      <c r="L13" s="920">
        <f t="shared" si="5"/>
        <v>2603</v>
      </c>
      <c r="M13" s="920">
        <f t="shared" si="6"/>
        <v>2682</v>
      </c>
      <c r="N13" s="920">
        <f t="shared" si="7"/>
        <v>2502</v>
      </c>
      <c r="O13" s="920">
        <f t="shared" si="8"/>
        <v>2473</v>
      </c>
      <c r="P13" s="920">
        <f t="shared" si="9"/>
        <v>2424</v>
      </c>
      <c r="R13" s="3"/>
      <c r="S13" s="16"/>
      <c r="T13" s="3"/>
      <c r="U13" s="3"/>
      <c r="V13" s="520"/>
      <c r="W13" s="520"/>
      <c r="X13" s="522" t="s">
        <v>751</v>
      </c>
      <c r="Y13" s="522" t="s">
        <v>28</v>
      </c>
      <c r="Z13" s="522" t="s">
        <v>28</v>
      </c>
      <c r="AA13" s="522" t="s">
        <v>28</v>
      </c>
      <c r="AB13" s="522">
        <v>2410</v>
      </c>
      <c r="AC13" s="522">
        <v>2509</v>
      </c>
      <c r="AD13" s="522">
        <v>2603</v>
      </c>
      <c r="AE13" s="522">
        <v>2682</v>
      </c>
      <c r="AF13" s="522">
        <v>2502</v>
      </c>
      <c r="AG13" s="522">
        <v>2473</v>
      </c>
      <c r="AH13" s="522">
        <v>2424</v>
      </c>
      <c r="AI13" s="514"/>
      <c r="AJ13" s="3"/>
      <c r="AK13" s="3"/>
      <c r="AL13" s="3"/>
    </row>
    <row r="14" spans="1:38" ht="16.5" customHeight="1">
      <c r="A14" s="3"/>
      <c r="B14" s="87"/>
      <c r="C14" s="2133" t="str">
        <f t="shared" si="11"/>
        <v xml:space="preserve">        Zweitwohnungsanteil (%)</v>
      </c>
      <c r="D14" s="2133"/>
      <c r="E14" s="2133"/>
      <c r="F14" s="2133"/>
      <c r="G14" s="920" t="str">
        <f t="shared" si="0"/>
        <v>-</v>
      </c>
      <c r="H14" s="920" t="str">
        <f t="shared" si="1"/>
        <v>-</v>
      </c>
      <c r="I14" s="920" t="str">
        <f t="shared" si="2"/>
        <v>-</v>
      </c>
      <c r="J14" s="925">
        <f t="shared" si="3"/>
        <v>10.4</v>
      </c>
      <c r="K14" s="925">
        <f t="shared" si="4"/>
        <v>10.800000000000001</v>
      </c>
      <c r="L14" s="925">
        <f t="shared" si="5"/>
        <v>11.1</v>
      </c>
      <c r="M14" s="925">
        <f t="shared" si="6"/>
        <v>11.4</v>
      </c>
      <c r="N14" s="925">
        <f t="shared" si="7"/>
        <v>10.6</v>
      </c>
      <c r="O14" s="925">
        <f t="shared" si="8"/>
        <v>10.5</v>
      </c>
      <c r="P14" s="925">
        <f t="shared" si="9"/>
        <v>10.199999999999999</v>
      </c>
      <c r="R14" s="3"/>
      <c r="S14" s="16"/>
      <c r="T14" s="3"/>
      <c r="U14" s="3"/>
      <c r="V14" s="520"/>
      <c r="W14" s="520"/>
      <c r="X14" s="522" t="s">
        <v>752</v>
      </c>
      <c r="Y14" s="522" t="s">
        <v>28</v>
      </c>
      <c r="Z14" s="522" t="s">
        <v>28</v>
      </c>
      <c r="AA14" s="522" t="s">
        <v>28</v>
      </c>
      <c r="AB14" s="522">
        <v>10.4</v>
      </c>
      <c r="AC14" s="522">
        <v>10.800000000000001</v>
      </c>
      <c r="AD14" s="522">
        <v>11.1</v>
      </c>
      <c r="AE14" s="522">
        <v>11.4</v>
      </c>
      <c r="AF14" s="522">
        <v>10.6</v>
      </c>
      <c r="AG14" s="522">
        <v>10.5</v>
      </c>
      <c r="AH14" s="522">
        <v>10.199999999999999</v>
      </c>
      <c r="AI14" s="514"/>
      <c r="AJ14" s="3"/>
      <c r="AK14" s="3"/>
      <c r="AL14" s="3"/>
    </row>
    <row r="15" spans="1:38" ht="16.5" customHeight="1">
      <c r="A15" s="3"/>
      <c r="B15" s="87"/>
      <c r="C15" s="2133" t="str">
        <f t="shared" si="10"/>
        <v>Wohnungsbestand 1-1.5 Zimmer</v>
      </c>
      <c r="D15" s="2134"/>
      <c r="E15" s="2134"/>
      <c r="F15" s="2134"/>
      <c r="G15" s="920">
        <f t="shared" si="0"/>
        <v>1324</v>
      </c>
      <c r="H15" s="920">
        <f t="shared" si="1"/>
        <v>1298</v>
      </c>
      <c r="I15" s="920">
        <f t="shared" si="2"/>
        <v>1229</v>
      </c>
      <c r="J15" s="920">
        <f t="shared" si="3"/>
        <v>1311</v>
      </c>
      <c r="K15" s="920">
        <f t="shared" si="4"/>
        <v>1241</v>
      </c>
      <c r="L15" s="920">
        <f t="shared" si="5"/>
        <v>1248</v>
      </c>
      <c r="M15" s="920">
        <f t="shared" si="6"/>
        <v>1243</v>
      </c>
      <c r="N15" s="920">
        <f t="shared" si="7"/>
        <v>1244</v>
      </c>
      <c r="O15" s="920">
        <f t="shared" si="8"/>
        <v>1245</v>
      </c>
      <c r="P15" s="920">
        <f t="shared" si="9"/>
        <v>1248</v>
      </c>
      <c r="R15" s="3"/>
      <c r="S15" s="16"/>
      <c r="T15" s="3"/>
      <c r="U15" s="3"/>
      <c r="V15" s="520"/>
      <c r="W15" s="520"/>
      <c r="X15" s="522" t="s">
        <v>549</v>
      </c>
      <c r="Y15" s="522">
        <v>1324</v>
      </c>
      <c r="Z15" s="522">
        <v>1298</v>
      </c>
      <c r="AA15" s="522">
        <v>1229</v>
      </c>
      <c r="AB15" s="522">
        <v>1311</v>
      </c>
      <c r="AC15" s="522">
        <v>1241</v>
      </c>
      <c r="AD15" s="522">
        <v>1248</v>
      </c>
      <c r="AE15" s="522">
        <v>1243</v>
      </c>
      <c r="AF15" s="522">
        <v>1244</v>
      </c>
      <c r="AG15" s="522">
        <v>1245</v>
      </c>
      <c r="AH15" s="522">
        <v>1248</v>
      </c>
      <c r="AI15" s="514"/>
      <c r="AJ15" s="3"/>
      <c r="AK15" s="3"/>
      <c r="AL15" s="3"/>
    </row>
    <row r="16" spans="1:38" ht="16.5" customHeight="1">
      <c r="A16" s="3"/>
      <c r="B16" s="87"/>
      <c r="C16" s="2133" t="str">
        <f t="shared" si="10"/>
        <v>Wohnungsbestand 2-2.5 Zimmer</v>
      </c>
      <c r="D16" s="2134"/>
      <c r="E16" s="2134"/>
      <c r="F16" s="2134"/>
      <c r="G16" s="920">
        <f t="shared" si="0"/>
        <v>3067</v>
      </c>
      <c r="H16" s="920">
        <f t="shared" si="1"/>
        <v>3150</v>
      </c>
      <c r="I16" s="920">
        <f t="shared" si="2"/>
        <v>3021</v>
      </c>
      <c r="J16" s="920">
        <f t="shared" si="3"/>
        <v>3176</v>
      </c>
      <c r="K16" s="920">
        <f t="shared" si="4"/>
        <v>3079</v>
      </c>
      <c r="L16" s="920">
        <f t="shared" si="5"/>
        <v>3089</v>
      </c>
      <c r="M16" s="920">
        <f t="shared" si="6"/>
        <v>3110</v>
      </c>
      <c r="N16" s="920">
        <f t="shared" si="7"/>
        <v>3118</v>
      </c>
      <c r="O16" s="920">
        <f t="shared" si="8"/>
        <v>3116</v>
      </c>
      <c r="P16" s="920">
        <f t="shared" si="9"/>
        <v>3153</v>
      </c>
      <c r="R16" s="3"/>
      <c r="S16" s="16"/>
      <c r="T16" s="3"/>
      <c r="U16" s="3"/>
      <c r="V16" s="520"/>
      <c r="W16" s="520"/>
      <c r="X16" s="522" t="s">
        <v>550</v>
      </c>
      <c r="Y16" s="522">
        <v>3067</v>
      </c>
      <c r="Z16" s="522">
        <v>3150</v>
      </c>
      <c r="AA16" s="522">
        <v>3021</v>
      </c>
      <c r="AB16" s="522">
        <v>3176</v>
      </c>
      <c r="AC16" s="522">
        <v>3079</v>
      </c>
      <c r="AD16" s="522">
        <v>3089</v>
      </c>
      <c r="AE16" s="522">
        <v>3110</v>
      </c>
      <c r="AF16" s="522">
        <v>3118</v>
      </c>
      <c r="AG16" s="522">
        <v>3116</v>
      </c>
      <c r="AH16" s="522">
        <v>3153</v>
      </c>
      <c r="AI16" s="514"/>
      <c r="AJ16" s="3"/>
      <c r="AK16" s="3"/>
      <c r="AL16" s="3"/>
    </row>
    <row r="17" spans="1:38" ht="16.5" customHeight="1">
      <c r="A17" s="3"/>
      <c r="B17" s="87"/>
      <c r="C17" s="2106" t="str">
        <f t="shared" si="10"/>
        <v>Wohnungsbestand 3-3.5 Zimmer</v>
      </c>
      <c r="D17" s="2205"/>
      <c r="E17" s="2205"/>
      <c r="F17" s="2205"/>
      <c r="G17" s="923">
        <f t="shared" si="0"/>
        <v>7701</v>
      </c>
      <c r="H17" s="923">
        <f t="shared" si="1"/>
        <v>7824</v>
      </c>
      <c r="I17" s="923">
        <f t="shared" si="2"/>
        <v>7831</v>
      </c>
      <c r="J17" s="923">
        <f t="shared" si="3"/>
        <v>7913</v>
      </c>
      <c r="K17" s="923">
        <f t="shared" si="4"/>
        <v>7927</v>
      </c>
      <c r="L17" s="923">
        <f t="shared" si="5"/>
        <v>7963</v>
      </c>
      <c r="M17" s="923">
        <f t="shared" si="6"/>
        <v>7988</v>
      </c>
      <c r="N17" s="923">
        <f t="shared" si="7"/>
        <v>8018</v>
      </c>
      <c r="O17" s="923">
        <f t="shared" si="8"/>
        <v>8015</v>
      </c>
      <c r="P17" s="923">
        <f t="shared" si="9"/>
        <v>8044</v>
      </c>
      <c r="R17" s="3"/>
      <c r="S17" s="16"/>
      <c r="T17" s="3"/>
      <c r="U17" s="3"/>
      <c r="V17" s="520"/>
      <c r="W17" s="520"/>
      <c r="X17" s="522" t="s">
        <v>551</v>
      </c>
      <c r="Y17" s="522">
        <v>7701</v>
      </c>
      <c r="Z17" s="522">
        <v>7824</v>
      </c>
      <c r="AA17" s="522">
        <v>7831</v>
      </c>
      <c r="AB17" s="522">
        <v>7913</v>
      </c>
      <c r="AC17" s="522">
        <v>7927</v>
      </c>
      <c r="AD17" s="522">
        <v>7963</v>
      </c>
      <c r="AE17" s="522">
        <v>7988</v>
      </c>
      <c r="AF17" s="522">
        <v>8018</v>
      </c>
      <c r="AG17" s="522">
        <v>8015</v>
      </c>
      <c r="AH17" s="522">
        <v>8044</v>
      </c>
      <c r="AI17" s="514"/>
      <c r="AJ17" s="3"/>
      <c r="AK17" s="3"/>
      <c r="AL17" s="3"/>
    </row>
    <row r="18" spans="1:38" ht="16.5" customHeight="1">
      <c r="A18" s="3"/>
      <c r="B18" s="87"/>
      <c r="C18" s="2109" t="str">
        <f t="shared" si="10"/>
        <v>Wohnungsbestand 4-4.5 Zimmer</v>
      </c>
      <c r="D18" s="2148"/>
      <c r="E18" s="2148"/>
      <c r="F18" s="2148"/>
      <c r="G18" s="917">
        <f t="shared" si="0"/>
        <v>7410</v>
      </c>
      <c r="H18" s="917">
        <f t="shared" si="1"/>
        <v>7490</v>
      </c>
      <c r="I18" s="917">
        <f t="shared" si="2"/>
        <v>7527</v>
      </c>
      <c r="J18" s="917">
        <f t="shared" si="3"/>
        <v>7576</v>
      </c>
      <c r="K18" s="917">
        <f t="shared" si="4"/>
        <v>7668</v>
      </c>
      <c r="L18" s="917">
        <f t="shared" si="5"/>
        <v>7718</v>
      </c>
      <c r="M18" s="917">
        <f t="shared" si="6"/>
        <v>7768</v>
      </c>
      <c r="N18" s="917">
        <f t="shared" si="7"/>
        <v>7782</v>
      </c>
      <c r="O18" s="917">
        <f t="shared" si="8"/>
        <v>7791</v>
      </c>
      <c r="P18" s="917">
        <f t="shared" si="9"/>
        <v>7826</v>
      </c>
      <c r="R18" s="3"/>
      <c r="S18" s="16"/>
      <c r="T18" s="3"/>
      <c r="U18" s="503"/>
      <c r="V18" s="520"/>
      <c r="W18" s="520"/>
      <c r="X18" s="522" t="s">
        <v>552</v>
      </c>
      <c r="Y18" s="522">
        <v>7410</v>
      </c>
      <c r="Z18" s="522">
        <v>7490</v>
      </c>
      <c r="AA18" s="522">
        <v>7527</v>
      </c>
      <c r="AB18" s="522">
        <v>7576</v>
      </c>
      <c r="AC18" s="522">
        <v>7668</v>
      </c>
      <c r="AD18" s="522">
        <v>7718</v>
      </c>
      <c r="AE18" s="522">
        <v>7768</v>
      </c>
      <c r="AF18" s="522">
        <v>7782</v>
      </c>
      <c r="AG18" s="522">
        <v>7791</v>
      </c>
      <c r="AH18" s="522">
        <v>7826</v>
      </c>
      <c r="AI18" s="514"/>
      <c r="AJ18" s="3"/>
      <c r="AK18" s="3"/>
      <c r="AL18" s="3"/>
    </row>
    <row r="19" spans="1:38" ht="16.5" customHeight="1">
      <c r="A19" s="3"/>
      <c r="B19" s="87"/>
      <c r="C19" s="2106" t="str">
        <f t="shared" si="10"/>
        <v>Wohnungsbestand 5+ Zimmer</v>
      </c>
      <c r="D19" s="2205"/>
      <c r="E19" s="2205"/>
      <c r="F19" s="2205"/>
      <c r="G19" s="923">
        <f t="shared" si="0"/>
        <v>3455</v>
      </c>
      <c r="H19" s="923">
        <f t="shared" si="1"/>
        <v>3462</v>
      </c>
      <c r="I19" s="923">
        <f t="shared" si="2"/>
        <v>3463</v>
      </c>
      <c r="J19" s="923">
        <f t="shared" si="3"/>
        <v>3477</v>
      </c>
      <c r="K19" s="923">
        <f t="shared" si="4"/>
        <v>3399</v>
      </c>
      <c r="L19" s="923">
        <f t="shared" si="5"/>
        <v>3410</v>
      </c>
      <c r="M19" s="923">
        <f t="shared" si="6"/>
        <v>3427</v>
      </c>
      <c r="N19" s="923">
        <f t="shared" si="7"/>
        <v>3458</v>
      </c>
      <c r="O19" s="923">
        <f t="shared" si="8"/>
        <v>3455</v>
      </c>
      <c r="P19" s="923">
        <f t="shared" si="9"/>
        <v>3458</v>
      </c>
      <c r="R19" s="3"/>
      <c r="S19" s="16"/>
      <c r="T19" s="3"/>
      <c r="U19" s="503"/>
      <c r="V19" s="520"/>
      <c r="W19" s="520"/>
      <c r="X19" s="522" t="s">
        <v>553</v>
      </c>
      <c r="Y19" s="522">
        <v>3455</v>
      </c>
      <c r="Z19" s="522">
        <v>3462</v>
      </c>
      <c r="AA19" s="522">
        <v>3463</v>
      </c>
      <c r="AB19" s="522">
        <v>3477</v>
      </c>
      <c r="AC19" s="522">
        <v>3399</v>
      </c>
      <c r="AD19" s="522">
        <v>3410</v>
      </c>
      <c r="AE19" s="522">
        <v>3427</v>
      </c>
      <c r="AF19" s="522">
        <v>3458</v>
      </c>
      <c r="AG19" s="522">
        <v>3455</v>
      </c>
      <c r="AH19" s="522">
        <v>3458</v>
      </c>
      <c r="AI19" s="514"/>
      <c r="AJ19" s="3"/>
      <c r="AK19" s="3"/>
      <c r="AL19" s="3"/>
    </row>
    <row r="20" spans="1:38" ht="16.5" customHeight="1">
      <c r="A20" s="3"/>
      <c r="B20" s="87"/>
      <c r="C20" s="2109" t="str">
        <f t="shared" si="10"/>
        <v>Neubau</v>
      </c>
      <c r="D20" s="2109"/>
      <c r="E20" s="2109"/>
      <c r="F20" s="2109"/>
      <c r="G20" s="917">
        <f t="shared" si="0"/>
        <v>126</v>
      </c>
      <c r="H20" s="917">
        <f t="shared" si="1"/>
        <v>270</v>
      </c>
      <c r="I20" s="917">
        <f t="shared" si="2"/>
        <v>91</v>
      </c>
      <c r="J20" s="917">
        <f t="shared" si="3"/>
        <v>131</v>
      </c>
      <c r="K20" s="917">
        <f t="shared" si="4"/>
        <v>59</v>
      </c>
      <c r="L20" s="917">
        <f t="shared" si="5"/>
        <v>112</v>
      </c>
      <c r="M20" s="917">
        <f t="shared" si="6"/>
        <v>84</v>
      </c>
      <c r="N20" s="917">
        <f t="shared" si="7"/>
        <v>66</v>
      </c>
      <c r="O20" s="917">
        <f t="shared" si="8"/>
        <v>69</v>
      </c>
      <c r="P20" s="917" t="str">
        <f>AH20</f>
        <v>-</v>
      </c>
      <c r="R20" s="3"/>
      <c r="S20" s="503"/>
      <c r="T20" s="688"/>
      <c r="U20" s="3"/>
      <c r="V20" s="520"/>
      <c r="W20" s="520"/>
      <c r="X20" s="522" t="s">
        <v>233</v>
      </c>
      <c r="Y20" s="522">
        <v>126</v>
      </c>
      <c r="Z20" s="522">
        <v>270</v>
      </c>
      <c r="AA20" s="522">
        <v>91</v>
      </c>
      <c r="AB20" s="522">
        <v>131</v>
      </c>
      <c r="AC20" s="522">
        <v>59</v>
      </c>
      <c r="AD20" s="522">
        <v>112</v>
      </c>
      <c r="AE20" s="522">
        <v>84</v>
      </c>
      <c r="AF20" s="522">
        <v>66</v>
      </c>
      <c r="AG20" s="522">
        <v>69</v>
      </c>
      <c r="AH20" s="522" t="s">
        <v>28</v>
      </c>
      <c r="AI20" s="514"/>
      <c r="AJ20" s="3"/>
      <c r="AK20" s="3"/>
      <c r="AL20" s="3"/>
    </row>
    <row r="21" spans="1:38" ht="16.5" customHeight="1">
      <c r="A21" s="3"/>
      <c r="B21" s="87"/>
      <c r="C21" s="2106" t="str">
        <f t="shared" si="10"/>
        <v>Wohnungszugang (netto)</v>
      </c>
      <c r="D21" s="2106"/>
      <c r="E21" s="2106"/>
      <c r="F21" s="2106"/>
      <c r="G21" s="923">
        <f t="shared" si="0"/>
        <v>168</v>
      </c>
      <c r="H21" s="923">
        <f t="shared" si="1"/>
        <v>267</v>
      </c>
      <c r="I21" s="923">
        <f t="shared" si="2"/>
        <v>-153</v>
      </c>
      <c r="J21" s="923">
        <f t="shared" si="3"/>
        <v>382</v>
      </c>
      <c r="K21" s="923">
        <f t="shared" si="4"/>
        <v>-139</v>
      </c>
      <c r="L21" s="923">
        <f t="shared" si="5"/>
        <v>114</v>
      </c>
      <c r="M21" s="923">
        <f t="shared" si="6"/>
        <v>108</v>
      </c>
      <c r="N21" s="923">
        <f t="shared" si="7"/>
        <v>84</v>
      </c>
      <c r="O21" s="923">
        <f t="shared" si="8"/>
        <v>2</v>
      </c>
      <c r="P21" s="923">
        <f t="shared" si="9"/>
        <v>107</v>
      </c>
      <c r="R21" s="3"/>
      <c r="S21" s="1519"/>
      <c r="T21" s="3"/>
      <c r="U21" s="504"/>
      <c r="V21" s="520"/>
      <c r="W21" s="520"/>
      <c r="X21" s="522" t="s">
        <v>234</v>
      </c>
      <c r="Y21" s="522">
        <v>168</v>
      </c>
      <c r="Z21" s="522">
        <v>267</v>
      </c>
      <c r="AA21" s="522">
        <v>-153</v>
      </c>
      <c r="AB21" s="522">
        <v>382</v>
      </c>
      <c r="AC21" s="522">
        <v>-139</v>
      </c>
      <c r="AD21" s="522">
        <v>114</v>
      </c>
      <c r="AE21" s="522">
        <v>108</v>
      </c>
      <c r="AF21" s="522">
        <v>84</v>
      </c>
      <c r="AG21" s="522">
        <v>2</v>
      </c>
      <c r="AH21" s="522">
        <v>107</v>
      </c>
      <c r="AI21" s="514"/>
      <c r="AJ21" s="3"/>
      <c r="AK21" s="3"/>
      <c r="AL21" s="3"/>
    </row>
    <row r="22" spans="1:38" ht="16.5" customHeight="1">
      <c r="A22" s="3"/>
      <c r="B22" s="87"/>
      <c r="C22" s="2106" t="str">
        <f t="shared" si="10"/>
        <v>Baubewilligte Wohnungen</v>
      </c>
      <c r="D22" s="2106"/>
      <c r="E22" s="2106"/>
      <c r="F22" s="2106"/>
      <c r="G22" s="923">
        <f t="shared" si="0"/>
        <v>296</v>
      </c>
      <c r="H22" s="923">
        <f t="shared" si="1"/>
        <v>94</v>
      </c>
      <c r="I22" s="923">
        <f t="shared" si="2"/>
        <v>125</v>
      </c>
      <c r="J22" s="923">
        <f>AB22</f>
        <v>42</v>
      </c>
      <c r="K22" s="923">
        <f t="shared" si="4"/>
        <v>41</v>
      </c>
      <c r="L22" s="923" t="str">
        <f t="shared" si="5"/>
        <v>-</v>
      </c>
      <c r="M22" s="923" t="str">
        <f t="shared" si="6"/>
        <v>-</v>
      </c>
      <c r="N22" s="923" t="str">
        <f>AF22</f>
        <v>-</v>
      </c>
      <c r="O22" s="923" t="str">
        <f>AG22</f>
        <v>-</v>
      </c>
      <c r="P22" s="923" t="str">
        <f>AH22</f>
        <v>-</v>
      </c>
      <c r="R22" s="3"/>
      <c r="S22" s="16"/>
      <c r="T22" s="3"/>
      <c r="U22" s="503"/>
      <c r="V22" s="520"/>
      <c r="W22" s="520"/>
      <c r="X22" s="522" t="s">
        <v>235</v>
      </c>
      <c r="Y22" s="522">
        <v>296</v>
      </c>
      <c r="Z22" s="522">
        <v>94</v>
      </c>
      <c r="AA22" s="522">
        <v>125</v>
      </c>
      <c r="AB22" s="522">
        <v>42</v>
      </c>
      <c r="AC22" s="522">
        <v>41</v>
      </c>
      <c r="AD22" s="522" t="s">
        <v>28</v>
      </c>
      <c r="AE22" s="522" t="s">
        <v>28</v>
      </c>
      <c r="AF22" s="522" t="s">
        <v>28</v>
      </c>
      <c r="AG22" s="522" t="s">
        <v>28</v>
      </c>
      <c r="AH22" s="522" t="s">
        <v>28</v>
      </c>
      <c r="AI22" s="514"/>
      <c r="AJ22" s="3"/>
      <c r="AK22" s="3"/>
      <c r="AL22" s="3"/>
    </row>
    <row r="23" spans="1:38" ht="4.5" customHeight="1">
      <c r="A23" s="3"/>
      <c r="B23" s="87"/>
      <c r="C23" s="416"/>
      <c r="D23" s="416"/>
      <c r="E23" s="416"/>
      <c r="F23" s="416"/>
      <c r="G23" s="917"/>
      <c r="H23" s="917"/>
      <c r="I23" s="917"/>
      <c r="J23" s="917"/>
      <c r="K23" s="917"/>
      <c r="L23" s="917"/>
      <c r="M23" s="917"/>
      <c r="N23" s="917"/>
      <c r="O23" s="917"/>
      <c r="P23" s="917"/>
      <c r="R23" s="3"/>
      <c r="S23" s="16"/>
      <c r="T23" s="3"/>
      <c r="U23" s="503"/>
      <c r="V23" s="520"/>
      <c r="W23" s="520"/>
      <c r="X23" s="1077"/>
      <c r="Y23" s="1078"/>
      <c r="Z23" s="1078"/>
      <c r="AA23" s="1078"/>
      <c r="AB23" s="1078"/>
      <c r="AC23" s="1078"/>
      <c r="AD23" s="1078"/>
      <c r="AE23" s="1078"/>
      <c r="AF23" s="1078"/>
      <c r="AG23" s="1078"/>
      <c r="AH23" s="1078"/>
      <c r="AI23" s="514"/>
      <c r="AJ23" s="3"/>
      <c r="AK23" s="3"/>
      <c r="AL23" s="3"/>
    </row>
    <row r="24" spans="1:38" ht="9.95" customHeight="1">
      <c r="A24" s="3"/>
      <c r="B24" s="87"/>
      <c r="C24" s="2250" t="str">
        <f t="shared" si="10"/>
        <v>Quelle: BFS, ARE Wohnungsinventar, Modellierungen Fahrländer Partner.</v>
      </c>
      <c r="D24" s="2250"/>
      <c r="E24" s="2250"/>
      <c r="F24" s="2250"/>
      <c r="G24" s="2250"/>
      <c r="H24" s="2250"/>
      <c r="I24" s="2250"/>
      <c r="J24" s="2250"/>
      <c r="K24" s="2250"/>
      <c r="L24" s="2250"/>
      <c r="M24" s="2250"/>
      <c r="N24" s="2250"/>
      <c r="O24" s="2250"/>
      <c r="P24" s="2250"/>
      <c r="R24" s="3"/>
      <c r="S24" s="16"/>
      <c r="T24" s="3"/>
      <c r="U24" s="3"/>
      <c r="V24" s="520"/>
      <c r="W24" s="520"/>
      <c r="X24" s="1108" t="s">
        <v>753</v>
      </c>
      <c r="Y24" s="1108"/>
      <c r="Z24" s="1108"/>
      <c r="AA24" s="1108"/>
      <c r="AB24" s="1108"/>
      <c r="AC24" s="1108"/>
      <c r="AD24" s="1108"/>
      <c r="AE24" s="1108"/>
      <c r="AF24" s="1108"/>
      <c r="AG24" s="1108"/>
      <c r="AH24" s="1108"/>
      <c r="AI24" s="514"/>
      <c r="AJ24" s="3"/>
      <c r="AK24" s="3"/>
      <c r="AL24" s="3"/>
    </row>
    <row r="25" spans="1:38" s="83" customFormat="1" ht="9.95" customHeight="1">
      <c r="A25" s="38"/>
      <c r="B25" s="85"/>
      <c r="C25" s="2139" t="str">
        <f t="shared" si="10"/>
        <v/>
      </c>
      <c r="D25" s="2139"/>
      <c r="E25" s="2139"/>
      <c r="F25" s="2139"/>
      <c r="G25" s="2139"/>
      <c r="H25" s="2139"/>
      <c r="I25" s="2139"/>
      <c r="J25" s="2139"/>
      <c r="K25" s="2139"/>
      <c r="L25" s="2139"/>
      <c r="M25" s="2139"/>
      <c r="N25" s="2139"/>
      <c r="O25" s="2139"/>
      <c r="P25" s="2139"/>
      <c r="R25" s="38"/>
      <c r="S25" s="38"/>
      <c r="T25" s="38"/>
      <c r="U25" s="38"/>
      <c r="V25" s="530"/>
      <c r="W25" s="530"/>
      <c r="X25" s="986" t="s">
        <v>27</v>
      </c>
      <c r="Y25" s="986"/>
      <c r="Z25" s="986"/>
      <c r="AA25" s="986"/>
      <c r="AB25" s="986"/>
      <c r="AC25" s="986"/>
      <c r="AD25" s="986"/>
      <c r="AE25" s="986"/>
      <c r="AF25" s="986"/>
      <c r="AG25" s="986"/>
      <c r="AH25" s="986"/>
      <c r="AI25" s="531"/>
      <c r="AJ25" s="3"/>
      <c r="AK25" s="3"/>
      <c r="AL25" s="3"/>
    </row>
    <row r="26" spans="1:38" ht="11.1" customHeight="1">
      <c r="A26" s="3"/>
      <c r="B26" s="87"/>
      <c r="C26" s="2142"/>
      <c r="D26" s="2142"/>
      <c r="E26" s="2142"/>
      <c r="F26" s="2142"/>
      <c r="G26" s="2142"/>
      <c r="H26" s="2142"/>
      <c r="I26" s="2142"/>
      <c r="J26" s="2142"/>
      <c r="K26" s="2142"/>
      <c r="L26" s="2142"/>
      <c r="M26" s="2142"/>
      <c r="N26" s="2142"/>
      <c r="O26" s="2142"/>
      <c r="P26" s="2142"/>
      <c r="R26" s="3"/>
      <c r="S26" s="3"/>
      <c r="T26" s="3"/>
      <c r="U26" s="3"/>
      <c r="V26" s="520"/>
      <c r="W26" s="520"/>
      <c r="X26" s="528"/>
      <c r="Y26" s="528"/>
      <c r="Z26" s="528"/>
      <c r="AA26" s="528"/>
      <c r="AB26" s="528"/>
      <c r="AC26" s="528"/>
      <c r="AD26" s="528"/>
      <c r="AE26" s="528"/>
      <c r="AF26" s="528"/>
      <c r="AG26" s="528"/>
      <c r="AH26" s="528"/>
      <c r="AI26" s="514"/>
      <c r="AJ26" s="3"/>
      <c r="AK26" s="3"/>
      <c r="AL26" s="3"/>
    </row>
    <row r="27" spans="1:38" s="89" customFormat="1" ht="16.5" customHeight="1">
      <c r="A27" s="17"/>
      <c r="B27" s="88"/>
      <c r="C27" s="2115" t="str">
        <f>X27</f>
        <v>Wohnungsbestand nach Zimmerzahl: Wohnungen in Mehrfamilienhäusern (2022)</v>
      </c>
      <c r="D27" s="2115"/>
      <c r="E27" s="2115"/>
      <c r="F27" s="2115"/>
      <c r="G27" s="2115"/>
      <c r="H27" s="2115"/>
      <c r="I27" s="2115"/>
      <c r="J27" s="2115"/>
      <c r="K27" s="2115"/>
      <c r="L27" s="2115"/>
      <c r="M27" s="2115"/>
      <c r="N27" s="2115"/>
      <c r="O27" s="2115"/>
      <c r="P27" s="2115"/>
      <c r="R27" s="17"/>
      <c r="S27" s="102"/>
      <c r="T27" s="17"/>
      <c r="U27" s="17"/>
      <c r="V27" s="629"/>
      <c r="W27" s="629"/>
      <c r="X27" s="630" t="s">
        <v>754</v>
      </c>
      <c r="Y27" s="630"/>
      <c r="Z27" s="630"/>
      <c r="AA27" s="630"/>
      <c r="AB27" s="630"/>
      <c r="AC27" s="630"/>
      <c r="AD27" s="630"/>
      <c r="AE27" s="615"/>
      <c r="AF27" s="615"/>
      <c r="AG27" s="615"/>
      <c r="AH27" s="615"/>
      <c r="AI27" s="538"/>
      <c r="AJ27" s="3"/>
      <c r="AK27" s="3"/>
      <c r="AL27" s="3"/>
    </row>
    <row r="28" spans="1:38" s="89" customFormat="1" ht="8.1" customHeight="1">
      <c r="A28" s="17"/>
      <c r="B28" s="88"/>
      <c r="C28" s="996"/>
      <c r="D28" s="996"/>
      <c r="E28" s="996"/>
      <c r="F28" s="996"/>
      <c r="G28" s="996"/>
      <c r="H28" s="996"/>
      <c r="I28" s="996"/>
      <c r="J28" s="996"/>
      <c r="K28" s="996"/>
      <c r="L28" s="996"/>
      <c r="M28" s="996"/>
      <c r="N28" s="996"/>
      <c r="O28" s="996"/>
      <c r="P28" s="996"/>
      <c r="R28" s="17"/>
      <c r="S28" s="102"/>
      <c r="T28" s="17"/>
      <c r="U28" s="17"/>
      <c r="V28" s="629"/>
      <c r="W28" s="629"/>
      <c r="X28" s="630"/>
      <c r="Y28" s="630"/>
      <c r="Z28" s="630"/>
      <c r="AA28" s="630"/>
      <c r="AB28" s="630"/>
      <c r="AC28" s="630"/>
      <c r="AD28" s="630"/>
      <c r="AE28" s="615"/>
      <c r="AF28" s="615"/>
      <c r="AG28" s="615"/>
      <c r="AH28" s="615"/>
      <c r="AI28" s="538"/>
      <c r="AJ28" s="3"/>
      <c r="AK28" s="3"/>
      <c r="AL28" s="3"/>
    </row>
    <row r="29" spans="1:38" ht="123" customHeight="1">
      <c r="A29" s="3"/>
      <c r="B29" s="87"/>
      <c r="C29" s="2251"/>
      <c r="D29" s="2251"/>
      <c r="E29" s="2251"/>
      <c r="F29" s="2251"/>
      <c r="G29" s="2251"/>
      <c r="H29" s="2251"/>
      <c r="I29" s="2251"/>
      <c r="J29" s="2251"/>
      <c r="K29" s="2251"/>
      <c r="L29" s="2251"/>
      <c r="M29" s="2251"/>
      <c r="N29" s="2251"/>
      <c r="O29" s="2251"/>
      <c r="P29" s="2251"/>
      <c r="R29" s="3"/>
      <c r="S29" s="3"/>
      <c r="T29" s="3"/>
      <c r="U29" s="3"/>
      <c r="V29" s="520"/>
      <c r="W29" s="520"/>
      <c r="X29" s="631" t="s">
        <v>7</v>
      </c>
      <c r="Y29" s="631"/>
      <c r="Z29" s="631"/>
      <c r="AA29" s="631"/>
      <c r="AB29" s="631"/>
      <c r="AC29" s="631"/>
      <c r="AD29" s="631"/>
      <c r="AE29" s="631"/>
      <c r="AF29" s="631"/>
      <c r="AG29" s="631"/>
      <c r="AH29" s="631"/>
      <c r="AI29" s="514"/>
      <c r="AJ29" s="3"/>
      <c r="AK29" s="3"/>
      <c r="AL29" s="3"/>
    </row>
    <row r="30" spans="1:38" ht="24.95" customHeight="1">
      <c r="A30" s="3"/>
      <c r="B30" s="87"/>
      <c r="C30" s="997"/>
      <c r="D30" s="997"/>
      <c r="E30" s="997"/>
      <c r="F30" s="997"/>
      <c r="G30" s="997"/>
      <c r="H30" s="997"/>
      <c r="I30" s="997"/>
      <c r="J30" s="997"/>
      <c r="K30" s="997"/>
      <c r="L30" s="997"/>
      <c r="M30" s="997"/>
      <c r="N30" s="997"/>
      <c r="O30" s="997"/>
      <c r="P30" s="997"/>
      <c r="R30" s="3"/>
      <c r="S30" s="3"/>
      <c r="T30" s="3"/>
      <c r="U30" s="3"/>
      <c r="V30" s="520"/>
      <c r="W30" s="520"/>
      <c r="X30" s="631"/>
      <c r="Y30" s="631"/>
      <c r="Z30" s="631"/>
      <c r="AA30" s="631"/>
      <c r="AB30" s="631"/>
      <c r="AC30" s="631"/>
      <c r="AD30" s="631"/>
      <c r="AE30" s="631"/>
      <c r="AF30" s="631"/>
      <c r="AG30" s="631"/>
      <c r="AH30" s="631"/>
      <c r="AI30" s="514"/>
      <c r="AJ30" s="3"/>
      <c r="AK30" s="3"/>
      <c r="AL30" s="3"/>
    </row>
    <row r="31" spans="1:38" s="940" customFormat="1" ht="9.95" customHeight="1">
      <c r="A31" s="984"/>
      <c r="B31" s="1024"/>
      <c r="C31" s="2139" t="str">
        <f>X61</f>
        <v>Quelle: BFS, Modellierungen Fahrländer Partner.</v>
      </c>
      <c r="D31" s="2139"/>
      <c r="E31" s="2139"/>
      <c r="F31" s="2139"/>
      <c r="G31" s="2139"/>
      <c r="H31" s="2139"/>
      <c r="I31" s="2139"/>
      <c r="J31" s="2139"/>
      <c r="K31" s="2139"/>
      <c r="L31" s="2139"/>
      <c r="M31" s="2139"/>
      <c r="N31" s="2139"/>
      <c r="O31" s="2139"/>
      <c r="P31" s="2139"/>
      <c r="R31" s="984"/>
      <c r="S31" s="3"/>
      <c r="T31" s="984"/>
      <c r="U31" s="984"/>
      <c r="V31" s="1017"/>
      <c r="W31" s="1017"/>
      <c r="X31" s="1073"/>
      <c r="Y31" s="631"/>
      <c r="Z31" s="631"/>
      <c r="AA31" s="631"/>
      <c r="AB31" s="631"/>
      <c r="AC31" s="631"/>
      <c r="AD31" s="631"/>
      <c r="AE31" s="631"/>
      <c r="AF31" s="631"/>
      <c r="AG31" s="631"/>
      <c r="AH31" s="631"/>
      <c r="AI31" s="986"/>
      <c r="AJ31" s="984"/>
      <c r="AK31" s="984"/>
      <c r="AL31" s="984"/>
    </row>
    <row r="32" spans="1:38" s="83" customFormat="1" ht="11.1" customHeight="1">
      <c r="A32" s="38"/>
      <c r="B32" s="85"/>
      <c r="C32" s="2109"/>
      <c r="D32" s="2109"/>
      <c r="E32" s="2109"/>
      <c r="F32" s="2109"/>
      <c r="G32" s="2109"/>
      <c r="H32" s="2109"/>
      <c r="I32" s="2109"/>
      <c r="J32" s="2109"/>
      <c r="K32" s="2109"/>
      <c r="L32" s="2109"/>
      <c r="M32" s="2109"/>
      <c r="N32" s="2109"/>
      <c r="O32" s="2109"/>
      <c r="P32" s="2109"/>
      <c r="R32" s="38"/>
      <c r="S32" s="3"/>
      <c r="T32" s="38"/>
      <c r="U32" s="38"/>
      <c r="V32" s="530"/>
      <c r="W32" s="530"/>
      <c r="X32" s="531"/>
      <c r="Y32" s="631"/>
      <c r="Z32" s="631"/>
      <c r="AA32" s="631"/>
      <c r="AB32" s="631"/>
      <c r="AC32" s="631"/>
      <c r="AD32" s="631"/>
      <c r="AE32" s="631"/>
      <c r="AF32" s="631"/>
      <c r="AG32" s="631"/>
      <c r="AH32" s="631"/>
      <c r="AI32" s="531"/>
      <c r="AJ32" s="3"/>
      <c r="AK32" s="3"/>
      <c r="AL32" s="3"/>
    </row>
    <row r="33" spans="1:38" s="89" customFormat="1" ht="16.5" customHeight="1">
      <c r="A33" s="17"/>
      <c r="B33" s="88"/>
      <c r="C33" s="2115" t="str">
        <f>X33</f>
        <v>Wohnungsbestand nach Zimmerzahl: Einfamilienhäuser (2022)</v>
      </c>
      <c r="D33" s="2115"/>
      <c r="E33" s="2115"/>
      <c r="F33" s="2115"/>
      <c r="G33" s="2115"/>
      <c r="H33" s="2115"/>
      <c r="I33" s="2115"/>
      <c r="J33" s="2115"/>
      <c r="K33" s="2115"/>
      <c r="L33" s="2115"/>
      <c r="M33" s="2115"/>
      <c r="N33" s="2115"/>
      <c r="O33" s="2115"/>
      <c r="P33" s="2115"/>
      <c r="R33" s="17"/>
      <c r="S33" s="102"/>
      <c r="T33" s="17"/>
      <c r="U33" s="17"/>
      <c r="V33" s="629"/>
      <c r="W33" s="629"/>
      <c r="X33" s="630" t="s">
        <v>755</v>
      </c>
      <c r="Y33" s="631"/>
      <c r="Z33" s="631"/>
      <c r="AA33" s="631"/>
      <c r="AB33" s="631"/>
      <c r="AC33" s="631"/>
      <c r="AD33" s="631"/>
      <c r="AE33" s="631"/>
      <c r="AF33" s="631"/>
      <c r="AG33" s="631"/>
      <c r="AH33" s="631"/>
      <c r="AI33" s="538"/>
      <c r="AJ33" s="3"/>
      <c r="AK33" s="3"/>
      <c r="AL33" s="3"/>
    </row>
    <row r="34" spans="1:38" s="89" customFormat="1" ht="8.1" customHeight="1">
      <c r="A34" s="17"/>
      <c r="B34" s="88"/>
      <c r="C34" s="996"/>
      <c r="D34" s="996"/>
      <c r="E34" s="996"/>
      <c r="F34" s="996"/>
      <c r="G34" s="996"/>
      <c r="H34" s="996"/>
      <c r="I34" s="996"/>
      <c r="J34" s="996"/>
      <c r="K34" s="996"/>
      <c r="L34" s="996"/>
      <c r="M34" s="996"/>
      <c r="N34" s="996"/>
      <c r="O34" s="996"/>
      <c r="P34" s="996"/>
      <c r="R34" s="17"/>
      <c r="S34" s="102"/>
      <c r="T34" s="17"/>
      <c r="U34" s="17"/>
      <c r="V34" s="629"/>
      <c r="W34" s="629"/>
      <c r="X34" s="630"/>
      <c r="Y34" s="631"/>
      <c r="Z34" s="631"/>
      <c r="AA34" s="631"/>
      <c r="AB34" s="631"/>
      <c r="AC34" s="631"/>
      <c r="AD34" s="631"/>
      <c r="AE34" s="631"/>
      <c r="AF34" s="631"/>
      <c r="AG34" s="631"/>
      <c r="AH34" s="631"/>
      <c r="AI34" s="538"/>
      <c r="AJ34" s="3"/>
      <c r="AK34" s="3"/>
      <c r="AL34" s="3"/>
    </row>
    <row r="35" spans="1:38" ht="123" customHeight="1">
      <c r="A35" s="3"/>
      <c r="B35" s="87"/>
      <c r="C35" s="2251"/>
      <c r="D35" s="2251"/>
      <c r="E35" s="2251"/>
      <c r="F35" s="2251"/>
      <c r="G35" s="2251"/>
      <c r="H35" s="2251"/>
      <c r="I35" s="2251"/>
      <c r="J35" s="2251"/>
      <c r="K35" s="2251"/>
      <c r="L35" s="2251"/>
      <c r="M35" s="2251"/>
      <c r="N35" s="2251"/>
      <c r="O35" s="2251"/>
      <c r="P35" s="2251"/>
      <c r="R35" s="3"/>
      <c r="S35" s="3"/>
      <c r="T35" s="1615"/>
      <c r="U35" s="3"/>
      <c r="V35" s="520"/>
      <c r="W35" s="520"/>
      <c r="X35" s="1441" t="s">
        <v>7</v>
      </c>
      <c r="Y35" s="631"/>
      <c r="Z35" s="631"/>
      <c r="AA35" s="631"/>
      <c r="AB35" s="631"/>
      <c r="AC35" s="631"/>
      <c r="AD35" s="631"/>
      <c r="AE35" s="631"/>
      <c r="AF35" s="631"/>
      <c r="AG35" s="631"/>
      <c r="AH35" s="631"/>
      <c r="AI35" s="514"/>
      <c r="AJ35" s="3"/>
      <c r="AK35" s="3"/>
      <c r="AL35" s="3"/>
    </row>
    <row r="36" spans="1:38" ht="24.95" customHeight="1">
      <c r="A36" s="3"/>
      <c r="B36" s="87"/>
      <c r="C36" s="997"/>
      <c r="D36" s="997"/>
      <c r="E36" s="997"/>
      <c r="F36" s="997"/>
      <c r="G36" s="997"/>
      <c r="H36" s="997"/>
      <c r="I36" s="997"/>
      <c r="J36" s="997"/>
      <c r="K36" s="997"/>
      <c r="L36" s="997"/>
      <c r="M36" s="997"/>
      <c r="N36" s="997"/>
      <c r="O36" s="997"/>
      <c r="P36" s="997"/>
      <c r="R36" s="3"/>
      <c r="S36" s="3"/>
      <c r="T36" s="3"/>
      <c r="U36" s="3"/>
      <c r="V36" s="520"/>
      <c r="W36" s="520"/>
      <c r="X36" s="631"/>
      <c r="Y36" s="631"/>
      <c r="Z36" s="631"/>
      <c r="AA36" s="631"/>
      <c r="AB36" s="631"/>
      <c r="AC36" s="631"/>
      <c r="AD36" s="631"/>
      <c r="AE36" s="631"/>
      <c r="AF36" s="631"/>
      <c r="AG36" s="631"/>
      <c r="AH36" s="631"/>
      <c r="AI36" s="514"/>
      <c r="AJ36" s="3"/>
      <c r="AK36" s="3"/>
      <c r="AL36" s="3"/>
    </row>
    <row r="37" spans="1:38" s="940" customFormat="1" ht="9.95" customHeight="1">
      <c r="A37" s="984"/>
      <c r="B37" s="1024"/>
      <c r="C37" s="2139" t="str">
        <f>X73</f>
        <v>Quelle: BFS, Modellierungen Fahrländer Partner.</v>
      </c>
      <c r="D37" s="2139"/>
      <c r="E37" s="2139"/>
      <c r="F37" s="2139"/>
      <c r="G37" s="2139"/>
      <c r="H37" s="2139"/>
      <c r="I37" s="2139"/>
      <c r="J37" s="2139"/>
      <c r="K37" s="2139"/>
      <c r="L37" s="2139"/>
      <c r="M37" s="2139"/>
      <c r="N37" s="2139"/>
      <c r="O37" s="2139"/>
      <c r="P37" s="2139"/>
      <c r="R37" s="984"/>
      <c r="S37" s="3"/>
      <c r="T37" s="984"/>
      <c r="U37" s="984"/>
      <c r="V37" s="1017"/>
      <c r="W37" s="630"/>
      <c r="X37" s="1073"/>
      <c r="Y37" s="1073"/>
      <c r="Z37" s="1073"/>
      <c r="AA37" s="1073"/>
      <c r="AB37" s="1073"/>
      <c r="AC37" s="1073"/>
      <c r="AD37" s="1073"/>
      <c r="AE37" s="1073"/>
      <c r="AF37" s="1073"/>
      <c r="AG37" s="1073"/>
      <c r="AH37" s="1073"/>
      <c r="AI37" s="986"/>
      <c r="AJ37" s="984"/>
      <c r="AK37" s="984"/>
      <c r="AL37" s="984"/>
    </row>
    <row r="38" spans="1:38" s="83" customFormat="1" ht="15.75" customHeight="1">
      <c r="A38" s="38"/>
      <c r="B38" s="85"/>
      <c r="C38" s="2109"/>
      <c r="D38" s="2109"/>
      <c r="E38" s="2109"/>
      <c r="F38" s="2109"/>
      <c r="G38" s="2109"/>
      <c r="H38" s="2109"/>
      <c r="I38" s="2109"/>
      <c r="J38" s="2109"/>
      <c r="K38" s="2109"/>
      <c r="L38" s="2109"/>
      <c r="M38" s="2109"/>
      <c r="N38" s="2109"/>
      <c r="O38" s="2109"/>
      <c r="P38" s="2109"/>
      <c r="R38" s="38"/>
      <c r="S38" s="3"/>
      <c r="T38" s="38"/>
      <c r="U38" s="38"/>
      <c r="V38" s="530"/>
      <c r="W38" s="530"/>
      <c r="X38" s="531"/>
      <c r="Y38" s="531"/>
      <c r="Z38" s="531"/>
      <c r="AA38" s="531"/>
      <c r="AB38" s="531"/>
      <c r="AC38" s="531"/>
      <c r="AD38" s="531"/>
      <c r="AE38" s="531"/>
      <c r="AF38" s="531"/>
      <c r="AG38" s="531"/>
      <c r="AH38" s="531"/>
      <c r="AI38" s="531"/>
      <c r="AJ38" s="3"/>
      <c r="AK38" s="3"/>
      <c r="AL38" s="3"/>
    </row>
    <row r="39" spans="1:38" s="83" customFormat="1" ht="16.5" customHeight="1">
      <c r="A39" s="38"/>
      <c r="B39" s="85"/>
      <c r="C39" s="2114" t="str">
        <f>X39</f>
        <v>Anteil der neu erstellten Wohnungen am Gesamtwohnungsbestand</v>
      </c>
      <c r="D39" s="2114"/>
      <c r="E39" s="2114"/>
      <c r="F39" s="2114"/>
      <c r="G39" s="2114"/>
      <c r="H39" s="2114"/>
      <c r="I39" s="2114"/>
      <c r="J39" s="2114"/>
      <c r="K39" s="2114"/>
      <c r="L39" s="2114"/>
      <c r="M39" s="2114"/>
      <c r="N39" s="2114"/>
      <c r="O39" s="2114"/>
      <c r="P39" s="2114"/>
      <c r="R39" s="38"/>
      <c r="S39" s="3"/>
      <c r="T39" s="38"/>
      <c r="U39" s="38"/>
      <c r="V39" s="530"/>
      <c r="W39" s="530"/>
      <c r="X39" s="521" t="s">
        <v>319</v>
      </c>
      <c r="Y39" s="618"/>
      <c r="Z39" s="618"/>
      <c r="AA39" s="618"/>
      <c r="AB39" s="618"/>
      <c r="AC39" s="618"/>
      <c r="AD39" s="618"/>
      <c r="AE39" s="618"/>
      <c r="AF39" s="618"/>
      <c r="AG39" s="618"/>
      <c r="AH39" s="618"/>
      <c r="AI39" s="531"/>
      <c r="AJ39" s="3"/>
      <c r="AK39" s="3"/>
      <c r="AL39" s="3"/>
    </row>
    <row r="40" spans="1:38" s="83" customFormat="1" ht="8.1" customHeight="1">
      <c r="A40" s="38"/>
      <c r="B40" s="85"/>
      <c r="C40" s="332"/>
      <c r="D40" s="846"/>
      <c r="E40" s="846"/>
      <c r="F40" s="846"/>
      <c r="G40" s="846"/>
      <c r="H40" s="846"/>
      <c r="I40" s="846"/>
      <c r="J40" s="846"/>
      <c r="K40" s="846"/>
      <c r="L40" s="846"/>
      <c r="M40" s="846"/>
      <c r="N40" s="846"/>
      <c r="O40" s="846"/>
      <c r="P40" s="846"/>
      <c r="R40" s="38"/>
      <c r="S40" s="3"/>
      <c r="T40" s="38"/>
      <c r="U40" s="38"/>
      <c r="V40" s="530"/>
      <c r="W40" s="530"/>
      <c r="X40" s="521"/>
      <c r="Y40" s="618"/>
      <c r="Z40" s="618"/>
      <c r="AA40" s="618"/>
      <c r="AB40" s="618"/>
      <c r="AC40" s="618"/>
      <c r="AD40" s="618"/>
      <c r="AE40" s="618"/>
      <c r="AF40" s="618"/>
      <c r="AG40" s="618"/>
      <c r="AH40" s="618"/>
      <c r="AI40" s="531"/>
      <c r="AJ40" s="3"/>
      <c r="AK40" s="3"/>
      <c r="AL40" s="3"/>
    </row>
    <row r="41" spans="1:38" s="83" customFormat="1" ht="128.1" customHeight="1">
      <c r="A41" s="38"/>
      <c r="B41" s="85"/>
      <c r="C41" s="332"/>
      <c r="D41" s="846"/>
      <c r="E41" s="846"/>
      <c r="F41" s="846"/>
      <c r="G41" s="846"/>
      <c r="H41" s="846"/>
      <c r="I41" s="846"/>
      <c r="J41" s="846"/>
      <c r="K41" s="846"/>
      <c r="L41" s="846"/>
      <c r="M41" s="846"/>
      <c r="N41" s="846"/>
      <c r="O41" s="846"/>
      <c r="P41" s="846"/>
      <c r="R41" s="38"/>
      <c r="S41" s="3"/>
      <c r="T41" s="38"/>
      <c r="U41" s="38"/>
      <c r="V41" s="530"/>
      <c r="W41" s="530"/>
      <c r="X41" s="1441" t="s">
        <v>7</v>
      </c>
      <c r="Y41" s="631"/>
      <c r="Z41" s="631"/>
      <c r="AA41" s="631"/>
      <c r="AB41" s="631"/>
      <c r="AC41" s="631"/>
      <c r="AD41" s="631"/>
      <c r="AE41" s="631"/>
      <c r="AF41" s="631"/>
      <c r="AG41" s="631"/>
      <c r="AH41" s="631"/>
      <c r="AI41" s="531"/>
      <c r="AJ41" s="3"/>
      <c r="AK41" s="3"/>
      <c r="AL41" s="3"/>
    </row>
    <row r="42" spans="1:38" s="83" customFormat="1" ht="16.5" customHeight="1">
      <c r="A42" s="38"/>
      <c r="B42" s="85"/>
      <c r="C42" s="332"/>
      <c r="D42" s="846"/>
      <c r="E42" s="846"/>
      <c r="F42" s="846"/>
      <c r="G42" s="846"/>
      <c r="H42" s="846"/>
      <c r="I42" s="846"/>
      <c r="K42" s="846"/>
      <c r="L42" s="846"/>
      <c r="M42" s="846"/>
      <c r="N42" s="846"/>
      <c r="O42" s="846"/>
      <c r="P42" s="846"/>
      <c r="R42" s="38"/>
      <c r="S42" s="3"/>
      <c r="T42" s="38"/>
      <c r="U42" s="38"/>
      <c r="V42" s="530"/>
      <c r="W42" s="530"/>
      <c r="X42" s="527"/>
      <c r="Y42" s="534"/>
      <c r="Z42" s="534"/>
      <c r="AA42" s="534"/>
      <c r="AB42" s="534"/>
      <c r="AC42" s="534"/>
      <c r="AD42" s="534"/>
      <c r="AE42" s="531"/>
      <c r="AF42" s="534"/>
      <c r="AG42" s="534"/>
      <c r="AH42" s="534"/>
      <c r="AI42" s="531"/>
      <c r="AJ42" s="3"/>
      <c r="AK42" s="3"/>
      <c r="AL42" s="3"/>
    </row>
    <row r="43" spans="1:38" s="83" customFormat="1" ht="16.5" customHeight="1">
      <c r="A43" s="38"/>
      <c r="B43" s="85"/>
      <c r="C43" s="416"/>
      <c r="D43" s="416"/>
      <c r="F43" s="416"/>
      <c r="G43" s="416"/>
      <c r="H43" s="416"/>
      <c r="I43" s="416"/>
      <c r="L43" s="416"/>
      <c r="M43" s="455"/>
      <c r="N43" s="455"/>
      <c r="O43" s="455"/>
      <c r="P43" s="455"/>
      <c r="R43" s="38"/>
      <c r="S43" s="3"/>
      <c r="T43" s="38"/>
      <c r="U43" s="38"/>
      <c r="V43" s="530"/>
      <c r="W43" s="530"/>
      <c r="X43" s="581"/>
      <c r="Y43" s="581"/>
      <c r="Z43" s="531"/>
      <c r="AA43" s="581"/>
      <c r="AB43" s="581"/>
      <c r="AC43" s="581"/>
      <c r="AD43" s="581"/>
      <c r="AE43" s="531"/>
      <c r="AF43" s="531"/>
      <c r="AG43" s="581"/>
      <c r="AH43" s="632"/>
      <c r="AI43" s="531"/>
      <c r="AJ43" s="3"/>
      <c r="AK43" s="3"/>
      <c r="AL43" s="3"/>
    </row>
    <row r="44" spans="1:38" s="940" customFormat="1" ht="9.95" customHeight="1">
      <c r="A44" s="984"/>
      <c r="B44" s="1024"/>
      <c r="C44" s="911" t="str">
        <f>X84</f>
        <v/>
      </c>
      <c r="D44" s="911"/>
      <c r="E44" s="911"/>
      <c r="F44" s="911"/>
      <c r="G44" s="911"/>
      <c r="H44" s="911"/>
      <c r="I44" s="911"/>
      <c r="J44" s="911"/>
      <c r="K44" s="911"/>
      <c r="L44" s="911"/>
      <c r="M44" s="1075"/>
      <c r="N44" s="1075"/>
      <c r="O44" s="1075"/>
      <c r="P44" s="1075"/>
      <c r="R44" s="984"/>
      <c r="S44" s="3"/>
      <c r="T44" s="984"/>
      <c r="U44" s="984"/>
      <c r="V44" s="1017"/>
      <c r="W44" s="1017"/>
      <c r="X44" s="1073"/>
      <c r="Y44" s="1073"/>
      <c r="Z44" s="1073"/>
      <c r="AA44" s="1073"/>
      <c r="AB44" s="1073"/>
      <c r="AC44" s="1073"/>
      <c r="AD44" s="1073"/>
      <c r="AE44" s="1073"/>
      <c r="AF44" s="1073"/>
      <c r="AG44" s="1073"/>
      <c r="AH44" s="1076"/>
      <c r="AI44" s="986"/>
      <c r="AJ44" s="984"/>
      <c r="AK44" s="984"/>
      <c r="AL44" s="984"/>
    </row>
    <row r="45" spans="1:38" s="940" customFormat="1" ht="9.95" customHeight="1">
      <c r="A45" s="984"/>
      <c r="B45" s="1024"/>
      <c r="C45" s="2139" t="str">
        <f>X85</f>
        <v xml:space="preserve">Anmerkung: Da für 2022 noch keine Zahlen zum Neubau publiziert sind, wird in diesem Jahr mit dem Wohnungszugang gerechnet. </v>
      </c>
      <c r="D45" s="2139"/>
      <c r="E45" s="2139"/>
      <c r="F45" s="2139"/>
      <c r="G45" s="2139"/>
      <c r="H45" s="2139"/>
      <c r="I45" s="2139"/>
      <c r="J45" s="2139"/>
      <c r="K45" s="2139"/>
      <c r="L45" s="2139"/>
      <c r="M45" s="2139"/>
      <c r="N45" s="2139"/>
      <c r="O45" s="2139"/>
      <c r="P45" s="2139"/>
      <c r="R45" s="984"/>
      <c r="S45" s="3"/>
      <c r="T45" s="984"/>
      <c r="U45" s="984"/>
      <c r="V45" s="1017"/>
      <c r="W45" s="1017"/>
      <c r="X45" s="986"/>
      <c r="Y45" s="986"/>
      <c r="Z45" s="986"/>
      <c r="AA45" s="986"/>
      <c r="AB45" s="986"/>
      <c r="AC45" s="986"/>
      <c r="AD45" s="986"/>
      <c r="AE45" s="986"/>
      <c r="AF45" s="986"/>
      <c r="AG45" s="986"/>
      <c r="AH45" s="986"/>
      <c r="AI45" s="986"/>
      <c r="AJ45" s="984"/>
      <c r="AK45" s="984"/>
      <c r="AL45" s="984"/>
    </row>
    <row r="46" spans="1:38" s="940" customFormat="1" ht="18" customHeight="1">
      <c r="A46" s="984"/>
      <c r="B46" s="1024"/>
      <c r="C46" s="2139" t="str">
        <f>X86</f>
        <v>Quelle: BFS, Modellierungen Fahrländer Partner.</v>
      </c>
      <c r="D46" s="2139"/>
      <c r="E46" s="2139"/>
      <c r="F46" s="2139"/>
      <c r="G46" s="2139"/>
      <c r="H46" s="2139"/>
      <c r="I46" s="2139"/>
      <c r="J46" s="2139"/>
      <c r="K46" s="2139"/>
      <c r="L46" s="2139"/>
      <c r="M46" s="2139"/>
      <c r="N46" s="2139"/>
      <c r="O46" s="2139"/>
      <c r="P46" s="2139"/>
      <c r="R46" s="984"/>
      <c r="S46" s="3"/>
      <c r="T46" s="984"/>
      <c r="U46" s="984"/>
      <c r="V46" s="1017"/>
      <c r="W46" s="1017"/>
      <c r="X46" s="986"/>
      <c r="Y46" s="986"/>
      <c r="Z46" s="986"/>
      <c r="AA46" s="986"/>
      <c r="AB46" s="986"/>
      <c r="AC46" s="986"/>
      <c r="AD46" s="986"/>
      <c r="AE46" s="986"/>
      <c r="AF46" s="986"/>
      <c r="AG46" s="986"/>
      <c r="AH46" s="986"/>
      <c r="AI46" s="986"/>
      <c r="AJ46" s="984"/>
      <c r="AK46" s="984"/>
      <c r="AL46" s="984"/>
    </row>
    <row r="47" spans="1:38" s="940" customFormat="1" ht="4.5" customHeight="1">
      <c r="A47" s="984"/>
      <c r="B47" s="1024"/>
      <c r="C47" s="943"/>
      <c r="D47" s="943"/>
      <c r="E47" s="943"/>
      <c r="F47" s="943"/>
      <c r="G47" s="943"/>
      <c r="H47" s="943"/>
      <c r="I47" s="943"/>
      <c r="J47" s="943"/>
      <c r="K47" s="943"/>
      <c r="L47" s="943"/>
      <c r="M47" s="943"/>
      <c r="N47" s="943"/>
      <c r="O47" s="943"/>
      <c r="P47" s="943"/>
      <c r="R47" s="984"/>
      <c r="S47" s="984"/>
      <c r="T47" s="984"/>
      <c r="U47" s="984"/>
      <c r="V47" s="1017"/>
      <c r="W47" s="1017"/>
      <c r="X47" s="1428"/>
      <c r="Y47" s="1428"/>
      <c r="Z47" s="1428"/>
      <c r="AA47" s="1428"/>
      <c r="AB47" s="1428"/>
      <c r="AC47" s="1428"/>
      <c r="AD47" s="1428"/>
      <c r="AE47" s="1428"/>
      <c r="AF47" s="1428"/>
      <c r="AG47" s="1428"/>
      <c r="AH47" s="1428"/>
      <c r="AI47" s="986"/>
      <c r="AJ47" s="984"/>
      <c r="AK47" s="984"/>
      <c r="AL47" s="984"/>
    </row>
    <row r="48" spans="1:38" s="940" customFormat="1" ht="9.95" customHeight="1">
      <c r="A48" s="984"/>
      <c r="B48" s="1024"/>
      <c r="C48" s="2083" t="s">
        <v>2</v>
      </c>
      <c r="D48" s="2083"/>
      <c r="E48" s="2083"/>
      <c r="F48" s="912"/>
      <c r="G48" s="940" t="str">
        <f>Z48</f>
        <v>Gemeindecheck Wohnen: Stadt Thun</v>
      </c>
      <c r="P48" s="1145" t="str">
        <f>AH48</f>
        <v>1. Quartal 2024</v>
      </c>
      <c r="R48" s="984"/>
      <c r="S48" s="984"/>
      <c r="T48" s="984"/>
      <c r="U48" s="984"/>
      <c r="V48" s="1017"/>
      <c r="W48" s="1017"/>
      <c r="X48" s="986" t="s">
        <v>2</v>
      </c>
      <c r="Y48" s="986"/>
      <c r="Z48" s="986" t="s">
        <v>542</v>
      </c>
      <c r="AA48" s="986"/>
      <c r="AB48" s="986"/>
      <c r="AC48" s="986"/>
      <c r="AD48" s="986"/>
      <c r="AE48" s="986"/>
      <c r="AF48" s="986"/>
      <c r="AG48" s="986"/>
      <c r="AH48" s="1400" t="s">
        <v>534</v>
      </c>
      <c r="AI48" s="986"/>
      <c r="AJ48" s="984"/>
      <c r="AK48" s="984"/>
      <c r="AL48" s="984"/>
    </row>
    <row r="49" spans="1:38" s="940" customFormat="1" ht="9.95" customHeight="1">
      <c r="A49" s="984"/>
      <c r="B49" s="1024"/>
      <c r="C49" s="2083" t="s">
        <v>3</v>
      </c>
      <c r="D49" s="2083"/>
      <c r="E49" s="2083"/>
      <c r="F49" s="912"/>
      <c r="G49" s="912"/>
      <c r="H49" s="912"/>
      <c r="I49" s="912"/>
      <c r="J49" s="912"/>
      <c r="K49" s="912"/>
      <c r="L49" s="912"/>
      <c r="M49" s="912"/>
      <c r="N49" s="912"/>
      <c r="O49" s="912"/>
      <c r="P49" s="1145" t="str">
        <f>AH49</f>
        <v>Seite 14 / 27</v>
      </c>
      <c r="R49" s="984"/>
      <c r="S49" s="984"/>
      <c r="T49" s="984"/>
      <c r="U49" s="984"/>
      <c r="V49" s="1017"/>
      <c r="W49" s="1017"/>
      <c r="X49" s="986" t="s">
        <v>3</v>
      </c>
      <c r="Y49" s="986"/>
      <c r="Z49" s="986"/>
      <c r="AA49" s="986"/>
      <c r="AB49" s="986"/>
      <c r="AC49" s="986"/>
      <c r="AD49" s="986"/>
      <c r="AE49" s="986"/>
      <c r="AF49" s="986"/>
      <c r="AG49" s="986"/>
      <c r="AH49" s="1400" t="s">
        <v>756</v>
      </c>
      <c r="AI49" s="986"/>
      <c r="AJ49" s="984"/>
      <c r="AK49" s="984"/>
      <c r="AL49" s="984"/>
    </row>
    <row r="50" spans="1:38" s="940" customFormat="1" ht="8.1" customHeight="1">
      <c r="A50" s="984"/>
      <c r="B50" s="1024"/>
      <c r="C50" s="912"/>
      <c r="D50" s="912"/>
      <c r="E50" s="912"/>
      <c r="F50" s="912"/>
      <c r="G50" s="912"/>
      <c r="H50" s="912"/>
      <c r="I50" s="912"/>
      <c r="J50" s="912"/>
      <c r="K50" s="912"/>
      <c r="L50" s="912"/>
      <c r="M50" s="912"/>
      <c r="N50" s="912"/>
      <c r="O50" s="912"/>
      <c r="P50" s="912"/>
      <c r="R50" s="984"/>
      <c r="S50" s="984"/>
      <c r="T50" s="984"/>
      <c r="U50" s="984"/>
      <c r="V50" s="1017"/>
      <c r="W50" s="1017"/>
      <c r="X50" s="986"/>
      <c r="Y50" s="986"/>
      <c r="Z50" s="986"/>
      <c r="AA50" s="986"/>
      <c r="AB50" s="986"/>
      <c r="AC50" s="986"/>
      <c r="AD50" s="986"/>
      <c r="AE50" s="986"/>
      <c r="AF50" s="986"/>
      <c r="AG50" s="986"/>
      <c r="AH50" s="986"/>
      <c r="AI50" s="986"/>
      <c r="AJ50" s="984"/>
      <c r="AK50" s="984"/>
      <c r="AL50" s="984"/>
    </row>
    <row r="51" spans="1:38" ht="14.25">
      <c r="A51" s="3"/>
      <c r="B51" s="79"/>
      <c r="C51" s="79"/>
      <c r="D51" s="79"/>
      <c r="E51" s="79"/>
      <c r="F51" s="79"/>
      <c r="G51" s="79"/>
      <c r="H51" s="79"/>
      <c r="I51" s="79"/>
      <c r="J51" s="79"/>
      <c r="K51" s="79"/>
      <c r="L51" s="79"/>
      <c r="M51" s="79"/>
      <c r="N51" s="79"/>
      <c r="O51" s="79"/>
      <c r="P51" s="79"/>
      <c r="Q51" s="79"/>
      <c r="R51" s="3"/>
      <c r="S51" s="3"/>
      <c r="T51" s="3"/>
      <c r="U51" s="3"/>
      <c r="V51" s="79"/>
      <c r="W51" s="79"/>
      <c r="X51" s="79"/>
      <c r="Y51" s="79"/>
      <c r="Z51" s="79"/>
      <c r="AA51" s="79"/>
      <c r="AB51" s="79"/>
      <c r="AC51" s="79"/>
      <c r="AD51" s="79"/>
      <c r="AE51" s="79"/>
      <c r="AF51" s="79"/>
      <c r="AG51" s="79"/>
      <c r="AH51" s="79"/>
      <c r="AI51" s="79"/>
      <c r="AJ51" s="3"/>
      <c r="AK51" s="3"/>
      <c r="AL51" s="3"/>
    </row>
    <row r="52" spans="1:38" ht="14.25">
      <c r="A52" s="3"/>
      <c r="B52" s="79"/>
      <c r="C52" s="79"/>
      <c r="D52" s="79"/>
      <c r="E52" s="79"/>
      <c r="F52" s="79"/>
      <c r="G52" s="79"/>
      <c r="H52" s="79"/>
      <c r="I52" s="79"/>
      <c r="J52" s="79"/>
      <c r="K52" s="79"/>
      <c r="L52" s="79"/>
      <c r="M52" s="79"/>
      <c r="N52" s="79"/>
      <c r="O52" s="79"/>
      <c r="P52" s="79"/>
      <c r="Q52" s="79"/>
      <c r="R52" s="3"/>
      <c r="S52" s="3"/>
      <c r="T52" s="3"/>
      <c r="U52" s="3"/>
      <c r="V52" s="514"/>
      <c r="W52" s="514"/>
      <c r="X52" s="514"/>
      <c r="Y52" s="514"/>
      <c r="Z52" s="514"/>
      <c r="AA52" s="514"/>
      <c r="AB52" s="514"/>
      <c r="AC52" s="514"/>
      <c r="AD52" s="514"/>
      <c r="AE52" s="514"/>
      <c r="AF52" s="514"/>
      <c r="AG52" s="514"/>
      <c r="AH52" s="514"/>
      <c r="AI52" s="514"/>
      <c r="AJ52" s="3"/>
      <c r="AK52" s="3"/>
      <c r="AL52" s="3"/>
    </row>
    <row r="53" spans="1:38" ht="14.25">
      <c r="A53" s="3"/>
      <c r="B53" s="79"/>
      <c r="C53" s="79"/>
      <c r="D53" s="79"/>
      <c r="E53" s="79"/>
      <c r="F53" s="79"/>
      <c r="G53" s="79"/>
      <c r="H53" s="79"/>
      <c r="I53" s="79"/>
      <c r="J53" s="79"/>
      <c r="K53" s="79"/>
      <c r="L53" s="79"/>
      <c r="M53" s="79"/>
      <c r="N53" s="79"/>
      <c r="O53" s="79"/>
      <c r="P53" s="79"/>
      <c r="Q53" s="79"/>
      <c r="R53" s="3"/>
      <c r="S53" s="3"/>
      <c r="T53" s="3"/>
      <c r="U53" s="3"/>
      <c r="V53" s="514"/>
      <c r="W53" s="514"/>
      <c r="X53" s="630" t="s">
        <v>754</v>
      </c>
      <c r="Y53" s="543"/>
      <c r="Z53" s="543"/>
      <c r="AA53" s="543"/>
      <c r="AB53" s="543"/>
      <c r="AC53" s="514"/>
      <c r="AD53" s="514"/>
      <c r="AE53" s="514"/>
      <c r="AF53" s="514"/>
      <c r="AG53" s="514"/>
      <c r="AH53" s="514"/>
      <c r="AI53" s="514"/>
      <c r="AJ53" s="3"/>
      <c r="AK53" s="3"/>
      <c r="AL53" s="3"/>
    </row>
    <row r="54" spans="1:38" ht="14.25">
      <c r="A54" s="3"/>
      <c r="B54" s="79"/>
      <c r="C54" s="79"/>
      <c r="D54" s="79"/>
      <c r="E54" s="79"/>
      <c r="F54" s="79"/>
      <c r="G54" s="79"/>
      <c r="H54" s="79"/>
      <c r="I54" s="79"/>
      <c r="J54" s="79"/>
      <c r="K54" s="79"/>
      <c r="L54" s="79"/>
      <c r="M54" s="79"/>
      <c r="N54" s="79"/>
      <c r="O54" s="79"/>
      <c r="P54" s="79"/>
      <c r="Q54" s="79"/>
      <c r="R54" s="3"/>
      <c r="S54" s="3"/>
      <c r="T54" s="3"/>
      <c r="U54" s="3"/>
      <c r="V54" s="514"/>
      <c r="W54" s="514"/>
      <c r="X54" s="630"/>
      <c r="Y54" s="543"/>
      <c r="Z54" s="543"/>
      <c r="AA54" s="543"/>
      <c r="AB54" s="543"/>
      <c r="AC54" s="514"/>
      <c r="AD54" s="514"/>
      <c r="AE54" s="514"/>
      <c r="AF54" s="514"/>
      <c r="AG54" s="514"/>
      <c r="AH54" s="514"/>
      <c r="AI54" s="514"/>
      <c r="AJ54" s="3"/>
      <c r="AK54" s="3"/>
      <c r="AL54" s="3"/>
    </row>
    <row r="55" spans="1:38" ht="14.25">
      <c r="A55" s="3"/>
      <c r="B55" s="79"/>
      <c r="C55" s="79"/>
      <c r="D55" s="79"/>
      <c r="E55" s="79"/>
      <c r="F55" s="79"/>
      <c r="G55" s="79"/>
      <c r="H55" s="79"/>
      <c r="I55" s="79"/>
      <c r="J55" s="79"/>
      <c r="K55" s="79"/>
      <c r="L55" s="79"/>
      <c r="M55" s="79"/>
      <c r="N55" s="79"/>
      <c r="O55" s="79"/>
      <c r="P55" s="79"/>
      <c r="Q55" s="79"/>
      <c r="R55" s="3"/>
      <c r="S55" s="3"/>
      <c r="T55" s="3"/>
      <c r="U55" s="3"/>
      <c r="V55" s="514"/>
      <c r="W55" s="514"/>
      <c r="X55" s="543"/>
      <c r="Y55" s="649" t="s">
        <v>543</v>
      </c>
      <c r="Z55" s="649" t="s">
        <v>544</v>
      </c>
      <c r="AA55" s="649" t="s">
        <v>545</v>
      </c>
      <c r="AB55" s="649" t="s">
        <v>257</v>
      </c>
      <c r="AC55" s="514"/>
      <c r="AD55" s="514"/>
      <c r="AE55" s="514"/>
      <c r="AF55" s="514"/>
      <c r="AG55" s="514"/>
      <c r="AH55" s="514"/>
      <c r="AI55" s="514"/>
      <c r="AJ55" s="3"/>
      <c r="AK55" s="3"/>
      <c r="AL55" s="3"/>
    </row>
    <row r="56" spans="1:38" ht="14.25">
      <c r="A56" s="3"/>
      <c r="B56" s="79"/>
      <c r="C56" s="79"/>
      <c r="D56" s="79"/>
      <c r="E56" s="79"/>
      <c r="F56" s="79"/>
      <c r="G56" s="79"/>
      <c r="H56" s="79"/>
      <c r="I56" s="79"/>
      <c r="J56" s="79"/>
      <c r="K56" s="79"/>
      <c r="L56" s="79"/>
      <c r="M56" s="79"/>
      <c r="N56" s="79"/>
      <c r="O56" s="79"/>
      <c r="P56" s="79"/>
      <c r="Q56" s="79"/>
      <c r="R56" s="3"/>
      <c r="S56" s="3"/>
      <c r="T56" s="3"/>
      <c r="U56" s="3"/>
      <c r="V56" s="514"/>
      <c r="W56" s="514"/>
      <c r="X56" s="593" t="s">
        <v>236</v>
      </c>
      <c r="Y56" s="633">
        <v>0.047674704724409447</v>
      </c>
      <c r="Z56" s="633">
        <v>0.052748459811834375</v>
      </c>
      <c r="AA56" s="633">
        <v>0.049444007335453392</v>
      </c>
      <c r="AB56" s="633">
        <v>0.063614745875181775</v>
      </c>
      <c r="AC56" s="514"/>
      <c r="AD56" s="514"/>
      <c r="AE56" s="514"/>
      <c r="AF56" s="514"/>
      <c r="AG56" s="514"/>
      <c r="AH56" s="514"/>
      <c r="AI56" s="514"/>
      <c r="AJ56" s="3"/>
      <c r="AK56" s="3"/>
      <c r="AL56" s="3"/>
    </row>
    <row r="57" spans="1:38" ht="14.25">
      <c r="A57" s="3"/>
      <c r="B57" s="79"/>
      <c r="C57" s="79"/>
      <c r="D57" s="79"/>
      <c r="E57" s="79"/>
      <c r="F57" s="79"/>
      <c r="G57" s="79"/>
      <c r="H57" s="79"/>
      <c r="I57" s="79"/>
      <c r="J57" s="79"/>
      <c r="K57" s="79"/>
      <c r="L57" s="79"/>
      <c r="M57" s="79"/>
      <c r="N57" s="79"/>
      <c r="O57" s="79"/>
      <c r="P57" s="79"/>
      <c r="Q57" s="79"/>
      <c r="R57" s="3"/>
      <c r="S57" s="3"/>
      <c r="T57" s="3"/>
      <c r="U57" s="3"/>
      <c r="V57" s="514"/>
      <c r="W57" s="514"/>
      <c r="X57" s="593" t="s">
        <v>237</v>
      </c>
      <c r="Y57" s="633">
        <v>0.13742618110236221</v>
      </c>
      <c r="Z57" s="633">
        <v>0.16144515019819475</v>
      </c>
      <c r="AA57" s="633">
        <v>0.15496594040093698</v>
      </c>
      <c r="AB57" s="633">
        <v>0.17256946007603449</v>
      </c>
      <c r="AC57" s="514"/>
      <c r="AD57" s="514"/>
      <c r="AE57" s="514"/>
      <c r="AF57" s="514"/>
      <c r="AG57" s="514"/>
      <c r="AH57" s="514"/>
      <c r="AI57" s="514"/>
      <c r="AJ57" s="3"/>
      <c r="AK57" s="3"/>
      <c r="AL57" s="3"/>
    </row>
    <row r="58" spans="1:38" ht="14.25">
      <c r="A58" s="3"/>
      <c r="B58" s="79"/>
      <c r="C58" s="79"/>
      <c r="D58" s="79"/>
      <c r="E58" s="79"/>
      <c r="F58" s="79"/>
      <c r="G58" s="79"/>
      <c r="H58" s="79"/>
      <c r="I58" s="79"/>
      <c r="J58" s="79"/>
      <c r="K58" s="79"/>
      <c r="L58" s="79"/>
      <c r="M58" s="79"/>
      <c r="N58" s="79"/>
      <c r="O58" s="79"/>
      <c r="P58" s="79"/>
      <c r="Q58" s="79"/>
      <c r="R58" s="3"/>
      <c r="S58" s="3"/>
      <c r="T58" s="3"/>
      <c r="U58" s="3"/>
      <c r="V58" s="514"/>
      <c r="W58" s="514"/>
      <c r="X58" s="593" t="s">
        <v>238</v>
      </c>
      <c r="Y58" s="633">
        <v>0.40274360236220474</v>
      </c>
      <c r="Z58" s="633">
        <v>0.36014136300682936</v>
      </c>
      <c r="AA58" s="633">
        <v>0.3461977999623056</v>
      </c>
      <c r="AB58" s="633">
        <v>0.33584195190582178</v>
      </c>
      <c r="AC58" s="514"/>
      <c r="AD58" s="514"/>
      <c r="AE58" s="514"/>
      <c r="AF58" s="514"/>
      <c r="AG58" s="514"/>
      <c r="AH58" s="514"/>
      <c r="AI58" s="514"/>
      <c r="AJ58" s="3"/>
      <c r="AK58" s="3"/>
      <c r="AL58" s="3"/>
    </row>
    <row r="59" spans="1:38" ht="14.25">
      <c r="A59" s="3"/>
      <c r="B59" s="79"/>
      <c r="C59" s="79"/>
      <c r="D59" s="79"/>
      <c r="E59" s="79"/>
      <c r="F59" s="79"/>
      <c r="G59" s="79"/>
      <c r="H59" s="79"/>
      <c r="I59" s="79"/>
      <c r="J59" s="79"/>
      <c r="K59" s="79"/>
      <c r="L59" s="79"/>
      <c r="M59" s="79"/>
      <c r="N59" s="79"/>
      <c r="O59" s="79"/>
      <c r="P59" s="79"/>
      <c r="Q59" s="79"/>
      <c r="R59" s="3"/>
      <c r="S59" s="3"/>
      <c r="T59" s="3"/>
      <c r="U59" s="3"/>
      <c r="V59" s="514"/>
      <c r="W59" s="514"/>
      <c r="X59" s="593" t="s">
        <v>239</v>
      </c>
      <c r="Y59" s="633">
        <v>0.35310039370078738</v>
      </c>
      <c r="Z59" s="633">
        <v>0.33540283681169109</v>
      </c>
      <c r="AA59" s="633">
        <v>0.3272099848324842</v>
      </c>
      <c r="AB59" s="633">
        <v>0.30829216658779196</v>
      </c>
      <c r="AC59" s="514"/>
      <c r="AD59" s="514"/>
      <c r="AE59" s="514"/>
      <c r="AF59" s="514"/>
      <c r="AG59" s="514"/>
      <c r="AH59" s="514"/>
      <c r="AI59" s="514"/>
      <c r="AJ59" s="3"/>
      <c r="AK59" s="3"/>
      <c r="AL59" s="3"/>
    </row>
    <row r="60" spans="1:38" ht="14.25">
      <c r="A60" s="3"/>
      <c r="B60" s="3"/>
      <c r="C60" s="3"/>
      <c r="D60" s="3"/>
      <c r="E60" s="3"/>
      <c r="F60" s="3"/>
      <c r="G60" s="3"/>
      <c r="H60" s="3"/>
      <c r="I60" s="3"/>
      <c r="J60" s="3"/>
      <c r="K60" s="3"/>
      <c r="L60" s="3"/>
      <c r="M60" s="3"/>
      <c r="N60" s="3"/>
      <c r="O60" s="3"/>
      <c r="P60" s="3"/>
      <c r="Q60" s="3"/>
      <c r="R60" s="3"/>
      <c r="S60" s="3"/>
      <c r="T60" s="3"/>
      <c r="U60" s="3"/>
      <c r="V60" s="514"/>
      <c r="W60" s="514"/>
      <c r="X60" s="593" t="s">
        <v>240</v>
      </c>
      <c r="Y60" s="633">
        <v>0.05905511811023622</v>
      </c>
      <c r="Z60" s="633">
        <v>0.090262190171450402</v>
      </c>
      <c r="AA60" s="633">
        <v>0.12218226746881984</v>
      </c>
      <c r="AB60" s="633">
        <v>0.11968167555517002</v>
      </c>
      <c r="AC60" s="514"/>
      <c r="AD60" s="514"/>
      <c r="AE60" s="514"/>
      <c r="AF60" s="514"/>
      <c r="AG60" s="514"/>
      <c r="AH60" s="514"/>
      <c r="AI60" s="514"/>
      <c r="AJ60" s="3"/>
      <c r="AK60" s="3"/>
      <c r="AL60" s="3"/>
    </row>
    <row r="61" spans="1:38" ht="14.25">
      <c r="A61" s="3"/>
      <c r="B61" s="3"/>
      <c r="C61" s="3"/>
      <c r="D61" s="3"/>
      <c r="E61" s="3"/>
      <c r="F61" s="3"/>
      <c r="G61" s="3"/>
      <c r="H61" s="3"/>
      <c r="I61" s="3"/>
      <c r="J61" s="3"/>
      <c r="K61" s="3"/>
      <c r="L61" s="3"/>
      <c r="M61" s="3"/>
      <c r="N61" s="3"/>
      <c r="O61" s="3"/>
      <c r="P61" s="3"/>
      <c r="Q61" s="3"/>
      <c r="R61" s="3"/>
      <c r="S61" s="3"/>
      <c r="T61" s="3"/>
      <c r="U61" s="3"/>
      <c r="V61" s="514"/>
      <c r="W61" s="514"/>
      <c r="X61" s="986" t="s">
        <v>254</v>
      </c>
      <c r="Y61" s="834"/>
      <c r="Z61" s="834"/>
      <c r="AA61" s="834"/>
      <c r="AB61" s="834"/>
      <c r="AC61" s="531"/>
      <c r="AD61" s="531"/>
      <c r="AE61" s="531"/>
      <c r="AF61" s="531"/>
      <c r="AG61" s="531"/>
      <c r="AH61" s="531"/>
      <c r="AI61" s="514"/>
      <c r="AJ61" s="3"/>
      <c r="AK61" s="3"/>
      <c r="AL61" s="3"/>
    </row>
    <row r="62" spans="1:38" ht="14.25">
      <c r="A62" s="3"/>
      <c r="B62" s="3"/>
      <c r="C62" s="3"/>
      <c r="D62" s="3"/>
      <c r="E62" s="3"/>
      <c r="F62" s="3"/>
      <c r="G62" s="3"/>
      <c r="H62" s="3"/>
      <c r="I62" s="3"/>
      <c r="J62" s="3"/>
      <c r="K62" s="3"/>
      <c r="L62" s="3"/>
      <c r="M62" s="3"/>
      <c r="N62" s="3"/>
      <c r="O62" s="3"/>
      <c r="P62" s="3"/>
      <c r="Q62" s="3"/>
      <c r="R62" s="3"/>
      <c r="S62" s="3"/>
      <c r="T62" s="3"/>
      <c r="U62" s="3"/>
      <c r="V62" s="514"/>
      <c r="W62" s="514"/>
      <c r="X62" s="514"/>
      <c r="Y62" s="514"/>
      <c r="Z62" s="514"/>
      <c r="AA62" s="514"/>
      <c r="AB62" s="514"/>
      <c r="AC62" s="514"/>
      <c r="AD62" s="514"/>
      <c r="AE62" s="514"/>
      <c r="AF62" s="514"/>
      <c r="AG62" s="514"/>
      <c r="AH62" s="514"/>
      <c r="AI62" s="514"/>
      <c r="AJ62" s="3"/>
      <c r="AK62" s="3"/>
      <c r="AL62" s="3"/>
    </row>
    <row r="63" spans="1:38"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row>
    <row r="64" spans="1:38" ht="14.25">
      <c r="A64" s="3"/>
      <c r="B64" s="79"/>
      <c r="C64" s="79"/>
      <c r="D64" s="79"/>
      <c r="E64" s="79"/>
      <c r="F64" s="79"/>
      <c r="G64" s="79"/>
      <c r="H64" s="79"/>
      <c r="I64" s="79"/>
      <c r="J64" s="79"/>
      <c r="K64" s="79"/>
      <c r="L64" s="79"/>
      <c r="M64" s="79"/>
      <c r="N64" s="79"/>
      <c r="O64" s="79"/>
      <c r="P64" s="79"/>
      <c r="Q64" s="79"/>
      <c r="R64" s="3"/>
      <c r="S64" s="3"/>
      <c r="T64" s="3"/>
      <c r="U64" s="3"/>
      <c r="V64" s="514"/>
      <c r="W64" s="514"/>
      <c r="X64" s="514"/>
      <c r="Y64" s="514"/>
      <c r="Z64" s="514"/>
      <c r="AA64" s="514"/>
      <c r="AB64" s="514"/>
      <c r="AC64" s="514"/>
      <c r="AD64" s="514"/>
      <c r="AE64" s="514"/>
      <c r="AF64" s="514"/>
      <c r="AG64" s="514"/>
      <c r="AH64" s="514"/>
      <c r="AI64" s="514"/>
      <c r="AJ64" s="3"/>
      <c r="AK64" s="3"/>
      <c r="AL64" s="3"/>
    </row>
    <row r="65" spans="1:38" ht="14.25">
      <c r="A65" s="3"/>
      <c r="B65" s="79"/>
      <c r="C65" s="79"/>
      <c r="D65" s="79"/>
      <c r="E65" s="79"/>
      <c r="F65" s="79"/>
      <c r="G65" s="79"/>
      <c r="H65" s="79"/>
      <c r="I65" s="79"/>
      <c r="J65" s="79"/>
      <c r="K65" s="79"/>
      <c r="L65" s="79"/>
      <c r="M65" s="79"/>
      <c r="N65" s="79"/>
      <c r="O65" s="79"/>
      <c r="P65" s="79"/>
      <c r="Q65" s="79"/>
      <c r="R65" s="3"/>
      <c r="S65" s="3"/>
      <c r="T65" s="3"/>
      <c r="U65" s="3"/>
      <c r="V65" s="514"/>
      <c r="W65" s="514"/>
      <c r="X65" s="630" t="s">
        <v>755</v>
      </c>
      <c r="Y65" s="543"/>
      <c r="Z65" s="543"/>
      <c r="AA65" s="543"/>
      <c r="AB65" s="543"/>
      <c r="AC65" s="514"/>
      <c r="AD65" s="514"/>
      <c r="AE65" s="514"/>
      <c r="AF65" s="514"/>
      <c r="AG65" s="514"/>
      <c r="AH65" s="514"/>
      <c r="AI65" s="514"/>
      <c r="AJ65" s="3"/>
      <c r="AK65" s="3"/>
      <c r="AL65" s="3"/>
    </row>
    <row r="66" spans="1:38" ht="14.25">
      <c r="A66" s="3"/>
      <c r="B66" s="79"/>
      <c r="C66" s="79"/>
      <c r="D66" s="79"/>
      <c r="E66" s="79"/>
      <c r="F66" s="79"/>
      <c r="G66" s="79"/>
      <c r="H66" s="79"/>
      <c r="I66" s="79"/>
      <c r="J66" s="79"/>
      <c r="K66" s="79"/>
      <c r="L66" s="79"/>
      <c r="M66" s="79"/>
      <c r="N66" s="79"/>
      <c r="O66" s="79"/>
      <c r="P66" s="79"/>
      <c r="Q66" s="79"/>
      <c r="R66" s="3"/>
      <c r="S66" s="3"/>
      <c r="T66" s="3"/>
      <c r="U66" s="3"/>
      <c r="V66" s="514"/>
      <c r="W66" s="514"/>
      <c r="X66" s="630"/>
      <c r="Y66" s="543"/>
      <c r="Z66" s="543"/>
      <c r="AA66" s="543"/>
      <c r="AB66" s="543"/>
      <c r="AC66" s="514"/>
      <c r="AD66" s="514"/>
      <c r="AE66" s="514"/>
      <c r="AF66" s="514"/>
      <c r="AG66" s="514"/>
      <c r="AH66" s="514"/>
      <c r="AI66" s="514"/>
      <c r="AJ66" s="3"/>
      <c r="AK66" s="3"/>
      <c r="AL66" s="3"/>
    </row>
    <row r="67" spans="1:38" ht="14.25">
      <c r="A67" s="3"/>
      <c r="B67" s="79"/>
      <c r="C67" s="79"/>
      <c r="D67" s="79"/>
      <c r="E67" s="79"/>
      <c r="F67" s="79"/>
      <c r="G67" s="79"/>
      <c r="H67" s="79"/>
      <c r="I67" s="79"/>
      <c r="J67" s="79"/>
      <c r="K67" s="79"/>
      <c r="L67" s="79"/>
      <c r="M67" s="79"/>
      <c r="N67" s="79"/>
      <c r="O67" s="79"/>
      <c r="P67" s="79"/>
      <c r="Q67" s="79"/>
      <c r="R67" s="3"/>
      <c r="S67" s="3"/>
      <c r="T67" s="3"/>
      <c r="U67" s="3"/>
      <c r="V67" s="514"/>
      <c r="W67" s="514"/>
      <c r="X67" s="543"/>
      <c r="Y67" s="649" t="s">
        <v>543</v>
      </c>
      <c r="Z67" s="649" t="s">
        <v>544</v>
      </c>
      <c r="AA67" s="649" t="s">
        <v>545</v>
      </c>
      <c r="AB67" s="649" t="s">
        <v>257</v>
      </c>
      <c r="AC67" s="514"/>
      <c r="AD67" s="514"/>
      <c r="AE67" s="514"/>
      <c r="AF67" s="514"/>
      <c r="AG67" s="514"/>
      <c r="AH67" s="514"/>
      <c r="AI67" s="514"/>
      <c r="AJ67" s="3"/>
      <c r="AK67" s="3"/>
      <c r="AL67" s="3"/>
    </row>
    <row r="68" spans="1:38" ht="14.25">
      <c r="A68" s="3"/>
      <c r="B68" s="79"/>
      <c r="C68" s="79"/>
      <c r="D68" s="79"/>
      <c r="E68" s="79"/>
      <c r="F68" s="79"/>
      <c r="G68" s="79"/>
      <c r="H68" s="79"/>
      <c r="I68" s="79"/>
      <c r="J68" s="79"/>
      <c r="K68" s="79"/>
      <c r="L68" s="79"/>
      <c r="M68" s="79"/>
      <c r="N68" s="79"/>
      <c r="O68" s="79"/>
      <c r="P68" s="79"/>
      <c r="Q68" s="79"/>
      <c r="R68" s="3"/>
      <c r="S68" s="3"/>
      <c r="T68" s="3"/>
      <c r="U68" s="3"/>
      <c r="V68" s="514"/>
      <c r="W68" s="514"/>
      <c r="X68" s="593" t="s">
        <v>757</v>
      </c>
      <c r="Y68" s="633">
        <v>0.076878445024659126</v>
      </c>
      <c r="Z68" s="633">
        <v>0.10407017543859649</v>
      </c>
      <c r="AA68" s="633">
        <v>0.065437972124043522</v>
      </c>
      <c r="AB68" s="633">
        <v>0.11346761032012298</v>
      </c>
      <c r="AC68" s="514"/>
      <c r="AD68" s="514"/>
      <c r="AE68" s="514"/>
      <c r="AF68" s="514"/>
      <c r="AG68" s="514"/>
      <c r="AH68" s="514"/>
      <c r="AI68" s="514"/>
      <c r="AJ68" s="3"/>
      <c r="AK68" s="3"/>
      <c r="AL68" s="3"/>
    </row>
    <row r="69" spans="1:38" ht="14.25">
      <c r="A69" s="3"/>
      <c r="B69" s="79"/>
      <c r="C69" s="79"/>
      <c r="D69" s="79"/>
      <c r="E69" s="79"/>
      <c r="F69" s="79"/>
      <c r="G69" s="79"/>
      <c r="H69" s="79"/>
      <c r="I69" s="79"/>
      <c r="J69" s="79"/>
      <c r="K69" s="79"/>
      <c r="L69" s="79"/>
      <c r="M69" s="79"/>
      <c r="N69" s="79"/>
      <c r="O69" s="79"/>
      <c r="P69" s="79"/>
      <c r="Q69" s="79"/>
      <c r="R69" s="3"/>
      <c r="S69" s="3"/>
      <c r="T69" s="3"/>
      <c r="U69" s="3"/>
      <c r="V69" s="514"/>
      <c r="W69" s="514"/>
      <c r="X69" s="593" t="s">
        <v>239</v>
      </c>
      <c r="Y69" s="633">
        <v>0.30722367275892082</v>
      </c>
      <c r="Z69" s="633">
        <v>0.28975438596491226</v>
      </c>
      <c r="AA69" s="633">
        <v>0.23495623743890159</v>
      </c>
      <c r="AB69" s="633">
        <v>0.23161792309303364</v>
      </c>
      <c r="AC69" s="514"/>
      <c r="AD69" s="514"/>
      <c r="AE69" s="514"/>
      <c r="AF69" s="514"/>
      <c r="AG69" s="514"/>
      <c r="AH69" s="514"/>
      <c r="AI69" s="514"/>
      <c r="AJ69" s="3"/>
      <c r="AK69" s="3"/>
      <c r="AL69" s="3"/>
    </row>
    <row r="70" spans="1:38" ht="14.25">
      <c r="A70" s="3"/>
      <c r="B70" s="79"/>
      <c r="C70" s="79"/>
      <c r="D70" s="79"/>
      <c r="E70" s="79"/>
      <c r="F70" s="79"/>
      <c r="G70" s="79"/>
      <c r="H70" s="79"/>
      <c r="I70" s="79"/>
      <c r="J70" s="79"/>
      <c r="K70" s="79"/>
      <c r="L70" s="79"/>
      <c r="M70" s="79"/>
      <c r="N70" s="79"/>
      <c r="O70" s="79"/>
      <c r="P70" s="79"/>
      <c r="Q70" s="79"/>
      <c r="R70" s="3"/>
      <c r="S70" s="3"/>
      <c r="T70" s="3"/>
      <c r="U70" s="3"/>
      <c r="V70" s="514"/>
      <c r="W70" s="514"/>
      <c r="X70" s="593" t="s">
        <v>758</v>
      </c>
      <c r="Y70" s="633">
        <v>0.40789091964026691</v>
      </c>
      <c r="Z70" s="633">
        <v>0.3896842105263158</v>
      </c>
      <c r="AA70" s="633">
        <v>0.41195510821399017</v>
      </c>
      <c r="AB70" s="633">
        <v>0.36070244488439457</v>
      </c>
      <c r="AC70" s="514"/>
      <c r="AD70" s="514"/>
      <c r="AE70" s="514"/>
      <c r="AF70" s="514"/>
      <c r="AG70" s="514"/>
      <c r="AH70" s="514"/>
      <c r="AI70" s="514"/>
      <c r="AJ70" s="3"/>
      <c r="AK70" s="3"/>
      <c r="AL70" s="3"/>
    </row>
    <row r="71" spans="1:38" ht="14.25">
      <c r="A71" s="3"/>
      <c r="B71" s="79"/>
      <c r="C71" s="79"/>
      <c r="D71" s="79"/>
      <c r="E71" s="79"/>
      <c r="F71" s="79"/>
      <c r="G71" s="79"/>
      <c r="H71" s="79"/>
      <c r="I71" s="79"/>
      <c r="J71" s="79"/>
      <c r="K71" s="79"/>
      <c r="L71" s="79"/>
      <c r="M71" s="79"/>
      <c r="N71" s="79"/>
      <c r="O71" s="79"/>
      <c r="P71" s="79"/>
      <c r="Q71" s="79"/>
      <c r="R71" s="3"/>
      <c r="S71" s="3"/>
      <c r="T71" s="3"/>
      <c r="U71" s="3"/>
      <c r="V71" s="514"/>
      <c r="W71" s="514"/>
      <c r="X71" s="593" t="s">
        <v>759</v>
      </c>
      <c r="Y71" s="633">
        <v>0.14389324049898464</v>
      </c>
      <c r="Z71" s="633">
        <v>0.15550877192982457</v>
      </c>
      <c r="AA71" s="633">
        <v>0.19785080370646674</v>
      </c>
      <c r="AB71" s="633">
        <v>0.19213799943886603</v>
      </c>
      <c r="AC71" s="514"/>
      <c r="AD71" s="514"/>
      <c r="AE71" s="514"/>
      <c r="AF71" s="514"/>
      <c r="AG71" s="514"/>
      <c r="AH71" s="514"/>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514"/>
      <c r="W72" s="514"/>
      <c r="X72" s="593" t="s">
        <v>760</v>
      </c>
      <c r="Y72" s="633">
        <v>0.064113722077168547</v>
      </c>
      <c r="Z72" s="633">
        <v>0.060982456140350874</v>
      </c>
      <c r="AA72" s="633">
        <v>0.089799878516597972</v>
      </c>
      <c r="AB72" s="633">
        <v>0.1020740222635828</v>
      </c>
      <c r="AC72" s="514"/>
      <c r="AD72" s="514"/>
      <c r="AE72" s="514"/>
      <c r="AF72" s="514"/>
      <c r="AG72" s="514"/>
      <c r="AH72" s="514"/>
      <c r="AI72" s="514"/>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514"/>
      <c r="W73" s="514"/>
      <c r="X73" s="986" t="s">
        <v>254</v>
      </c>
      <c r="Y73" s="834"/>
      <c r="Z73" s="834"/>
      <c r="AA73" s="834"/>
      <c r="AB73" s="834"/>
      <c r="AC73" s="531"/>
      <c r="AD73" s="531"/>
      <c r="AE73" s="531"/>
      <c r="AF73" s="531"/>
      <c r="AG73" s="531"/>
      <c r="AH73" s="531"/>
      <c r="AI73" s="514"/>
      <c r="AJ73" s="3"/>
      <c r="AK73" s="3"/>
      <c r="AL73" s="3"/>
    </row>
    <row r="74" spans="1:38" ht="14.25">
      <c r="A74" s="3"/>
      <c r="B74" s="3"/>
      <c r="C74" s="3"/>
      <c r="D74" s="3"/>
      <c r="E74" s="3"/>
      <c r="F74" s="3"/>
      <c r="G74" s="3"/>
      <c r="H74" s="3"/>
      <c r="I74" s="3"/>
      <c r="J74" s="3"/>
      <c r="K74" s="3"/>
      <c r="L74" s="3"/>
      <c r="M74" s="3"/>
      <c r="N74" s="3"/>
      <c r="O74" s="3"/>
      <c r="P74" s="3"/>
      <c r="Q74" s="3"/>
      <c r="R74" s="3"/>
      <c r="S74" s="3"/>
      <c r="T74" s="3"/>
      <c r="U74" s="3"/>
      <c r="V74" s="514"/>
      <c r="W74" s="514"/>
      <c r="X74" s="514"/>
      <c r="Y74" s="514"/>
      <c r="Z74" s="514"/>
      <c r="AA74" s="514"/>
      <c r="AB74" s="514"/>
      <c r="AC74" s="514"/>
      <c r="AD74" s="514"/>
      <c r="AE74" s="514"/>
      <c r="AF74" s="514"/>
      <c r="AG74" s="514"/>
      <c r="AH74" s="514"/>
      <c r="AI74" s="514"/>
      <c r="AJ74" s="3"/>
      <c r="AK74" s="3"/>
      <c r="AL74" s="3"/>
    </row>
    <row r="75" spans="1:38"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row>
    <row r="76" spans="1:50" ht="14.25">
      <c r="A76" s="3"/>
      <c r="B76" s="3"/>
      <c r="C76" s="3"/>
      <c r="D76" s="3"/>
      <c r="E76" s="3"/>
      <c r="F76" s="3"/>
      <c r="G76" s="3"/>
      <c r="H76" s="3"/>
      <c r="I76" s="3"/>
      <c r="J76" s="3"/>
      <c r="K76" s="3"/>
      <c r="L76" s="3"/>
      <c r="M76" s="3"/>
      <c r="N76" s="3"/>
      <c r="O76" s="3"/>
      <c r="P76" s="3"/>
      <c r="Q76" s="3"/>
      <c r="R76" s="3"/>
      <c r="S76" s="3"/>
      <c r="T76" s="3"/>
      <c r="U76" s="3"/>
      <c r="V76" s="514"/>
      <c r="W76" s="514"/>
      <c r="X76" s="514"/>
      <c r="Y76" s="514"/>
      <c r="Z76" s="514"/>
      <c r="AA76" s="514"/>
      <c r="AB76" s="514"/>
      <c r="AC76" s="514"/>
      <c r="AD76" s="514"/>
      <c r="AE76" s="514"/>
      <c r="AF76" s="514"/>
      <c r="AG76" s="514"/>
      <c r="AH76" s="514"/>
      <c r="AI76" s="514"/>
      <c r="AJ76" s="3"/>
      <c r="AK76" s="3"/>
      <c r="AL76" s="3"/>
      <c r="AM76" s="856"/>
      <c r="AN76" s="856"/>
      <c r="AO76" s="856"/>
      <c r="AP76" s="856"/>
      <c r="AQ76" s="856"/>
      <c r="AR76" s="856"/>
      <c r="AS76" s="856"/>
      <c r="AT76" s="856"/>
      <c r="AU76" s="856"/>
      <c r="AV76" s="857"/>
      <c r="AW76" s="856"/>
      <c r="AX76" s="856"/>
    </row>
    <row r="77" spans="1:50" ht="14.25">
      <c r="A77" s="3"/>
      <c r="B77" s="3"/>
      <c r="C77" s="3"/>
      <c r="D77" s="3"/>
      <c r="E77" s="3"/>
      <c r="F77" s="3"/>
      <c r="G77" s="3"/>
      <c r="H77" s="3"/>
      <c r="I77" s="3"/>
      <c r="J77" s="3"/>
      <c r="K77" s="3"/>
      <c r="L77" s="3"/>
      <c r="M77" s="3"/>
      <c r="N77" s="3"/>
      <c r="O77" s="3"/>
      <c r="P77" s="3"/>
      <c r="Q77" s="3"/>
      <c r="R77" s="3"/>
      <c r="S77" s="3"/>
      <c r="T77" s="3"/>
      <c r="U77" s="3"/>
      <c r="V77" s="514"/>
      <c r="W77" s="514"/>
      <c r="X77" s="578" t="s">
        <v>319</v>
      </c>
      <c r="Y77" s="514"/>
      <c r="Z77" s="514"/>
      <c r="AA77" s="514"/>
      <c r="AB77" s="514"/>
      <c r="AC77" s="514"/>
      <c r="AD77" s="514"/>
      <c r="AE77" s="514"/>
      <c r="AF77" s="514"/>
      <c r="AG77" s="514"/>
      <c r="AH77" s="514"/>
      <c r="AI77" s="514"/>
      <c r="AJ77" s="3"/>
      <c r="AK77" s="3"/>
      <c r="AL77" s="3"/>
      <c r="AM77" s="856"/>
      <c r="AN77" s="856"/>
      <c r="AO77" s="856"/>
      <c r="AP77" s="856"/>
      <c r="AQ77" s="856"/>
      <c r="AR77" s="856"/>
      <c r="AS77" s="856"/>
      <c r="AT77" s="856"/>
      <c r="AU77" s="856"/>
      <c r="AV77" s="857"/>
      <c r="AW77" s="856"/>
      <c r="AX77" s="856"/>
    </row>
    <row r="78" spans="1:50" ht="14.25">
      <c r="A78" s="3"/>
      <c r="B78" s="3"/>
      <c r="C78" s="3"/>
      <c r="D78" s="3"/>
      <c r="E78" s="3"/>
      <c r="F78" s="3"/>
      <c r="G78" s="3"/>
      <c r="H78" s="3"/>
      <c r="I78" s="3"/>
      <c r="J78" s="3"/>
      <c r="K78" s="3"/>
      <c r="L78" s="3"/>
      <c r="M78" s="3"/>
      <c r="N78" s="3"/>
      <c r="O78" s="3"/>
      <c r="P78" s="3"/>
      <c r="Q78" s="3"/>
      <c r="R78" s="3"/>
      <c r="S78" s="3"/>
      <c r="T78" s="3"/>
      <c r="U78" s="3"/>
      <c r="V78" s="514"/>
      <c r="W78" s="514"/>
      <c r="X78" s="514"/>
      <c r="Y78" s="514"/>
      <c r="Z78" s="514"/>
      <c r="AA78" s="514"/>
      <c r="AB78" s="514"/>
      <c r="AC78" s="514"/>
      <c r="AD78" s="514"/>
      <c r="AE78" s="514"/>
      <c r="AF78" s="514"/>
      <c r="AG78" s="514"/>
      <c r="AH78" s="514"/>
      <c r="AI78" s="514"/>
      <c r="AJ78" s="3"/>
      <c r="AK78" s="3"/>
      <c r="AL78" s="3"/>
      <c r="AM78" s="856"/>
      <c r="AN78" s="856"/>
      <c r="AO78" s="856"/>
      <c r="AP78" s="856"/>
      <c r="AQ78" s="856"/>
      <c r="AR78" s="856"/>
      <c r="AS78" s="856"/>
      <c r="AT78" s="856"/>
      <c r="AU78" s="856"/>
      <c r="AV78" s="857"/>
      <c r="AW78" s="856"/>
      <c r="AX78" s="856"/>
    </row>
    <row r="79" spans="1:50" ht="14.25">
      <c r="A79" s="3"/>
      <c r="B79" s="3"/>
      <c r="C79" s="3"/>
      <c r="D79" s="3"/>
      <c r="E79" s="3"/>
      <c r="F79" s="3"/>
      <c r="G79" s="3"/>
      <c r="H79" s="3"/>
      <c r="I79" s="3"/>
      <c r="J79" s="3"/>
      <c r="K79" s="3"/>
      <c r="L79" s="3"/>
      <c r="M79" s="3"/>
      <c r="N79" s="3"/>
      <c r="O79" s="3"/>
      <c r="P79" s="3"/>
      <c r="Q79" s="3"/>
      <c r="R79" s="3"/>
      <c r="S79" s="3"/>
      <c r="T79" s="3"/>
      <c r="U79" s="3"/>
      <c r="V79" s="514"/>
      <c r="W79" s="514"/>
      <c r="X79" s="514"/>
      <c r="Y79" s="579">
        <v>2013</v>
      </c>
      <c r="Z79" s="579">
        <v>2014</v>
      </c>
      <c r="AA79" s="579">
        <v>2015</v>
      </c>
      <c r="AB79" s="579">
        <v>2016</v>
      </c>
      <c r="AC79" s="579">
        <v>2017</v>
      </c>
      <c r="AD79" s="579">
        <v>2018</v>
      </c>
      <c r="AE79" s="579">
        <v>2018</v>
      </c>
      <c r="AF79" s="579">
        <v>2020</v>
      </c>
      <c r="AG79" s="579">
        <v>2021</v>
      </c>
      <c r="AH79" s="579">
        <v>2022</v>
      </c>
      <c r="AI79" s="514"/>
      <c r="AJ79" s="3"/>
      <c r="AK79" s="3"/>
      <c r="AL79" s="3"/>
      <c r="AM79" s="856"/>
      <c r="AN79" s="856"/>
      <c r="AO79" s="856"/>
      <c r="AP79" s="856"/>
      <c r="AQ79" s="856"/>
      <c r="AR79" s="856"/>
      <c r="AS79" s="856"/>
      <c r="AT79" s="856"/>
      <c r="AU79" s="856"/>
      <c r="AV79" s="857"/>
      <c r="AW79" s="856"/>
      <c r="AX79" s="856"/>
    </row>
    <row r="80" spans="1:50" ht="14.25">
      <c r="A80" s="3"/>
      <c r="B80" s="3"/>
      <c r="C80" s="3"/>
      <c r="D80" s="3"/>
      <c r="E80" s="3"/>
      <c r="F80" s="3"/>
      <c r="G80" s="3"/>
      <c r="H80" s="3"/>
      <c r="I80" s="3"/>
      <c r="J80" s="3"/>
      <c r="K80" s="3"/>
      <c r="L80" s="3"/>
      <c r="M80" s="3"/>
      <c r="N80" s="3"/>
      <c r="O80" s="3"/>
      <c r="P80" s="3"/>
      <c r="Q80" s="3"/>
      <c r="R80" s="3"/>
      <c r="S80" s="3"/>
      <c r="T80" s="3"/>
      <c r="U80" s="3"/>
      <c r="V80" s="514"/>
      <c r="W80" s="514"/>
      <c r="X80" s="522" t="s">
        <v>543</v>
      </c>
      <c r="Y80" s="700">
        <v>0.0054885220194276253</v>
      </c>
      <c r="Z80" s="700">
        <v>0.01162590423699621</v>
      </c>
      <c r="AA80" s="700">
        <v>0.003944345715400286</v>
      </c>
      <c r="AB80" s="700">
        <v>0.0055856393638340513</v>
      </c>
      <c r="AC80" s="700">
        <v>0.0025306682679934805</v>
      </c>
      <c r="AD80" s="700">
        <v>0.0047806044049854878</v>
      </c>
      <c r="AE80" s="700">
        <v>0.0035690006798096531</v>
      </c>
      <c r="AF80" s="700">
        <v>0.0027942421676545302</v>
      </c>
      <c r="AG80" s="700">
        <v>0.0029210058420116839</v>
      </c>
      <c r="AH80" s="700">
        <v>0.0045092502844620505</v>
      </c>
      <c r="AI80" s="514"/>
      <c r="AJ80" s="3"/>
      <c r="AK80" s="3"/>
      <c r="AL80" s="3"/>
      <c r="AM80" s="856"/>
      <c r="AN80" s="856"/>
      <c r="AO80" s="856"/>
      <c r="AP80" s="856"/>
      <c r="AQ80" s="856"/>
      <c r="AR80" s="856"/>
      <c r="AS80" s="856"/>
      <c r="AT80" s="856"/>
      <c r="AU80" s="856"/>
      <c r="AV80" s="856"/>
      <c r="AW80" s="857"/>
      <c r="AX80" s="856"/>
    </row>
    <row r="81" spans="1:50" ht="14.25">
      <c r="A81" s="3"/>
      <c r="B81" s="3"/>
      <c r="C81" s="3"/>
      <c r="D81" s="3"/>
      <c r="E81" s="3"/>
      <c r="F81" s="3"/>
      <c r="G81" s="3"/>
      <c r="H81" s="3"/>
      <c r="I81" s="3"/>
      <c r="J81" s="3"/>
      <c r="K81" s="3"/>
      <c r="L81" s="3"/>
      <c r="M81" s="3"/>
      <c r="N81" s="3"/>
      <c r="O81" s="3"/>
      <c r="P81" s="3"/>
      <c r="Q81" s="3"/>
      <c r="R81" s="3"/>
      <c r="S81" s="3"/>
      <c r="T81" s="3"/>
      <c r="U81" s="3"/>
      <c r="V81" s="514"/>
      <c r="W81" s="514"/>
      <c r="X81" s="522" t="s">
        <v>544</v>
      </c>
      <c r="Y81" s="700">
        <v>0.0055802039976215528</v>
      </c>
      <c r="Z81" s="700">
        <v>0.0084362077812320784</v>
      </c>
      <c r="AA81" s="700">
        <v>0.0058774013167784021</v>
      </c>
      <c r="AB81" s="700">
        <v>0.00644595939342631</v>
      </c>
      <c r="AC81" s="700">
        <v>0.0067062428755421989</v>
      </c>
      <c r="AD81" s="700">
        <v>0.0063370238042727125</v>
      </c>
      <c r="AE81" s="700">
        <v>0.0046595191493091059</v>
      </c>
      <c r="AF81" s="700">
        <v>0.0041633306645316257</v>
      </c>
      <c r="AG81" s="700">
        <v>0.0054098621497692852</v>
      </c>
      <c r="AH81" s="700">
        <v>0.0067383121174678885</v>
      </c>
      <c r="AI81" s="514"/>
      <c r="AJ81" s="3"/>
      <c r="AK81" s="3"/>
      <c r="AL81" s="3"/>
      <c r="AM81" s="332"/>
      <c r="AN81" s="332"/>
      <c r="AO81" s="332"/>
      <c r="AP81" s="332"/>
      <c r="AQ81" s="332"/>
      <c r="AR81" s="332"/>
      <c r="AS81" s="332"/>
      <c r="AT81" s="332"/>
      <c r="AU81" s="332"/>
      <c r="AV81" s="332"/>
      <c r="AW81" s="332"/>
      <c r="AX81" s="332"/>
    </row>
    <row r="82" spans="1:38" ht="14.25">
      <c r="A82" s="3"/>
      <c r="B82" s="3"/>
      <c r="C82" s="3"/>
      <c r="D82" s="3"/>
      <c r="E82" s="3"/>
      <c r="F82" s="3"/>
      <c r="G82" s="3"/>
      <c r="H82" s="3"/>
      <c r="I82" s="3"/>
      <c r="J82" s="3"/>
      <c r="K82" s="3"/>
      <c r="L82" s="3"/>
      <c r="M82" s="3"/>
      <c r="N82" s="3"/>
      <c r="O82" s="3"/>
      <c r="P82" s="3"/>
      <c r="Q82" s="3"/>
      <c r="R82" s="3"/>
      <c r="S82" s="3"/>
      <c r="T82" s="3"/>
      <c r="U82" s="3"/>
      <c r="V82" s="514"/>
      <c r="W82" s="514"/>
      <c r="X82" s="522" t="s">
        <v>545</v>
      </c>
      <c r="Y82" s="700">
        <v>0.011227980440495273</v>
      </c>
      <c r="Z82" s="700">
        <v>0.01202881908648269</v>
      </c>
      <c r="AA82" s="700">
        <v>0.012867893549267758</v>
      </c>
      <c r="AB82" s="700">
        <v>0.011941120869412396</v>
      </c>
      <c r="AC82" s="700">
        <v>0.012073492291907795</v>
      </c>
      <c r="AD82" s="700">
        <v>0.01277715770710823</v>
      </c>
      <c r="AE82" s="700">
        <v>0.011602046958013248</v>
      </c>
      <c r="AF82" s="700">
        <v>0.010671561182805305</v>
      </c>
      <c r="AG82" s="700">
        <v>0.0088949742814756066</v>
      </c>
      <c r="AH82" s="700">
        <v>0.010728394549035443</v>
      </c>
      <c r="AI82" s="514"/>
      <c r="AJ82" s="3"/>
      <c r="AK82" s="3"/>
      <c r="AL82" s="3"/>
    </row>
    <row r="83" spans="1:38" ht="14.25">
      <c r="A83" s="3"/>
      <c r="B83" s="3"/>
      <c r="C83" s="3"/>
      <c r="D83" s="3"/>
      <c r="E83" s="3"/>
      <c r="F83" s="3"/>
      <c r="G83" s="3"/>
      <c r="H83" s="3"/>
      <c r="I83" s="3"/>
      <c r="J83" s="3"/>
      <c r="K83" s="3"/>
      <c r="L83" s="3"/>
      <c r="M83" s="3"/>
      <c r="N83" s="3"/>
      <c r="O83" s="3"/>
      <c r="P83" s="3"/>
      <c r="Q83" s="3"/>
      <c r="R83" s="3"/>
      <c r="S83" s="3"/>
      <c r="T83" s="3"/>
      <c r="U83" s="3"/>
      <c r="V83" s="514"/>
      <c r="W83" s="514"/>
      <c r="X83" s="522" t="s">
        <v>257</v>
      </c>
      <c r="Y83" s="700">
        <v>0.011067069729528825</v>
      </c>
      <c r="Z83" s="700">
        <v>0.011461201819916314</v>
      </c>
      <c r="AA83" s="700">
        <v>0.012207693011195708</v>
      </c>
      <c r="AB83" s="700">
        <v>0.011770190613570441</v>
      </c>
      <c r="AC83" s="700">
        <v>0.011233700071014686</v>
      </c>
      <c r="AD83" s="700">
        <v>0.011746555787694235</v>
      </c>
      <c r="AE83" s="700">
        <v>0.010503523143104557</v>
      </c>
      <c r="AF83" s="700">
        <v>0.010634494198406185</v>
      </c>
      <c r="AG83" s="700">
        <v>0.0096638687725668724</v>
      </c>
      <c r="AH83" s="700">
        <v>0.011309561091010239</v>
      </c>
      <c r="AI83" s="514"/>
      <c r="AJ83" s="3"/>
      <c r="AK83" s="3"/>
      <c r="AL83" s="3"/>
    </row>
    <row r="84" spans="1:38" ht="9.95" customHeight="1">
      <c r="A84" s="3"/>
      <c r="B84" s="3"/>
      <c r="C84" s="3"/>
      <c r="D84" s="3"/>
      <c r="E84" s="3"/>
      <c r="F84" s="3"/>
      <c r="G84" s="3"/>
      <c r="H84" s="3"/>
      <c r="I84" s="3"/>
      <c r="J84" s="3"/>
      <c r="K84" s="3"/>
      <c r="L84" s="3"/>
      <c r="M84" s="3"/>
      <c r="N84" s="3"/>
      <c r="O84" s="3"/>
      <c r="P84" s="3"/>
      <c r="Q84" s="3"/>
      <c r="R84" s="3"/>
      <c r="S84" s="3"/>
      <c r="T84" s="3"/>
      <c r="U84" s="3"/>
      <c r="V84" s="514"/>
      <c r="W84" s="514"/>
      <c r="X84" s="986" t="s">
        <v>27</v>
      </c>
      <c r="Y84" s="531"/>
      <c r="Z84" s="531"/>
      <c r="AA84" s="531"/>
      <c r="AB84" s="531"/>
      <c r="AC84" s="531"/>
      <c r="AD84" s="531"/>
      <c r="AE84" s="531"/>
      <c r="AF84" s="531"/>
      <c r="AG84" s="531"/>
      <c r="AH84" s="531"/>
      <c r="AI84" s="514"/>
      <c r="AJ84" s="3"/>
      <c r="AK84" s="3"/>
      <c r="AL84" s="3"/>
    </row>
    <row r="85" spans="1:38" ht="9.95" customHeight="1">
      <c r="A85" s="3"/>
      <c r="B85" s="3"/>
      <c r="C85" s="3"/>
      <c r="D85" s="3"/>
      <c r="E85" s="3"/>
      <c r="F85" s="3"/>
      <c r="G85" s="3"/>
      <c r="H85" s="3"/>
      <c r="I85" s="3"/>
      <c r="J85" s="3"/>
      <c r="K85" s="3"/>
      <c r="L85" s="3"/>
      <c r="M85" s="3"/>
      <c r="N85" s="3"/>
      <c r="O85" s="3"/>
      <c r="P85" s="3"/>
      <c r="Q85" s="3"/>
      <c r="R85" s="3"/>
      <c r="S85" s="3"/>
      <c r="T85" s="3"/>
      <c r="U85" s="3"/>
      <c r="V85" s="514"/>
      <c r="W85" s="514"/>
      <c r="X85" s="1073" t="s">
        <v>320</v>
      </c>
      <c r="Y85" s="514"/>
      <c r="Z85" s="514"/>
      <c r="AA85" s="514"/>
      <c r="AB85" s="514"/>
      <c r="AC85" s="514"/>
      <c r="AD85" s="514"/>
      <c r="AE85" s="514"/>
      <c r="AF85" s="514"/>
      <c r="AG85" s="514"/>
      <c r="AH85" s="514"/>
      <c r="AI85" s="514"/>
      <c r="AJ85" s="3"/>
      <c r="AK85" s="3"/>
      <c r="AL85" s="3"/>
    </row>
    <row r="86" spans="1:38" ht="9.95" customHeight="1">
      <c r="A86" s="3"/>
      <c r="B86" s="3"/>
      <c r="C86" s="3"/>
      <c r="D86" s="3"/>
      <c r="E86" s="3"/>
      <c r="F86" s="3"/>
      <c r="G86" s="3"/>
      <c r="H86" s="3"/>
      <c r="I86" s="3"/>
      <c r="J86" s="3"/>
      <c r="K86" s="3"/>
      <c r="L86" s="3"/>
      <c r="M86" s="3"/>
      <c r="N86" s="3"/>
      <c r="O86" s="3"/>
      <c r="P86" s="3"/>
      <c r="Q86" s="3"/>
      <c r="R86" s="3"/>
      <c r="S86" s="3"/>
      <c r="T86" s="3"/>
      <c r="U86" s="3"/>
      <c r="V86" s="514"/>
      <c r="W86" s="514"/>
      <c r="X86" s="1073" t="s">
        <v>254</v>
      </c>
      <c r="Y86" s="514"/>
      <c r="Z86" s="514"/>
      <c r="AA86" s="514"/>
      <c r="AB86" s="514"/>
      <c r="AC86" s="514"/>
      <c r="AD86" s="514"/>
      <c r="AE86" s="514"/>
      <c r="AF86" s="514"/>
      <c r="AG86" s="514"/>
      <c r="AH86" s="514"/>
      <c r="AI86" s="514"/>
      <c r="AJ86" s="3"/>
      <c r="AK86" s="3"/>
      <c r="AL86" s="3"/>
    </row>
    <row r="87" spans="1:38" ht="9.95" customHeight="1">
      <c r="A87" s="3"/>
      <c r="B87" s="3"/>
      <c r="C87" s="3"/>
      <c r="D87" s="3"/>
      <c r="E87" s="3"/>
      <c r="F87" s="3"/>
      <c r="G87" s="3"/>
      <c r="H87" s="3"/>
      <c r="I87" s="3"/>
      <c r="J87" s="3"/>
      <c r="K87" s="3"/>
      <c r="L87" s="3"/>
      <c r="M87" s="3"/>
      <c r="N87" s="3"/>
      <c r="O87" s="3"/>
      <c r="P87" s="3"/>
      <c r="Q87" s="3"/>
      <c r="R87" s="3"/>
      <c r="S87" s="3"/>
      <c r="T87" s="3"/>
      <c r="U87" s="3"/>
      <c r="V87" s="514"/>
      <c r="W87" s="514"/>
      <c r="X87" s="1073"/>
      <c r="Y87" s="514"/>
      <c r="Z87" s="514"/>
      <c r="AA87" s="514"/>
      <c r="AB87" s="514"/>
      <c r="AC87" s="514"/>
      <c r="AD87" s="514"/>
      <c r="AE87" s="514"/>
      <c r="AF87" s="514"/>
      <c r="AG87" s="514"/>
      <c r="AH87" s="514"/>
      <c r="AI87" s="514"/>
      <c r="AJ87" s="3"/>
      <c r="AK87" s="3"/>
      <c r="AL87" s="3"/>
    </row>
    <row r="88" spans="1:38" ht="14.25">
      <c r="A88" s="3"/>
      <c r="B88" s="3"/>
      <c r="C88" s="3"/>
      <c r="D88" s="3"/>
      <c r="E88" s="3"/>
      <c r="F88" s="3"/>
      <c r="G88" s="3"/>
      <c r="H88" s="3"/>
      <c r="I88" s="3"/>
      <c r="J88" s="3"/>
      <c r="K88" s="3"/>
      <c r="L88" s="3"/>
      <c r="M88" s="3"/>
      <c r="N88" s="3"/>
      <c r="O88" s="3"/>
      <c r="P88" s="3"/>
      <c r="Q88" s="3"/>
      <c r="R88" s="3"/>
      <c r="S88" s="3"/>
      <c r="T88" s="3"/>
      <c r="U88" s="3"/>
      <c r="V88" s="1399" t="s">
        <v>0</v>
      </c>
      <c r="W88" s="3"/>
      <c r="X88" s="3"/>
      <c r="Y88" s="3"/>
      <c r="Z88" s="3"/>
      <c r="AA88" s="3"/>
      <c r="AB88" s="3"/>
      <c r="AC88" s="3"/>
      <c r="AD88" s="3"/>
      <c r="AE88" s="3"/>
      <c r="AF88" s="3"/>
      <c r="AG88" s="3"/>
      <c r="AH88" s="3"/>
      <c r="AI88" s="3"/>
      <c r="AJ88" s="3"/>
      <c r="AK88" s="3"/>
      <c r="AL88" s="3"/>
    </row>
    <row r="89" spans="1:38" ht="14.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row>
    <row r="98" spans="25:34" ht="14.25">
      <c r="Y98" s="1749"/>
      <c r="Z98" s="1749"/>
      <c r="AA98" s="1749"/>
      <c r="AB98" s="1749"/>
      <c r="AC98" s="1749"/>
      <c r="AD98" s="1749"/>
      <c r="AE98" s="1749"/>
      <c r="AF98" s="1749"/>
      <c r="AG98" s="1749"/>
      <c r="AH98" s="1749"/>
    </row>
    <row r="99" spans="25:34" ht="14.25">
      <c r="Y99" s="1749"/>
      <c r="Z99" s="1749"/>
      <c r="AA99" s="1749"/>
      <c r="AB99" s="1749"/>
      <c r="AC99" s="1749"/>
      <c r="AD99" s="1749"/>
      <c r="AE99" s="1749"/>
      <c r="AF99" s="1749"/>
      <c r="AG99" s="1749"/>
      <c r="AH99" s="1749"/>
    </row>
    <row r="100" spans="25:34" ht="14.25">
      <c r="Y100" s="1749"/>
      <c r="Z100" s="1749"/>
      <c r="AA100" s="1749"/>
      <c r="AB100" s="1749"/>
      <c r="AC100" s="1749"/>
      <c r="AD100" s="1749"/>
      <c r="AE100" s="1749"/>
      <c r="AF100" s="1749"/>
      <c r="AG100" s="1749"/>
      <c r="AH100" s="1749"/>
    </row>
    <row r="101" spans="25:34" ht="14.25">
      <c r="Y101" s="1749"/>
      <c r="Z101" s="1749"/>
      <c r="AA101" s="1749"/>
      <c r="AB101" s="1749"/>
      <c r="AC101" s="1749"/>
      <c r="AD101" s="1749"/>
      <c r="AE101" s="1749"/>
      <c r="AF101" s="1749"/>
      <c r="AG101" s="1749"/>
      <c r="AH101" s="1749"/>
    </row>
    <row r="102" spans="25:34" ht="14.25">
      <c r="Y102" s="1749"/>
      <c r="Z102" s="1749"/>
      <c r="AA102" s="1749"/>
      <c r="AB102" s="1749"/>
      <c r="AC102" s="1749"/>
      <c r="AD102" s="1749"/>
      <c r="AE102" s="1749"/>
      <c r="AF102" s="1749"/>
      <c r="AG102" s="1749"/>
      <c r="AH102" s="1749"/>
    </row>
  </sheetData>
  <sheetProtection selectLockedCells="1"/>
  <mergeCells count="34">
    <mergeCell ref="C32:P32"/>
    <mergeCell ref="C39:P39"/>
    <mergeCell ref="C45:P45"/>
    <mergeCell ref="C48:E48"/>
    <mergeCell ref="C49:E49"/>
    <mergeCell ref="C33:P33"/>
    <mergeCell ref="C35:P35"/>
    <mergeCell ref="C37:P37"/>
    <mergeCell ref="C38:P38"/>
    <mergeCell ref="C46:P46"/>
    <mergeCell ref="C31:P31"/>
    <mergeCell ref="C19:F19"/>
    <mergeCell ref="C20:F20"/>
    <mergeCell ref="C21:F21"/>
    <mergeCell ref="C22:F22"/>
    <mergeCell ref="C24:P24"/>
    <mergeCell ref="C25:P25"/>
    <mergeCell ref="C26:P26"/>
    <mergeCell ref="C29:P29"/>
    <mergeCell ref="C27:P27"/>
    <mergeCell ref="C18:F18"/>
    <mergeCell ref="C10:F10"/>
    <mergeCell ref="C1:J1"/>
    <mergeCell ref="C5:P5"/>
    <mergeCell ref="C7:P7"/>
    <mergeCell ref="C9:F9"/>
    <mergeCell ref="G3:P4"/>
    <mergeCell ref="C11:F11"/>
    <mergeCell ref="C12:F12"/>
    <mergeCell ref="C15:F15"/>
    <mergeCell ref="C16:F16"/>
    <mergeCell ref="C17:F17"/>
    <mergeCell ref="C13:F13"/>
    <mergeCell ref="C14:F14"/>
  </mergeCells>
  <hyperlinks>
    <hyperlink ref="X41:AH41" location="WOH!W47" display="Daten"/>
    <hyperlink ref="X29" location="WOH!X51" display="Daten"/>
    <hyperlink ref="X41" location="WOH!X75" display="Daten"/>
    <hyperlink ref="X35" location="WOH!X63"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514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350661c-357a-4c09-a8f9-6df2b1177299}">
  <sheetPr codeName="Tabelle79"/>
  <dimension ref="A1:AL73"/>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3" width="2.625" style="82" customWidth="1"/>
    <col min="24" max="24" width="26.5" style="82" customWidth="1"/>
    <col min="25" max="34" width="10.625" style="82" customWidth="1"/>
    <col min="35" max="35" width="2.625" style="82" customWidth="1"/>
    <col min="36" max="16384" width="11" style="82"/>
  </cols>
  <sheetData>
    <row r="1" spans="1:38" ht="4.5" customHeight="1">
      <c r="A1" s="3"/>
      <c r="C1" s="2212" t="s">
        <v>0</v>
      </c>
      <c r="D1" s="2213"/>
      <c r="E1" s="2213"/>
      <c r="F1" s="2213"/>
      <c r="G1" s="2213"/>
      <c r="H1" s="2213"/>
      <c r="I1" s="2213"/>
      <c r="J1" s="2213"/>
      <c r="K1" s="191"/>
      <c r="L1" s="191"/>
      <c r="M1" s="191"/>
      <c r="N1" s="191"/>
      <c r="O1" s="191"/>
      <c r="P1" s="191"/>
      <c r="Q1" s="191"/>
      <c r="R1" s="3"/>
      <c r="S1" s="3"/>
      <c r="T1" s="3"/>
      <c r="U1" s="3"/>
      <c r="V1" s="514"/>
      <c r="W1" s="514"/>
      <c r="X1" s="547"/>
      <c r="Y1" s="592"/>
      <c r="Z1" s="592"/>
      <c r="AA1" s="592"/>
      <c r="AB1" s="592"/>
      <c r="AC1" s="592"/>
      <c r="AD1" s="592"/>
      <c r="AE1" s="592"/>
      <c r="AF1" s="515"/>
      <c r="AG1" s="515"/>
      <c r="AH1" s="515"/>
      <c r="AI1" s="515"/>
      <c r="AJ1" s="3"/>
      <c r="AK1" s="3"/>
      <c r="AL1" s="3"/>
    </row>
    <row r="2" spans="1:38" ht="4.5" customHeight="1">
      <c r="A2" s="3"/>
      <c r="C2" s="1020"/>
      <c r="D2" s="1021"/>
      <c r="E2" s="1021"/>
      <c r="F2" s="1021"/>
      <c r="G2" s="1021"/>
      <c r="H2" s="1021"/>
      <c r="I2" s="1021"/>
      <c r="J2" s="1021"/>
      <c r="K2" s="1022"/>
      <c r="L2" s="1022"/>
      <c r="M2" s="1022"/>
      <c r="N2" s="1022"/>
      <c r="O2" s="1022"/>
      <c r="P2" s="1022"/>
      <c r="Q2" s="191"/>
      <c r="R2" s="3"/>
      <c r="S2" s="3"/>
      <c r="T2" s="3"/>
      <c r="U2" s="3"/>
      <c r="V2" s="514"/>
      <c r="W2" s="514"/>
      <c r="X2" s="547"/>
      <c r="Y2" s="592"/>
      <c r="Z2" s="592"/>
      <c r="AA2" s="592"/>
      <c r="AB2" s="592"/>
      <c r="AC2" s="592"/>
      <c r="AD2" s="592"/>
      <c r="AE2" s="592"/>
      <c r="AF2" s="515"/>
      <c r="AG2" s="515"/>
      <c r="AH2" s="515"/>
      <c r="AI2" s="515"/>
      <c r="AJ2" s="3"/>
      <c r="AK2" s="3"/>
      <c r="AL2" s="3"/>
    </row>
    <row r="3" spans="1:38" s="192" customFormat="1" ht="24.95" customHeight="1">
      <c r="A3" s="6"/>
      <c r="C3" s="956">
        <v>7</v>
      </c>
      <c r="D3" s="962"/>
      <c r="E3" s="962"/>
      <c r="F3" s="962"/>
      <c r="G3" s="956" t="str">
        <f>X3</f>
        <v>Wohnungsmarkt und Immobilien</v>
      </c>
      <c r="H3" s="962"/>
      <c r="I3" s="962"/>
      <c r="J3" s="962"/>
      <c r="K3" s="967"/>
      <c r="L3" s="967"/>
      <c r="M3" s="967"/>
      <c r="N3" s="967"/>
      <c r="O3" s="193"/>
      <c r="P3" s="193"/>
      <c r="Q3" s="191"/>
      <c r="R3" s="6"/>
      <c r="S3" s="6"/>
      <c r="T3" s="6"/>
      <c r="U3" s="6"/>
      <c r="V3" s="1268"/>
      <c r="W3" s="1268" t="s">
        <v>547</v>
      </c>
      <c r="X3" s="1268" t="s">
        <v>334</v>
      </c>
      <c r="Y3" s="546"/>
      <c r="Z3" s="528"/>
      <c r="AA3" s="528"/>
      <c r="AB3" s="528"/>
      <c r="AC3" s="546"/>
      <c r="AD3" s="516"/>
      <c r="AE3" s="516" t="s">
        <v>157</v>
      </c>
      <c r="AF3" s="516" t="s">
        <v>477</v>
      </c>
      <c r="AG3" s="516"/>
      <c r="AH3" s="516" t="s">
        <v>534</v>
      </c>
      <c r="AI3" s="515"/>
      <c r="AJ3" s="3"/>
      <c r="AK3" s="3"/>
      <c r="AL3" s="3"/>
    </row>
    <row r="4" spans="1:38" s="84" customFormat="1" ht="24.95" customHeight="1">
      <c r="A4" s="13"/>
      <c r="C4" s="255"/>
      <c r="D4" s="255"/>
      <c r="E4" s="255"/>
      <c r="F4" s="255"/>
      <c r="G4" s="979" t="str">
        <f>X4</f>
        <v>Stadt Thun, Quartier Dürrenast (Thun)</v>
      </c>
      <c r="H4" s="255"/>
      <c r="I4" s="255"/>
      <c r="J4" s="255"/>
      <c r="K4" s="255"/>
      <c r="L4" s="255"/>
      <c r="M4" s="255"/>
      <c r="N4" s="255"/>
      <c r="O4" s="255"/>
      <c r="P4" s="255"/>
      <c r="R4" s="13"/>
      <c r="S4" s="13"/>
      <c r="T4" s="13"/>
      <c r="U4" s="13"/>
      <c r="V4" s="516"/>
      <c r="W4" s="516"/>
      <c r="X4" s="518" t="s">
        <v>535</v>
      </c>
      <c r="Y4" s="528"/>
      <c r="Z4" s="528"/>
      <c r="AA4" s="528"/>
      <c r="AB4" s="528"/>
      <c r="AC4" s="528"/>
      <c r="AD4" s="516"/>
      <c r="AE4" s="516"/>
      <c r="AF4" s="516"/>
      <c r="AG4" s="516"/>
      <c r="AH4" s="516"/>
      <c r="AI4" s="516"/>
      <c r="AJ4" s="3"/>
      <c r="AK4" s="3"/>
      <c r="AL4" s="3"/>
    </row>
    <row r="5" spans="1:38" s="86" customFormat="1" ht="24.95" customHeight="1">
      <c r="A5" s="10"/>
      <c r="C5" s="2140"/>
      <c r="D5" s="2140"/>
      <c r="E5" s="2140"/>
      <c r="F5" s="2140"/>
      <c r="G5" s="2140"/>
      <c r="H5" s="2140"/>
      <c r="I5" s="2140"/>
      <c r="J5" s="2140"/>
      <c r="K5" s="2140"/>
      <c r="L5" s="2140"/>
      <c r="M5" s="2140"/>
      <c r="N5" s="2140"/>
      <c r="O5" s="2140"/>
      <c r="P5" s="2140"/>
      <c r="R5" s="10"/>
      <c r="S5" s="10"/>
      <c r="T5" s="10"/>
      <c r="U5" s="10"/>
      <c r="V5" s="517"/>
      <c r="W5" s="1422"/>
      <c r="X5" s="1389"/>
      <c r="Y5" s="1389"/>
      <c r="Z5" s="1389"/>
      <c r="AA5" s="1389"/>
      <c r="AB5" s="1389"/>
      <c r="AC5" s="1389"/>
      <c r="AD5" s="1389"/>
      <c r="AE5" s="1389"/>
      <c r="AF5" s="1389"/>
      <c r="AG5" s="1389"/>
      <c r="AH5" s="1389"/>
      <c r="AI5" s="517"/>
      <c r="AJ5" s="3"/>
      <c r="AK5" s="3"/>
      <c r="AL5" s="3"/>
    </row>
    <row r="6" spans="1:38" s="86" customFormat="1" ht="6" customHeight="1">
      <c r="A6" s="10"/>
      <c r="C6" s="973"/>
      <c r="D6" s="973"/>
      <c r="E6" s="973"/>
      <c r="F6" s="973"/>
      <c r="G6" s="973"/>
      <c r="H6" s="973"/>
      <c r="I6" s="973"/>
      <c r="J6" s="973"/>
      <c r="K6" s="973"/>
      <c r="L6" s="973"/>
      <c r="M6" s="973"/>
      <c r="N6" s="973"/>
      <c r="O6" s="973"/>
      <c r="P6" s="973"/>
      <c r="R6" s="10"/>
      <c r="S6" s="10"/>
      <c r="T6" s="10"/>
      <c r="U6" s="10"/>
      <c r="V6" s="517"/>
      <c r="W6" s="517"/>
      <c r="X6" s="527"/>
      <c r="Y6" s="527"/>
      <c r="Z6" s="527"/>
      <c r="AA6" s="527"/>
      <c r="AB6" s="527"/>
      <c r="AC6" s="527"/>
      <c r="AD6" s="527"/>
      <c r="AE6" s="527"/>
      <c r="AF6" s="527"/>
      <c r="AG6" s="527"/>
      <c r="AH6" s="527"/>
      <c r="AI6" s="517"/>
      <c r="AJ6" s="3"/>
      <c r="AK6" s="3"/>
      <c r="AL6" s="3"/>
    </row>
    <row r="7" spans="1:38" ht="16.5" customHeight="1">
      <c r="A7" s="3"/>
      <c r="B7" s="87"/>
      <c r="C7" s="2114" t="str">
        <f>X7</f>
        <v>Kennzahlen Wohnungsmarkt, Quartier Dürrenast (Thun)</v>
      </c>
      <c r="D7" s="2114"/>
      <c r="E7" s="2114"/>
      <c r="F7" s="2114"/>
      <c r="G7" s="2114"/>
      <c r="H7" s="2114"/>
      <c r="I7" s="2114"/>
      <c r="J7" s="2114"/>
      <c r="K7" s="2114"/>
      <c r="L7" s="2114"/>
      <c r="M7" s="2114"/>
      <c r="N7" s="2114"/>
      <c r="O7" s="2114"/>
      <c r="P7" s="2114"/>
      <c r="R7" s="3"/>
      <c r="S7" s="3"/>
      <c r="T7" s="3"/>
      <c r="U7" s="3"/>
      <c r="V7" s="520"/>
      <c r="W7" s="520"/>
      <c r="X7" s="1272" t="s">
        <v>548</v>
      </c>
      <c r="Y7" s="521"/>
      <c r="Z7" s="521"/>
      <c r="AA7" s="521"/>
      <c r="AB7" s="521"/>
      <c r="AC7" s="521"/>
      <c r="AD7" s="521"/>
      <c r="AE7" s="521"/>
      <c r="AF7" s="521"/>
      <c r="AG7" s="521"/>
      <c r="AH7" s="521"/>
      <c r="AI7" s="514"/>
      <c r="AJ7" s="3"/>
      <c r="AK7" s="3"/>
      <c r="AL7" s="3"/>
    </row>
    <row r="8" spans="1:38" ht="9.95" customHeight="1">
      <c r="A8" s="3"/>
      <c r="B8" s="87"/>
      <c r="C8" s="922"/>
      <c r="D8" s="922"/>
      <c r="E8" s="922"/>
      <c r="F8" s="922"/>
      <c r="G8" s="922"/>
      <c r="H8" s="922"/>
      <c r="I8" s="922"/>
      <c r="J8" s="922"/>
      <c r="K8" s="922"/>
      <c r="L8" s="922"/>
      <c r="M8" s="922"/>
      <c r="N8" s="922"/>
      <c r="O8" s="922"/>
      <c r="P8" s="922"/>
      <c r="R8" s="3"/>
      <c r="S8" s="3"/>
      <c r="T8" s="3"/>
      <c r="U8" s="3"/>
      <c r="V8" s="520"/>
      <c r="W8" s="520"/>
      <c r="X8" s="521"/>
      <c r="Y8" s="521"/>
      <c r="Z8" s="521"/>
      <c r="AA8" s="521"/>
      <c r="AB8" s="521"/>
      <c r="AC8" s="521"/>
      <c r="AD8" s="521"/>
      <c r="AE8" s="521"/>
      <c r="AF8" s="521"/>
      <c r="AG8" s="521"/>
      <c r="AH8" s="521"/>
      <c r="AI8" s="514"/>
      <c r="AJ8" s="3"/>
      <c r="AK8" s="3"/>
      <c r="AL8" s="3"/>
    </row>
    <row r="9" spans="1:38" ht="16.5" customHeight="1">
      <c r="A9" s="3"/>
      <c r="B9" s="87"/>
      <c r="C9" s="2249"/>
      <c r="D9" s="2249"/>
      <c r="E9" s="2249"/>
      <c r="F9" s="2249"/>
      <c r="G9" s="919">
        <f t="shared" si="0" ref="G9:P18">Y9</f>
        <v>2013</v>
      </c>
      <c r="H9" s="919">
        <f t="shared" si="0"/>
        <v>2014</v>
      </c>
      <c r="I9" s="919">
        <f t="shared" si="0"/>
        <v>2015</v>
      </c>
      <c r="J9" s="919">
        <f t="shared" si="0"/>
        <v>2016</v>
      </c>
      <c r="K9" s="919">
        <f t="shared" si="0"/>
        <v>2017</v>
      </c>
      <c r="L9" s="919">
        <f t="shared" si="0"/>
        <v>2018</v>
      </c>
      <c r="M9" s="919">
        <f t="shared" si="0"/>
        <v>2019</v>
      </c>
      <c r="N9" s="919">
        <f t="shared" si="0"/>
        <v>2020</v>
      </c>
      <c r="O9" s="919">
        <f t="shared" si="0"/>
        <v>2021</v>
      </c>
      <c r="P9" s="919">
        <f t="shared" si="0"/>
        <v>2022</v>
      </c>
      <c r="R9" s="3"/>
      <c r="S9" s="3"/>
      <c r="T9" s="3"/>
      <c r="U9" s="3"/>
      <c r="V9" s="520"/>
      <c r="W9" s="520"/>
      <c r="X9" s="528"/>
      <c r="Y9" s="579">
        <v>2013</v>
      </c>
      <c r="Z9" s="579">
        <v>2014</v>
      </c>
      <c r="AA9" s="579">
        <v>2015</v>
      </c>
      <c r="AB9" s="579">
        <v>2016</v>
      </c>
      <c r="AC9" s="579">
        <v>2017</v>
      </c>
      <c r="AD9" s="579">
        <v>2018</v>
      </c>
      <c r="AE9" s="579">
        <v>2019</v>
      </c>
      <c r="AF9" s="579">
        <v>2020</v>
      </c>
      <c r="AG9" s="579">
        <v>2021</v>
      </c>
      <c r="AH9" s="579">
        <v>2022</v>
      </c>
      <c r="AI9" s="514"/>
      <c r="AJ9" s="3"/>
      <c r="AK9" s="3"/>
      <c r="AL9" s="3"/>
    </row>
    <row r="10" spans="1:38" ht="16.5" customHeight="1">
      <c r="A10" s="3"/>
      <c r="B10" s="87"/>
      <c r="C10" s="2133" t="str">
        <f>X10</f>
        <v>Anzahl Haushalte</v>
      </c>
      <c r="D10" s="2133"/>
      <c r="E10" s="2133"/>
      <c r="F10" s="2133"/>
      <c r="G10" s="920" t="str">
        <f t="shared" si="0"/>
        <v>-</v>
      </c>
      <c r="H10" s="920">
        <f t="shared" si="0"/>
        <v>3282</v>
      </c>
      <c r="I10" s="920">
        <f t="shared" si="0"/>
        <v>3297</v>
      </c>
      <c r="J10" s="920">
        <f t="shared" si="0"/>
        <v>3300</v>
      </c>
      <c r="K10" s="920">
        <f t="shared" si="0"/>
        <v>3265</v>
      </c>
      <c r="L10" s="920">
        <f t="shared" si="0"/>
        <v>3279</v>
      </c>
      <c r="M10" s="920">
        <f t="shared" si="0"/>
        <v>3304</v>
      </c>
      <c r="N10" s="920">
        <f t="shared" si="0"/>
        <v>3335</v>
      </c>
      <c r="O10" s="920">
        <f t="shared" si="0"/>
        <v>3353</v>
      </c>
      <c r="P10" s="920">
        <f t="shared" si="0"/>
        <v>3366</v>
      </c>
      <c r="R10" s="3"/>
      <c r="S10" s="16"/>
      <c r="T10" s="3"/>
      <c r="U10" s="3"/>
      <c r="V10" s="520"/>
      <c r="W10" s="520"/>
      <c r="X10" s="522" t="s">
        <v>176</v>
      </c>
      <c r="Y10" s="522" t="s">
        <v>28</v>
      </c>
      <c r="Z10" s="522">
        <v>3282</v>
      </c>
      <c r="AA10" s="522">
        <v>3297</v>
      </c>
      <c r="AB10" s="522">
        <v>3300</v>
      </c>
      <c r="AC10" s="522">
        <v>3265</v>
      </c>
      <c r="AD10" s="522">
        <v>3279</v>
      </c>
      <c r="AE10" s="522">
        <v>3304</v>
      </c>
      <c r="AF10" s="522">
        <v>3335</v>
      </c>
      <c r="AG10" s="522">
        <v>3353</v>
      </c>
      <c r="AH10" s="522">
        <v>3366</v>
      </c>
      <c r="AI10" s="514"/>
      <c r="AJ10" s="3"/>
      <c r="AK10" s="3"/>
      <c r="AL10" s="3"/>
    </row>
    <row r="11" spans="1:38" ht="16.5" customHeight="1">
      <c r="A11" s="3"/>
      <c r="B11" s="87"/>
      <c r="C11" s="2133" t="str">
        <f>X11</f>
        <v>Wohnungsbestand</v>
      </c>
      <c r="D11" s="2133"/>
      <c r="E11" s="2133"/>
      <c r="F11" s="2133"/>
      <c r="G11" s="920">
        <f t="shared" si="0"/>
        <v>3615</v>
      </c>
      <c r="H11" s="920">
        <f t="shared" si="0"/>
        <v>3630</v>
      </c>
      <c r="I11" s="920">
        <f t="shared" si="0"/>
        <v>3575</v>
      </c>
      <c r="J11" s="920">
        <f t="shared" si="0"/>
        <v>3639</v>
      </c>
      <c r="K11" s="920">
        <f t="shared" si="0"/>
        <v>3574</v>
      </c>
      <c r="L11" s="920">
        <f t="shared" si="0"/>
        <v>3612</v>
      </c>
      <c r="M11" s="920">
        <f t="shared" si="0"/>
        <v>3625</v>
      </c>
      <c r="N11" s="920">
        <f t="shared" si="0"/>
        <v>3633</v>
      </c>
      <c r="O11" s="920">
        <f t="shared" si="0"/>
        <v>3641</v>
      </c>
      <c r="P11" s="920">
        <f t="shared" si="0"/>
        <v>3642</v>
      </c>
      <c r="R11" s="16"/>
      <c r="S11" s="16"/>
      <c r="T11" s="3"/>
      <c r="U11" s="3"/>
      <c r="V11" s="520"/>
      <c r="W11" s="520"/>
      <c r="X11" s="522" t="s">
        <v>232</v>
      </c>
      <c r="Y11" s="522">
        <v>3615</v>
      </c>
      <c r="Z11" s="522">
        <v>3630</v>
      </c>
      <c r="AA11" s="522">
        <v>3575</v>
      </c>
      <c r="AB11" s="522">
        <v>3639</v>
      </c>
      <c r="AC11" s="522">
        <v>3574</v>
      </c>
      <c r="AD11" s="522">
        <v>3612</v>
      </c>
      <c r="AE11" s="522">
        <v>3625</v>
      </c>
      <c r="AF11" s="522">
        <v>3633</v>
      </c>
      <c r="AG11" s="522">
        <v>3641</v>
      </c>
      <c r="AH11" s="522">
        <v>3642</v>
      </c>
      <c r="AI11" s="514"/>
      <c r="AJ11" s="3"/>
      <c r="AK11" s="3"/>
      <c r="AL11" s="3"/>
    </row>
    <row r="12" spans="1:38" ht="16.5" customHeight="1">
      <c r="A12" s="3"/>
      <c r="B12" s="87"/>
      <c r="C12" s="2133" t="str">
        <f t="shared" si="1" ref="C12:C18">X12</f>
        <v>Wohnungsbestand 1-1.5 Zimmer</v>
      </c>
      <c r="D12" s="2134"/>
      <c r="E12" s="2134"/>
      <c r="F12" s="2134"/>
      <c r="G12" s="920">
        <f t="shared" si="0"/>
        <v>182</v>
      </c>
      <c r="H12" s="920">
        <f t="shared" si="0"/>
        <v>181</v>
      </c>
      <c r="I12" s="920">
        <f t="shared" si="0"/>
        <v>142</v>
      </c>
      <c r="J12" s="920">
        <f t="shared" si="0"/>
        <v>187</v>
      </c>
      <c r="K12" s="920">
        <f t="shared" si="0"/>
        <v>146</v>
      </c>
      <c r="L12" s="920">
        <f t="shared" si="0"/>
        <v>147</v>
      </c>
      <c r="M12" s="920">
        <f t="shared" si="0"/>
        <v>147</v>
      </c>
      <c r="N12" s="920">
        <f t="shared" si="0"/>
        <v>146</v>
      </c>
      <c r="O12" s="920">
        <f t="shared" si="0"/>
        <v>147</v>
      </c>
      <c r="P12" s="920">
        <f t="shared" si="0"/>
        <v>146</v>
      </c>
      <c r="R12" s="3"/>
      <c r="S12" s="16"/>
      <c r="T12" s="3"/>
      <c r="U12" s="3"/>
      <c r="V12" s="520"/>
      <c r="W12" s="520"/>
      <c r="X12" s="522" t="s">
        <v>549</v>
      </c>
      <c r="Y12" s="522">
        <v>182</v>
      </c>
      <c r="Z12" s="522">
        <v>181</v>
      </c>
      <c r="AA12" s="522">
        <v>142</v>
      </c>
      <c r="AB12" s="522">
        <v>187</v>
      </c>
      <c r="AC12" s="522">
        <v>146</v>
      </c>
      <c r="AD12" s="522">
        <v>147</v>
      </c>
      <c r="AE12" s="522">
        <v>147</v>
      </c>
      <c r="AF12" s="522">
        <v>146</v>
      </c>
      <c r="AG12" s="522">
        <v>147</v>
      </c>
      <c r="AH12" s="522">
        <v>146</v>
      </c>
      <c r="AI12" s="514"/>
      <c r="AJ12" s="3"/>
      <c r="AK12" s="3"/>
      <c r="AL12" s="3"/>
    </row>
    <row r="13" spans="1:38" ht="16.5" customHeight="1">
      <c r="A13" s="3"/>
      <c r="B13" s="87"/>
      <c r="C13" s="2133" t="str">
        <f t="shared" si="1"/>
        <v>Wohnungsbestand 2-2.5 Zimmer</v>
      </c>
      <c r="D13" s="2134"/>
      <c r="E13" s="2134"/>
      <c r="F13" s="2134"/>
      <c r="G13" s="920">
        <f t="shared" si="0"/>
        <v>438</v>
      </c>
      <c r="H13" s="920">
        <f t="shared" si="0"/>
        <v>440</v>
      </c>
      <c r="I13" s="920">
        <f t="shared" si="0"/>
        <v>429</v>
      </c>
      <c r="J13" s="920">
        <f t="shared" si="0"/>
        <v>443</v>
      </c>
      <c r="K13" s="920">
        <f t="shared" si="0"/>
        <v>432</v>
      </c>
      <c r="L13" s="920">
        <f t="shared" si="0"/>
        <v>440</v>
      </c>
      <c r="M13" s="920">
        <f t="shared" si="0"/>
        <v>441</v>
      </c>
      <c r="N13" s="920">
        <f t="shared" si="0"/>
        <v>442</v>
      </c>
      <c r="O13" s="920">
        <f t="shared" si="0"/>
        <v>439</v>
      </c>
      <c r="P13" s="920">
        <f t="shared" si="0"/>
        <v>441</v>
      </c>
      <c r="R13" s="3"/>
      <c r="S13" s="16"/>
      <c r="T13" s="3"/>
      <c r="U13" s="3"/>
      <c r="V13" s="520"/>
      <c r="W13" s="520"/>
      <c r="X13" s="522" t="s">
        <v>550</v>
      </c>
      <c r="Y13" s="522">
        <v>438</v>
      </c>
      <c r="Z13" s="522">
        <v>440</v>
      </c>
      <c r="AA13" s="522">
        <v>429</v>
      </c>
      <c r="AB13" s="522">
        <v>443</v>
      </c>
      <c r="AC13" s="522">
        <v>432</v>
      </c>
      <c r="AD13" s="522">
        <v>440</v>
      </c>
      <c r="AE13" s="522">
        <v>441</v>
      </c>
      <c r="AF13" s="522">
        <v>442</v>
      </c>
      <c r="AG13" s="522">
        <v>439</v>
      </c>
      <c r="AH13" s="522">
        <v>441</v>
      </c>
      <c r="AI13" s="514"/>
      <c r="AJ13" s="3"/>
      <c r="AK13" s="3"/>
      <c r="AL13" s="3"/>
    </row>
    <row r="14" spans="1:38" ht="16.5" customHeight="1">
      <c r="A14" s="3"/>
      <c r="B14" s="87"/>
      <c r="C14" s="2106" t="str">
        <f t="shared" si="1"/>
        <v>Wohnungsbestand 3-3.5 Zimmer</v>
      </c>
      <c r="D14" s="2205"/>
      <c r="E14" s="2205"/>
      <c r="F14" s="2205"/>
      <c r="G14" s="923">
        <f t="shared" si="0"/>
        <v>1392</v>
      </c>
      <c r="H14" s="923">
        <f t="shared" si="0"/>
        <v>1395</v>
      </c>
      <c r="I14" s="923">
        <f t="shared" si="0"/>
        <v>1392</v>
      </c>
      <c r="J14" s="923">
        <f t="shared" si="0"/>
        <v>1392</v>
      </c>
      <c r="K14" s="923">
        <f t="shared" si="0"/>
        <v>1379</v>
      </c>
      <c r="L14" s="923">
        <f t="shared" si="0"/>
        <v>1393</v>
      </c>
      <c r="M14" s="923">
        <f t="shared" si="0"/>
        <v>1400</v>
      </c>
      <c r="N14" s="923">
        <f t="shared" si="0"/>
        <v>1400</v>
      </c>
      <c r="O14" s="923">
        <f t="shared" si="0"/>
        <v>1400</v>
      </c>
      <c r="P14" s="923">
        <f t="shared" si="0"/>
        <v>1397</v>
      </c>
      <c r="R14" s="3"/>
      <c r="S14" s="16"/>
      <c r="T14" s="3"/>
      <c r="U14" s="3"/>
      <c r="V14" s="520"/>
      <c r="W14" s="520"/>
      <c r="X14" s="522" t="s">
        <v>551</v>
      </c>
      <c r="Y14" s="522">
        <v>1392</v>
      </c>
      <c r="Z14" s="522">
        <v>1395</v>
      </c>
      <c r="AA14" s="522">
        <v>1392</v>
      </c>
      <c r="AB14" s="522">
        <v>1392</v>
      </c>
      <c r="AC14" s="522">
        <v>1379</v>
      </c>
      <c r="AD14" s="522">
        <v>1393</v>
      </c>
      <c r="AE14" s="522">
        <v>1400</v>
      </c>
      <c r="AF14" s="522">
        <v>1400</v>
      </c>
      <c r="AG14" s="522">
        <v>1400</v>
      </c>
      <c r="AH14" s="522">
        <v>1397</v>
      </c>
      <c r="AI14" s="514"/>
      <c r="AJ14" s="3"/>
      <c r="AK14" s="3"/>
      <c r="AL14" s="3"/>
    </row>
    <row r="15" spans="1:38" ht="16.5" customHeight="1">
      <c r="A15" s="3"/>
      <c r="B15" s="87"/>
      <c r="C15" s="2109" t="str">
        <f t="shared" si="1"/>
        <v>Wohnungsbestand 4-4.5 Zimmer</v>
      </c>
      <c r="D15" s="2148"/>
      <c r="E15" s="2148"/>
      <c r="F15" s="2148"/>
      <c r="G15" s="917">
        <f t="shared" si="0"/>
        <v>1113</v>
      </c>
      <c r="H15" s="917">
        <f t="shared" si="0"/>
        <v>1121</v>
      </c>
      <c r="I15" s="917">
        <f t="shared" si="0"/>
        <v>1121</v>
      </c>
      <c r="J15" s="917">
        <f t="shared" si="0"/>
        <v>1122</v>
      </c>
      <c r="K15" s="917">
        <f t="shared" si="0"/>
        <v>1127</v>
      </c>
      <c r="L15" s="917">
        <f t="shared" si="0"/>
        <v>1141</v>
      </c>
      <c r="M15" s="917">
        <f t="shared" si="0"/>
        <v>1143</v>
      </c>
      <c r="N15" s="917">
        <f t="shared" si="0"/>
        <v>1144</v>
      </c>
      <c r="O15" s="917">
        <f t="shared" si="0"/>
        <v>1145</v>
      </c>
      <c r="P15" s="917">
        <f t="shared" si="0"/>
        <v>1146</v>
      </c>
      <c r="R15" s="3"/>
      <c r="S15" s="16"/>
      <c r="T15" s="3"/>
      <c r="U15" s="503"/>
      <c r="V15" s="520"/>
      <c r="W15" s="520"/>
      <c r="X15" s="522" t="s">
        <v>552</v>
      </c>
      <c r="Y15" s="522">
        <v>1113</v>
      </c>
      <c r="Z15" s="522">
        <v>1121</v>
      </c>
      <c r="AA15" s="522">
        <v>1121</v>
      </c>
      <c r="AB15" s="522">
        <v>1122</v>
      </c>
      <c r="AC15" s="522">
        <v>1127</v>
      </c>
      <c r="AD15" s="522">
        <v>1141</v>
      </c>
      <c r="AE15" s="522">
        <v>1143</v>
      </c>
      <c r="AF15" s="522">
        <v>1144</v>
      </c>
      <c r="AG15" s="522">
        <v>1145</v>
      </c>
      <c r="AH15" s="522">
        <v>1146</v>
      </c>
      <c r="AI15" s="514"/>
      <c r="AJ15" s="3"/>
      <c r="AK15" s="3"/>
      <c r="AL15" s="3"/>
    </row>
    <row r="16" spans="1:38" ht="16.5" customHeight="1">
      <c r="A16" s="3"/>
      <c r="B16" s="87"/>
      <c r="C16" s="2106" t="str">
        <f t="shared" si="1"/>
        <v>Wohnungsbestand 5+ Zimmer</v>
      </c>
      <c r="D16" s="2205"/>
      <c r="E16" s="2205"/>
      <c r="F16" s="2205"/>
      <c r="G16" s="923">
        <f t="shared" si="0"/>
        <v>490</v>
      </c>
      <c r="H16" s="923">
        <f t="shared" si="0"/>
        <v>493</v>
      </c>
      <c r="I16" s="923">
        <f t="shared" si="0"/>
        <v>491</v>
      </c>
      <c r="J16" s="923">
        <f t="shared" si="0"/>
        <v>495</v>
      </c>
      <c r="K16" s="923">
        <f t="shared" si="0"/>
        <v>490</v>
      </c>
      <c r="L16" s="923">
        <f t="shared" si="0"/>
        <v>491</v>
      </c>
      <c r="M16" s="923">
        <f t="shared" si="0"/>
        <v>494</v>
      </c>
      <c r="N16" s="923">
        <f t="shared" si="0"/>
        <v>501</v>
      </c>
      <c r="O16" s="923">
        <f t="shared" si="0"/>
        <v>510</v>
      </c>
      <c r="P16" s="923">
        <f t="shared" si="0"/>
        <v>512</v>
      </c>
      <c r="R16" s="3"/>
      <c r="S16" s="16"/>
      <c r="T16" s="3"/>
      <c r="U16" s="503"/>
      <c r="V16" s="520"/>
      <c r="W16" s="520"/>
      <c r="X16" s="522" t="s">
        <v>553</v>
      </c>
      <c r="Y16" s="522">
        <v>490</v>
      </c>
      <c r="Z16" s="522">
        <v>493</v>
      </c>
      <c r="AA16" s="522">
        <v>491</v>
      </c>
      <c r="AB16" s="522">
        <v>495</v>
      </c>
      <c r="AC16" s="522">
        <v>490</v>
      </c>
      <c r="AD16" s="522">
        <v>491</v>
      </c>
      <c r="AE16" s="522">
        <v>494</v>
      </c>
      <c r="AF16" s="522">
        <v>501</v>
      </c>
      <c r="AG16" s="522">
        <v>510</v>
      </c>
      <c r="AH16" s="522">
        <v>512</v>
      </c>
      <c r="AI16" s="514"/>
      <c r="AJ16" s="3"/>
      <c r="AK16" s="3"/>
      <c r="AL16" s="3"/>
    </row>
    <row r="17" spans="1:38" ht="16.5" customHeight="1">
      <c r="A17" s="3"/>
      <c r="B17" s="87"/>
      <c r="C17" s="2109" t="str">
        <f t="shared" si="1"/>
        <v>Neubau</v>
      </c>
      <c r="D17" s="2109"/>
      <c r="E17" s="2109"/>
      <c r="F17" s="2109"/>
      <c r="G17" s="917" t="str">
        <f t="shared" si="0"/>
        <v>-</v>
      </c>
      <c r="H17" s="917" t="str">
        <f t="shared" si="0"/>
        <v>-</v>
      </c>
      <c r="I17" s="917" t="str">
        <f t="shared" si="0"/>
        <v>-</v>
      </c>
      <c r="J17" s="917" t="str">
        <f t="shared" si="0"/>
        <v>-</v>
      </c>
      <c r="K17" s="917" t="str">
        <f t="shared" si="0"/>
        <v>-</v>
      </c>
      <c r="L17" s="917" t="str">
        <f t="shared" si="0"/>
        <v>-</v>
      </c>
      <c r="M17" s="917" t="str">
        <f t="shared" si="0"/>
        <v>-</v>
      </c>
      <c r="N17" s="917" t="str">
        <f t="shared" si="0"/>
        <v>-</v>
      </c>
      <c r="O17" s="917" t="str">
        <f t="shared" si="0"/>
        <v>-</v>
      </c>
      <c r="P17" s="917" t="str">
        <f t="shared" si="0"/>
        <v>-</v>
      </c>
      <c r="R17" s="3"/>
      <c r="S17" s="503"/>
      <c r="T17" s="688"/>
      <c r="U17" s="3"/>
      <c r="V17" s="520"/>
      <c r="W17" s="520"/>
      <c r="X17" s="522" t="s">
        <v>233</v>
      </c>
      <c r="Y17" s="522" t="s">
        <v>28</v>
      </c>
      <c r="Z17" s="522" t="s">
        <v>28</v>
      </c>
      <c r="AA17" s="522" t="s">
        <v>28</v>
      </c>
      <c r="AB17" s="522" t="s">
        <v>28</v>
      </c>
      <c r="AC17" s="522" t="s">
        <v>28</v>
      </c>
      <c r="AD17" s="522" t="s">
        <v>28</v>
      </c>
      <c r="AE17" s="522" t="s">
        <v>28</v>
      </c>
      <c r="AF17" s="522" t="s">
        <v>28</v>
      </c>
      <c r="AG17" s="522" t="s">
        <v>28</v>
      </c>
      <c r="AH17" s="522" t="s">
        <v>28</v>
      </c>
      <c r="AI17" s="514"/>
      <c r="AJ17" s="3"/>
      <c r="AK17" s="3"/>
      <c r="AL17" s="3"/>
    </row>
    <row r="18" spans="1:38" ht="16.5" customHeight="1">
      <c r="A18" s="3"/>
      <c r="B18" s="87"/>
      <c r="C18" s="2106" t="str">
        <f t="shared" si="1"/>
        <v>Wohnungszugang (netto)</v>
      </c>
      <c r="D18" s="2106"/>
      <c r="E18" s="2106"/>
      <c r="F18" s="2106"/>
      <c r="G18" s="923">
        <f t="shared" si="0"/>
        <v>-1</v>
      </c>
      <c r="H18" s="923">
        <f t="shared" si="0"/>
        <v>15</v>
      </c>
      <c r="I18" s="923">
        <f t="shared" si="0"/>
        <v>-55</v>
      </c>
      <c r="J18" s="923">
        <f t="shared" si="0"/>
        <v>64</v>
      </c>
      <c r="K18" s="923">
        <f t="shared" si="0"/>
        <v>-65</v>
      </c>
      <c r="L18" s="923">
        <f t="shared" si="0"/>
        <v>38</v>
      </c>
      <c r="M18" s="923">
        <f t="shared" si="0"/>
        <v>13</v>
      </c>
      <c r="N18" s="923">
        <f t="shared" si="0"/>
        <v>8</v>
      </c>
      <c r="O18" s="923">
        <f t="shared" si="0"/>
        <v>8</v>
      </c>
      <c r="P18" s="923">
        <f t="shared" si="0"/>
        <v>1</v>
      </c>
      <c r="R18" s="3"/>
      <c r="S18" s="92"/>
      <c r="T18" s="3"/>
      <c r="U18" s="504"/>
      <c r="V18" s="520"/>
      <c r="W18" s="520"/>
      <c r="X18" s="522" t="s">
        <v>234</v>
      </c>
      <c r="Y18" s="522">
        <v>-1</v>
      </c>
      <c r="Z18" s="522">
        <v>15</v>
      </c>
      <c r="AA18" s="522">
        <v>-55</v>
      </c>
      <c r="AB18" s="522">
        <v>64</v>
      </c>
      <c r="AC18" s="522">
        <v>-65</v>
      </c>
      <c r="AD18" s="522">
        <v>38</v>
      </c>
      <c r="AE18" s="522">
        <v>13</v>
      </c>
      <c r="AF18" s="522">
        <v>8</v>
      </c>
      <c r="AG18" s="522">
        <v>8</v>
      </c>
      <c r="AH18" s="522">
        <v>1</v>
      </c>
      <c r="AI18" s="514"/>
      <c r="AJ18" s="3"/>
      <c r="AK18" s="3"/>
      <c r="AL18" s="3"/>
    </row>
    <row r="19" spans="1:38" ht="4.5" customHeight="1">
      <c r="A19" s="3"/>
      <c r="B19" s="87"/>
      <c r="C19" s="416"/>
      <c r="D19" s="416"/>
      <c r="E19" s="416"/>
      <c r="F19" s="416"/>
      <c r="G19" s="917"/>
      <c r="H19" s="917"/>
      <c r="I19" s="917"/>
      <c r="J19" s="917"/>
      <c r="K19" s="917"/>
      <c r="L19" s="917"/>
      <c r="M19" s="917"/>
      <c r="N19" s="917"/>
      <c r="O19" s="917"/>
      <c r="P19" s="917"/>
      <c r="R19" s="3"/>
      <c r="S19" s="16"/>
      <c r="T19" s="3"/>
      <c r="U19" s="503"/>
      <c r="V19" s="520"/>
      <c r="W19" s="520"/>
      <c r="X19" s="1077"/>
      <c r="Y19" s="1078"/>
      <c r="Z19" s="1078"/>
      <c r="AA19" s="1078"/>
      <c r="AB19" s="1078"/>
      <c r="AC19" s="1078"/>
      <c r="AD19" s="1078"/>
      <c r="AE19" s="1078"/>
      <c r="AF19" s="1078"/>
      <c r="AG19" s="1078"/>
      <c r="AH19" s="1078"/>
      <c r="AI19" s="514"/>
      <c r="AJ19" s="3"/>
      <c r="AK19" s="3"/>
      <c r="AL19" s="3"/>
    </row>
    <row r="20" spans="1:38" s="83" customFormat="1" ht="9.95" customHeight="1">
      <c r="A20" s="38"/>
      <c r="B20" s="85"/>
      <c r="C20" s="2139" t="str">
        <f>X20</f>
        <v>Quelle: Gebäude- und Wohnungsstatistik (BFS).</v>
      </c>
      <c r="D20" s="2139"/>
      <c r="E20" s="2139"/>
      <c r="F20" s="2139"/>
      <c r="G20" s="2139"/>
      <c r="H20" s="2139"/>
      <c r="I20" s="2139"/>
      <c r="J20" s="2139"/>
      <c r="K20" s="2139"/>
      <c r="L20" s="2139"/>
      <c r="M20" s="2139"/>
      <c r="N20" s="2139"/>
      <c r="O20" s="2139"/>
      <c r="P20" s="2139"/>
      <c r="R20" s="38"/>
      <c r="S20" s="38"/>
      <c r="T20" s="38"/>
      <c r="U20" s="38"/>
      <c r="V20" s="530"/>
      <c r="W20" s="530"/>
      <c r="X20" s="986" t="s">
        <v>247</v>
      </c>
      <c r="Y20" s="986"/>
      <c r="Z20" s="986"/>
      <c r="AA20" s="986"/>
      <c r="AB20" s="986"/>
      <c r="AC20" s="986"/>
      <c r="AD20" s="986"/>
      <c r="AE20" s="986"/>
      <c r="AF20" s="986"/>
      <c r="AG20" s="986"/>
      <c r="AH20" s="986"/>
      <c r="AI20" s="514"/>
      <c r="AJ20" s="3"/>
      <c r="AK20" s="3"/>
      <c r="AL20" s="3"/>
    </row>
    <row r="21" spans="1:38" s="83" customFormat="1" ht="9.95" customHeight="1">
      <c r="A21" s="38"/>
      <c r="B21" s="85"/>
      <c r="C21" s="2139" t="str">
        <f>X21</f>
        <v/>
      </c>
      <c r="D21" s="2139"/>
      <c r="E21" s="2139"/>
      <c r="F21" s="2139"/>
      <c r="G21" s="2139"/>
      <c r="H21" s="2139"/>
      <c r="I21" s="2139"/>
      <c r="J21" s="2139"/>
      <c r="K21" s="2139"/>
      <c r="L21" s="2139"/>
      <c r="M21" s="2139"/>
      <c r="N21" s="2139"/>
      <c r="O21" s="2139"/>
      <c r="P21" s="2139"/>
      <c r="R21" s="38"/>
      <c r="S21" s="38"/>
      <c r="T21" s="38"/>
      <c r="U21" s="38"/>
      <c r="V21" s="530"/>
      <c r="W21" s="530"/>
      <c r="X21" s="986" t="s">
        <v>27</v>
      </c>
      <c r="Y21" s="986"/>
      <c r="Z21" s="986"/>
      <c r="AA21" s="986"/>
      <c r="AB21" s="986"/>
      <c r="AC21" s="986"/>
      <c r="AD21" s="986"/>
      <c r="AE21" s="986"/>
      <c r="AF21" s="986"/>
      <c r="AG21" s="986"/>
      <c r="AH21" s="986"/>
      <c r="AI21" s="514"/>
      <c r="AJ21" s="3"/>
      <c r="AK21" s="3"/>
      <c r="AL21" s="3"/>
    </row>
    <row r="22" spans="1:38" ht="24" customHeight="1">
      <c r="A22" s="3"/>
      <c r="B22" s="87"/>
      <c r="C22" s="2142"/>
      <c r="D22" s="2142"/>
      <c r="E22" s="2142"/>
      <c r="F22" s="2142"/>
      <c r="G22" s="2142"/>
      <c r="H22" s="2142"/>
      <c r="I22" s="2142"/>
      <c r="J22" s="2142"/>
      <c r="K22" s="2142"/>
      <c r="L22" s="2142"/>
      <c r="M22" s="2142"/>
      <c r="N22" s="2142"/>
      <c r="O22" s="2142"/>
      <c r="P22" s="2142"/>
      <c r="R22" s="3"/>
      <c r="S22" s="3"/>
      <c r="T22" s="3"/>
      <c r="U22" s="3"/>
      <c r="V22" s="520"/>
      <c r="W22" s="520"/>
      <c r="X22" s="986" t="s">
        <v>27</v>
      </c>
      <c r="Y22" s="528"/>
      <c r="Z22" s="528"/>
      <c r="AA22" s="528"/>
      <c r="AB22" s="528"/>
      <c r="AC22" s="528"/>
      <c r="AD22" s="528"/>
      <c r="AE22" s="528"/>
      <c r="AF22" s="528"/>
      <c r="AG22" s="528"/>
      <c r="AH22" s="528"/>
      <c r="AI22" s="514"/>
      <c r="AJ22" s="3"/>
      <c r="AK22" s="3"/>
      <c r="AL22" s="3"/>
    </row>
    <row r="23" spans="1:38" s="89" customFormat="1" ht="16.5" customHeight="1">
      <c r="A23" s="17"/>
      <c r="B23" s="88"/>
      <c r="C23" s="2115" t="str">
        <f>X23</f>
        <v>Wohnungsbestand nach Zimmerzahl (2022)</v>
      </c>
      <c r="D23" s="2115"/>
      <c r="E23" s="2115"/>
      <c r="F23" s="2115"/>
      <c r="G23" s="2115"/>
      <c r="H23" s="2115"/>
      <c r="I23" s="2115"/>
      <c r="J23" s="2115"/>
      <c r="K23" s="2115"/>
      <c r="L23" s="2115"/>
      <c r="M23" s="2115"/>
      <c r="N23" s="2115"/>
      <c r="O23" s="2115"/>
      <c r="P23" s="2115"/>
      <c r="R23" s="17"/>
      <c r="S23" s="102"/>
      <c r="T23" s="17"/>
      <c r="U23" s="17"/>
      <c r="V23" s="629"/>
      <c r="W23" s="629"/>
      <c r="X23" s="630" t="s">
        <v>554</v>
      </c>
      <c r="Y23" s="630"/>
      <c r="Z23" s="630"/>
      <c r="AA23" s="630"/>
      <c r="AB23" s="630"/>
      <c r="AC23" s="630"/>
      <c r="AD23" s="630"/>
      <c r="AE23" s="615"/>
      <c r="AF23" s="615"/>
      <c r="AG23" s="615"/>
      <c r="AH23" s="615"/>
      <c r="AI23" s="538"/>
      <c r="AJ23" s="3"/>
      <c r="AK23" s="3"/>
      <c r="AL23" s="3"/>
    </row>
    <row r="24" spans="1:38" s="89" customFormat="1" ht="8.1" customHeight="1">
      <c r="A24" s="17"/>
      <c r="B24" s="88"/>
      <c r="C24" s="996"/>
      <c r="D24" s="996"/>
      <c r="E24" s="996"/>
      <c r="F24" s="996"/>
      <c r="G24" s="996"/>
      <c r="H24" s="996"/>
      <c r="I24" s="996"/>
      <c r="J24" s="996"/>
      <c r="K24" s="996"/>
      <c r="L24" s="996"/>
      <c r="M24" s="996"/>
      <c r="N24" s="996"/>
      <c r="O24" s="996"/>
      <c r="P24" s="996"/>
      <c r="R24" s="17"/>
      <c r="S24" s="102"/>
      <c r="T24" s="17"/>
      <c r="U24" s="17"/>
      <c r="V24" s="629"/>
      <c r="W24" s="629"/>
      <c r="X24" s="630"/>
      <c r="Y24" s="630"/>
      <c r="Z24" s="630"/>
      <c r="AA24" s="630"/>
      <c r="AB24" s="630"/>
      <c r="AC24" s="630"/>
      <c r="AD24" s="630"/>
      <c r="AE24" s="615"/>
      <c r="AF24" s="615"/>
      <c r="AG24" s="615"/>
      <c r="AH24" s="615"/>
      <c r="AI24" s="538"/>
      <c r="AJ24" s="3"/>
      <c r="AK24" s="3"/>
      <c r="AL24" s="3"/>
    </row>
    <row r="25" spans="1:38" ht="125.1" customHeight="1">
      <c r="A25" s="3"/>
      <c r="B25" s="87"/>
      <c r="C25" s="2251"/>
      <c r="D25" s="2251"/>
      <c r="E25" s="2251"/>
      <c r="F25" s="2251"/>
      <c r="G25" s="2251"/>
      <c r="H25" s="2251"/>
      <c r="I25" s="2251"/>
      <c r="J25" s="2251"/>
      <c r="K25" s="2251"/>
      <c r="L25" s="2251"/>
      <c r="M25" s="2251"/>
      <c r="N25" s="2251"/>
      <c r="O25" s="2251"/>
      <c r="P25" s="2251"/>
      <c r="R25" s="3"/>
      <c r="S25" s="3"/>
      <c r="T25" s="3"/>
      <c r="U25" s="3"/>
      <c r="V25" s="520"/>
      <c r="W25" s="520"/>
      <c r="X25" s="1491" t="s">
        <v>7</v>
      </c>
      <c r="Y25" s="1492"/>
      <c r="Z25" s="1492"/>
      <c r="AA25" s="1492"/>
      <c r="AB25" s="1492"/>
      <c r="AC25" s="1492"/>
      <c r="AD25" s="1492"/>
      <c r="AE25" s="1492"/>
      <c r="AF25" s="1492"/>
      <c r="AG25" s="1492"/>
      <c r="AH25" s="1492"/>
      <c r="AI25" s="514"/>
      <c r="AJ25" s="3"/>
      <c r="AK25" s="3"/>
      <c r="AL25" s="3"/>
    </row>
    <row r="26" spans="1:38" ht="24.95" customHeight="1">
      <c r="A26" s="3"/>
      <c r="B26" s="87"/>
      <c r="C26" s="997"/>
      <c r="D26" s="997"/>
      <c r="E26" s="997"/>
      <c r="F26" s="997"/>
      <c r="G26" s="997"/>
      <c r="H26" s="997"/>
      <c r="I26" s="997"/>
      <c r="J26" s="997"/>
      <c r="K26" s="997"/>
      <c r="L26" s="997"/>
      <c r="M26" s="997"/>
      <c r="N26" s="997"/>
      <c r="O26" s="997"/>
      <c r="P26" s="997"/>
      <c r="R26" s="3"/>
      <c r="S26" s="3"/>
      <c r="T26" s="3"/>
      <c r="U26" s="3"/>
      <c r="V26" s="520"/>
      <c r="W26" s="520"/>
      <c r="X26" s="631"/>
      <c r="Y26" s="631"/>
      <c r="Z26" s="631"/>
      <c r="AA26" s="631"/>
      <c r="AB26" s="631"/>
      <c r="AC26" s="631"/>
      <c r="AD26" s="631"/>
      <c r="AE26" s="631"/>
      <c r="AF26" s="631"/>
      <c r="AG26" s="631"/>
      <c r="AH26" s="631"/>
      <c r="AI26" s="514"/>
      <c r="AJ26" s="3"/>
      <c r="AK26" s="3"/>
      <c r="AL26" s="3"/>
    </row>
    <row r="27" spans="1:38" s="940" customFormat="1" ht="9.95" customHeight="1">
      <c r="A27" s="984"/>
      <c r="B27" s="1024"/>
      <c r="C27" s="2139" t="str">
        <f>X56</f>
        <v>Quelle: Gebäude- und Wohnungsstatistik (BFS).</v>
      </c>
      <c r="D27" s="2139"/>
      <c r="E27" s="2139"/>
      <c r="F27" s="2139"/>
      <c r="G27" s="2139"/>
      <c r="H27" s="2139"/>
      <c r="I27" s="2139"/>
      <c r="J27" s="2139"/>
      <c r="K27" s="2139"/>
      <c r="L27" s="2139"/>
      <c r="M27" s="2139"/>
      <c r="N27" s="2139"/>
      <c r="O27" s="2139"/>
      <c r="P27" s="2139"/>
      <c r="R27" s="984"/>
      <c r="S27" s="984"/>
      <c r="T27" s="984"/>
      <c r="U27" s="984"/>
      <c r="V27" s="1017"/>
      <c r="W27" s="1017"/>
      <c r="X27" s="1073"/>
      <c r="Y27" s="1073"/>
      <c r="Z27" s="1073"/>
      <c r="AA27" s="1073"/>
      <c r="AB27" s="1073"/>
      <c r="AC27" s="1073"/>
      <c r="AD27" s="1073"/>
      <c r="AE27" s="1073"/>
      <c r="AF27" s="1073"/>
      <c r="AG27" s="1073"/>
      <c r="AH27" s="1073"/>
      <c r="AI27" s="986"/>
      <c r="AJ27" s="984"/>
      <c r="AK27" s="984"/>
      <c r="AL27" s="984"/>
    </row>
    <row r="28" spans="1:38" s="83" customFormat="1" ht="24" customHeight="1">
      <c r="A28" s="38"/>
      <c r="B28" s="85"/>
      <c r="C28" s="2109"/>
      <c r="D28" s="2109"/>
      <c r="E28" s="2109"/>
      <c r="F28" s="2109"/>
      <c r="G28" s="2109"/>
      <c r="H28" s="2109"/>
      <c r="I28" s="2109"/>
      <c r="J28" s="2109"/>
      <c r="K28" s="2109"/>
      <c r="L28" s="2109"/>
      <c r="M28" s="2109"/>
      <c r="N28" s="2109"/>
      <c r="O28" s="2109"/>
      <c r="P28" s="2109"/>
      <c r="R28" s="38"/>
      <c r="S28" s="38"/>
      <c r="T28" s="38"/>
      <c r="U28" s="38"/>
      <c r="V28" s="530"/>
      <c r="W28" s="530"/>
      <c r="X28" s="531"/>
      <c r="Y28" s="531"/>
      <c r="Z28" s="531"/>
      <c r="AA28" s="531"/>
      <c r="AB28" s="531"/>
      <c r="AC28" s="531"/>
      <c r="AD28" s="531"/>
      <c r="AE28" s="531"/>
      <c r="AF28" s="531"/>
      <c r="AG28" s="531"/>
      <c r="AH28" s="531"/>
      <c r="AI28" s="531"/>
      <c r="AJ28" s="3"/>
      <c r="AK28" s="3"/>
      <c r="AL28" s="3"/>
    </row>
    <row r="29" spans="1:38" s="83" customFormat="1" ht="16.5" customHeight="1">
      <c r="A29" s="38"/>
      <c r="B29" s="85"/>
      <c r="C29" s="2114" t="str">
        <f>X29</f>
        <v>Wohnungsbestand nach Bauperiode (2022)</v>
      </c>
      <c r="D29" s="2114"/>
      <c r="E29" s="2114"/>
      <c r="F29" s="2114"/>
      <c r="G29" s="2114"/>
      <c r="H29" s="2114"/>
      <c r="I29" s="2114"/>
      <c r="J29" s="2114"/>
      <c r="K29" s="2114"/>
      <c r="L29" s="2114"/>
      <c r="M29" s="2114"/>
      <c r="N29" s="2114"/>
      <c r="O29" s="2114"/>
      <c r="P29" s="2114"/>
      <c r="R29" s="38"/>
      <c r="S29" s="102"/>
      <c r="T29" s="38"/>
      <c r="U29" s="38"/>
      <c r="V29" s="530"/>
      <c r="W29" s="530"/>
      <c r="X29" s="521" t="s">
        <v>555</v>
      </c>
      <c r="Y29" s="618"/>
      <c r="Z29" s="618"/>
      <c r="AA29" s="618"/>
      <c r="AB29" s="618"/>
      <c r="AC29" s="618"/>
      <c r="AD29" s="618"/>
      <c r="AE29" s="618"/>
      <c r="AF29" s="618"/>
      <c r="AG29" s="618"/>
      <c r="AH29" s="618"/>
      <c r="AI29" s="531"/>
      <c r="AJ29" s="3"/>
      <c r="AK29" s="3"/>
      <c r="AL29" s="3"/>
    </row>
    <row r="30" spans="1:38" s="83" customFormat="1" ht="8.1" customHeight="1">
      <c r="A30" s="38"/>
      <c r="B30" s="85"/>
      <c r="C30" s="332"/>
      <c r="D30" s="846"/>
      <c r="E30" s="846"/>
      <c r="F30" s="846"/>
      <c r="G30" s="846"/>
      <c r="H30" s="846"/>
      <c r="I30" s="846"/>
      <c r="J30" s="846"/>
      <c r="K30" s="846"/>
      <c r="L30" s="846"/>
      <c r="M30" s="846"/>
      <c r="N30" s="846"/>
      <c r="O30" s="846"/>
      <c r="P30" s="846"/>
      <c r="R30" s="38"/>
      <c r="S30" s="102"/>
      <c r="T30" s="38"/>
      <c r="U30" s="38"/>
      <c r="V30" s="530"/>
      <c r="W30" s="530"/>
      <c r="X30" s="531"/>
      <c r="Y30" s="618"/>
      <c r="Z30" s="618"/>
      <c r="AA30" s="618"/>
      <c r="AB30" s="618"/>
      <c r="AC30" s="618"/>
      <c r="AD30" s="618"/>
      <c r="AE30" s="618"/>
      <c r="AF30" s="618"/>
      <c r="AG30" s="618"/>
      <c r="AH30" s="618"/>
      <c r="AI30" s="531"/>
      <c r="AJ30" s="3"/>
      <c r="AK30" s="3"/>
      <c r="AL30" s="3"/>
    </row>
    <row r="31" spans="1:38" s="83" customFormat="1" ht="114.95" customHeight="1">
      <c r="A31" s="38"/>
      <c r="B31" s="85"/>
      <c r="C31" s="332"/>
      <c r="D31" s="846"/>
      <c r="E31" s="846"/>
      <c r="F31" s="846"/>
      <c r="G31" s="846"/>
      <c r="H31" s="846"/>
      <c r="I31" s="846"/>
      <c r="J31" s="846"/>
      <c r="K31" s="846"/>
      <c r="L31" s="846"/>
      <c r="M31" s="846"/>
      <c r="N31" s="846"/>
      <c r="O31" s="846"/>
      <c r="P31" s="846"/>
      <c r="R31" s="38"/>
      <c r="S31" s="102"/>
      <c r="T31" s="38"/>
      <c r="U31" s="38"/>
      <c r="V31" s="530"/>
      <c r="W31" s="530"/>
      <c r="X31" s="569" t="s">
        <v>7</v>
      </c>
      <c r="Y31" s="618"/>
      <c r="Z31" s="618"/>
      <c r="AA31" s="618"/>
      <c r="AB31" s="618"/>
      <c r="AC31" s="618"/>
      <c r="AD31" s="618"/>
      <c r="AE31" s="618"/>
      <c r="AF31" s="618"/>
      <c r="AG31" s="618"/>
      <c r="AH31" s="618"/>
      <c r="AI31" s="531"/>
      <c r="AJ31" s="3"/>
      <c r="AK31" s="3"/>
      <c r="AL31" s="3"/>
    </row>
    <row r="32" spans="1:38" s="83" customFormat="1" ht="16.5" customHeight="1">
      <c r="A32" s="38"/>
      <c r="B32" s="85"/>
      <c r="C32" s="332"/>
      <c r="D32" s="846"/>
      <c r="E32" s="846"/>
      <c r="F32" s="846"/>
      <c r="G32" s="846"/>
      <c r="H32" s="846"/>
      <c r="I32" s="846"/>
      <c r="K32" s="846"/>
      <c r="L32" s="846"/>
      <c r="M32" s="846"/>
      <c r="N32" s="846"/>
      <c r="O32" s="846"/>
      <c r="P32" s="846"/>
      <c r="R32" s="38"/>
      <c r="S32" s="102"/>
      <c r="T32" s="38"/>
      <c r="U32" s="38"/>
      <c r="V32" s="530"/>
      <c r="W32" s="530"/>
      <c r="X32" s="531"/>
      <c r="Y32" s="534"/>
      <c r="Z32" s="534"/>
      <c r="AA32" s="534"/>
      <c r="AB32" s="534"/>
      <c r="AC32" s="534"/>
      <c r="AD32" s="534"/>
      <c r="AE32" s="531"/>
      <c r="AF32" s="534"/>
      <c r="AG32" s="534"/>
      <c r="AH32" s="534"/>
      <c r="AI32" s="531"/>
      <c r="AJ32" s="3"/>
      <c r="AK32" s="3"/>
      <c r="AL32" s="3"/>
    </row>
    <row r="33" spans="1:38" s="83" customFormat="1" ht="16.5" customHeight="1">
      <c r="A33" s="38"/>
      <c r="B33" s="85"/>
      <c r="C33" s="416"/>
      <c r="D33" s="416"/>
      <c r="F33" s="416"/>
      <c r="G33" s="416"/>
      <c r="H33" s="416"/>
      <c r="I33" s="416"/>
      <c r="L33" s="416"/>
      <c r="M33" s="455"/>
      <c r="N33" s="455"/>
      <c r="O33" s="455"/>
      <c r="P33" s="455"/>
      <c r="R33" s="38"/>
      <c r="S33" s="38"/>
      <c r="T33" s="38"/>
      <c r="U33" s="38"/>
      <c r="V33" s="530"/>
      <c r="W33" s="530"/>
      <c r="X33" s="581"/>
      <c r="Y33" s="581"/>
      <c r="Z33" s="531"/>
      <c r="AA33" s="581"/>
      <c r="AB33" s="581"/>
      <c r="AC33" s="581"/>
      <c r="AD33" s="581"/>
      <c r="AE33" s="531"/>
      <c r="AF33" s="531"/>
      <c r="AG33" s="581"/>
      <c r="AH33" s="632"/>
      <c r="AI33" s="531"/>
      <c r="AJ33" s="3"/>
      <c r="AK33" s="3"/>
      <c r="AL33" s="3"/>
    </row>
    <row r="34" spans="1:38" s="940" customFormat="1" ht="9.95" customHeight="1">
      <c r="A34" s="984"/>
      <c r="B34" s="1024"/>
      <c r="C34" s="911" t="str">
        <f>X70</f>
        <v>Quelle: Gebäude- und Wohnungsstatistik (BFS).</v>
      </c>
      <c r="D34" s="911"/>
      <c r="E34" s="911"/>
      <c r="F34" s="911"/>
      <c r="G34" s="911"/>
      <c r="H34" s="911"/>
      <c r="I34" s="911"/>
      <c r="J34" s="911"/>
      <c r="K34" s="911"/>
      <c r="L34" s="911"/>
      <c r="M34" s="1075"/>
      <c r="N34" s="1075"/>
      <c r="O34" s="1075"/>
      <c r="P34" s="1075"/>
      <c r="R34" s="984"/>
      <c r="S34" s="984"/>
      <c r="T34" s="984"/>
      <c r="U34" s="984"/>
      <c r="V34" s="1017"/>
      <c r="W34" s="1017"/>
      <c r="X34" s="1073"/>
      <c r="Y34" s="1073"/>
      <c r="Z34" s="1073"/>
      <c r="AA34" s="1073"/>
      <c r="AB34" s="1073"/>
      <c r="AC34" s="1073"/>
      <c r="AD34" s="1073"/>
      <c r="AE34" s="1073"/>
      <c r="AF34" s="1073"/>
      <c r="AG34" s="1073"/>
      <c r="AH34" s="1076"/>
      <c r="AI34" s="986"/>
      <c r="AJ34" s="984"/>
      <c r="AK34" s="984"/>
      <c r="AL34" s="984"/>
    </row>
    <row r="35" spans="1:38" s="940" customFormat="1" ht="24" customHeight="1">
      <c r="A35" s="984"/>
      <c r="B35" s="1024"/>
      <c r="C35" s="2139"/>
      <c r="D35" s="2139"/>
      <c r="E35" s="2139"/>
      <c r="F35" s="2139"/>
      <c r="G35" s="2139"/>
      <c r="H35" s="2139"/>
      <c r="I35" s="2139"/>
      <c r="J35" s="2139"/>
      <c r="K35" s="2139"/>
      <c r="L35" s="2139"/>
      <c r="M35" s="2139"/>
      <c r="N35" s="2139"/>
      <c r="O35" s="2139"/>
      <c r="P35" s="2139"/>
      <c r="R35" s="984"/>
      <c r="S35" s="984"/>
      <c r="T35" s="984"/>
      <c r="U35" s="984"/>
      <c r="V35" s="1017"/>
      <c r="W35" s="1017"/>
      <c r="X35" s="986"/>
      <c r="Y35" s="986"/>
      <c r="Z35" s="986"/>
      <c r="AA35" s="986"/>
      <c r="AB35" s="986"/>
      <c r="AC35" s="986"/>
      <c r="AD35" s="986"/>
      <c r="AE35" s="986"/>
      <c r="AF35" s="986"/>
      <c r="AG35" s="986"/>
      <c r="AH35" s="986"/>
      <c r="AI35" s="986"/>
      <c r="AJ35" s="984"/>
      <c r="AK35" s="984"/>
      <c r="AL35" s="984"/>
    </row>
    <row r="36" spans="1:38" s="940" customFormat="1" ht="16.5" customHeight="1">
      <c r="A36" s="984"/>
      <c r="B36" s="1024"/>
      <c r="C36" s="2114"/>
      <c r="D36" s="2114"/>
      <c r="E36" s="2114"/>
      <c r="F36" s="2114"/>
      <c r="G36" s="2114"/>
      <c r="H36" s="2114"/>
      <c r="I36" s="2114"/>
      <c r="J36" s="2114"/>
      <c r="K36" s="2114"/>
      <c r="L36" s="2114"/>
      <c r="M36" s="2114"/>
      <c r="N36" s="2114"/>
      <c r="O36" s="2114"/>
      <c r="P36" s="2114"/>
      <c r="R36" s="984"/>
      <c r="S36" s="984"/>
      <c r="T36" s="984"/>
      <c r="U36" s="984"/>
      <c r="V36" s="1017"/>
      <c r="W36" s="1017"/>
      <c r="X36" s="521"/>
      <c r="Y36" s="986"/>
      <c r="Z36" s="986"/>
      <c r="AA36" s="986"/>
      <c r="AB36" s="986"/>
      <c r="AC36" s="986"/>
      <c r="AD36" s="986"/>
      <c r="AE36" s="986"/>
      <c r="AF36" s="986"/>
      <c r="AG36" s="986"/>
      <c r="AH36" s="986"/>
      <c r="AI36" s="986"/>
      <c r="AJ36" s="984"/>
      <c r="AK36" s="984"/>
      <c r="AL36" s="984"/>
    </row>
    <row r="37" spans="1:38" s="940" customFormat="1" ht="9.95" customHeight="1">
      <c r="A37" s="984"/>
      <c r="B37" s="1024"/>
      <c r="C37" s="912"/>
      <c r="D37" s="912"/>
      <c r="E37" s="912"/>
      <c r="F37" s="912"/>
      <c r="G37" s="912"/>
      <c r="H37" s="912"/>
      <c r="I37" s="912"/>
      <c r="J37" s="912"/>
      <c r="K37" s="912"/>
      <c r="L37" s="912"/>
      <c r="M37" s="912"/>
      <c r="N37" s="912"/>
      <c r="O37" s="912"/>
      <c r="P37" s="912"/>
      <c r="R37" s="984"/>
      <c r="S37" s="984"/>
      <c r="T37" s="984"/>
      <c r="U37" s="984"/>
      <c r="V37" s="1017"/>
      <c r="W37" s="1017"/>
      <c r="X37" s="521"/>
      <c r="Y37" s="986"/>
      <c r="Z37" s="986"/>
      <c r="AA37" s="986"/>
      <c r="AB37" s="986"/>
      <c r="AC37" s="986"/>
      <c r="AD37" s="986"/>
      <c r="AE37" s="986"/>
      <c r="AF37" s="986"/>
      <c r="AG37" s="986"/>
      <c r="AH37" s="986"/>
      <c r="AI37" s="986"/>
      <c r="AJ37" s="984"/>
      <c r="AK37" s="984"/>
      <c r="AL37" s="984"/>
    </row>
    <row r="38" spans="1:38" s="940" customFormat="1" ht="200.25" customHeight="1">
      <c r="A38" s="984"/>
      <c r="B38" s="1024"/>
      <c r="C38" s="912"/>
      <c r="D38" s="912"/>
      <c r="E38" s="912"/>
      <c r="F38" s="912"/>
      <c r="G38" s="912"/>
      <c r="H38" s="912"/>
      <c r="I38" s="912"/>
      <c r="J38" s="912"/>
      <c r="K38" s="912"/>
      <c r="L38" s="912"/>
      <c r="M38" s="912"/>
      <c r="N38" s="912"/>
      <c r="O38" s="912"/>
      <c r="P38" s="912"/>
      <c r="R38" s="984"/>
      <c r="S38" s="984"/>
      <c r="T38" s="984"/>
      <c r="U38" s="984"/>
      <c r="V38" s="1017"/>
      <c r="W38" s="1017"/>
      <c r="X38" s="569"/>
      <c r="Y38" s="986"/>
      <c r="Z38" s="986"/>
      <c r="AA38" s="986"/>
      <c r="AB38" s="986"/>
      <c r="AC38" s="986"/>
      <c r="AD38" s="986"/>
      <c r="AE38" s="986"/>
      <c r="AF38" s="986"/>
      <c r="AG38" s="986"/>
      <c r="AH38" s="986"/>
      <c r="AI38" s="986"/>
      <c r="AJ38" s="984"/>
      <c r="AK38" s="984"/>
      <c r="AL38" s="984"/>
    </row>
    <row r="39" spans="1:38" s="940" customFormat="1" ht="9.95" customHeight="1">
      <c r="A39" s="984"/>
      <c r="B39" s="1024"/>
      <c r="C39" s="912"/>
      <c r="D39" s="912"/>
      <c r="E39" s="912"/>
      <c r="F39" s="912"/>
      <c r="G39" s="912"/>
      <c r="H39" s="912"/>
      <c r="I39" s="912"/>
      <c r="J39" s="912"/>
      <c r="K39" s="912"/>
      <c r="L39" s="912"/>
      <c r="M39" s="912"/>
      <c r="N39" s="912"/>
      <c r="O39" s="912"/>
      <c r="P39" s="912"/>
      <c r="R39" s="984"/>
      <c r="S39" s="984"/>
      <c r="T39" s="984"/>
      <c r="U39" s="984"/>
      <c r="V39" s="1017"/>
      <c r="W39" s="1017"/>
      <c r="X39" s="1073"/>
      <c r="Y39" s="986"/>
      <c r="Z39" s="986"/>
      <c r="AA39" s="986"/>
      <c r="AB39" s="986"/>
      <c r="AC39" s="986"/>
      <c r="AD39" s="986"/>
      <c r="AE39" s="986"/>
      <c r="AF39" s="986"/>
      <c r="AG39" s="986"/>
      <c r="AH39" s="986"/>
      <c r="AI39" s="986"/>
      <c r="AJ39" s="984"/>
      <c r="AK39" s="984"/>
      <c r="AL39" s="984"/>
    </row>
    <row r="40" spans="1:38" s="940" customFormat="1" ht="9.95" customHeight="1">
      <c r="A40" s="984"/>
      <c r="B40" s="1024"/>
      <c r="C40" s="912"/>
      <c r="D40" s="912"/>
      <c r="E40" s="912"/>
      <c r="F40" s="912"/>
      <c r="G40" s="912"/>
      <c r="H40" s="912"/>
      <c r="I40" s="912"/>
      <c r="J40" s="912"/>
      <c r="K40" s="912"/>
      <c r="L40" s="912"/>
      <c r="M40" s="912"/>
      <c r="N40" s="912"/>
      <c r="O40" s="912"/>
      <c r="P40" s="912"/>
      <c r="R40" s="984"/>
      <c r="S40" s="984"/>
      <c r="T40" s="984"/>
      <c r="U40" s="984"/>
      <c r="V40" s="1017"/>
      <c r="W40" s="1017"/>
      <c r="X40" s="1073"/>
      <c r="Y40" s="986"/>
      <c r="Z40" s="986"/>
      <c r="AA40" s="986"/>
      <c r="AB40" s="986"/>
      <c r="AC40" s="986"/>
      <c r="AD40" s="986"/>
      <c r="AE40" s="986"/>
      <c r="AF40" s="986"/>
      <c r="AG40" s="986"/>
      <c r="AH40" s="986"/>
      <c r="AI40" s="986"/>
      <c r="AJ40" s="984"/>
      <c r="AK40" s="984"/>
      <c r="AL40" s="984"/>
    </row>
    <row r="41" spans="1:38" s="940" customFormat="1" ht="3.75" customHeight="1">
      <c r="A41" s="984"/>
      <c r="B41" s="1024"/>
      <c r="C41" s="912"/>
      <c r="D41" s="912"/>
      <c r="E41" s="912"/>
      <c r="F41" s="912"/>
      <c r="G41" s="912"/>
      <c r="H41" s="912"/>
      <c r="I41" s="912"/>
      <c r="J41" s="912"/>
      <c r="K41" s="912"/>
      <c r="L41" s="912"/>
      <c r="M41" s="912"/>
      <c r="N41" s="912"/>
      <c r="O41" s="912"/>
      <c r="P41" s="912"/>
      <c r="R41" s="984"/>
      <c r="S41" s="984"/>
      <c r="T41" s="984"/>
      <c r="U41" s="984"/>
      <c r="V41" s="1017"/>
      <c r="W41" s="1017"/>
      <c r="X41" s="521"/>
      <c r="Y41" s="986"/>
      <c r="Z41" s="986"/>
      <c r="AA41" s="986"/>
      <c r="AB41" s="986"/>
      <c r="AC41" s="986"/>
      <c r="AD41" s="986"/>
      <c r="AE41" s="986"/>
      <c r="AF41" s="986"/>
      <c r="AG41" s="986"/>
      <c r="AH41" s="986"/>
      <c r="AI41" s="986"/>
      <c r="AJ41" s="984"/>
      <c r="AK41" s="984"/>
      <c r="AL41" s="984"/>
    </row>
    <row r="42" spans="1:38" s="940" customFormat="1" ht="4.5" customHeight="1">
      <c r="A42" s="984"/>
      <c r="B42" s="1024"/>
      <c r="C42" s="943"/>
      <c r="D42" s="943"/>
      <c r="E42" s="943"/>
      <c r="F42" s="943"/>
      <c r="G42" s="943"/>
      <c r="H42" s="943"/>
      <c r="I42" s="943"/>
      <c r="J42" s="943"/>
      <c r="K42" s="943"/>
      <c r="L42" s="943"/>
      <c r="M42" s="943"/>
      <c r="N42" s="943"/>
      <c r="O42" s="943"/>
      <c r="P42" s="943"/>
      <c r="R42" s="984"/>
      <c r="S42" s="984"/>
      <c r="T42" s="984"/>
      <c r="U42" s="984"/>
      <c r="V42" s="1017"/>
      <c r="W42" s="1017"/>
      <c r="X42" s="1910"/>
      <c r="Y42" s="1428"/>
      <c r="Z42" s="1428"/>
      <c r="AA42" s="1428"/>
      <c r="AB42" s="1428"/>
      <c r="AC42" s="1428"/>
      <c r="AD42" s="1428"/>
      <c r="AE42" s="1428"/>
      <c r="AF42" s="1428"/>
      <c r="AG42" s="1428"/>
      <c r="AH42" s="1428"/>
      <c r="AI42" s="986"/>
      <c r="AJ42" s="984"/>
      <c r="AK42" s="984"/>
      <c r="AL42" s="984"/>
    </row>
    <row r="43" spans="1:38" s="940" customFormat="1" ht="9.95" customHeight="1">
      <c r="A43" s="984"/>
      <c r="B43" s="1024"/>
      <c r="C43" s="2083" t="s">
        <v>2</v>
      </c>
      <c r="D43" s="2083"/>
      <c r="E43" s="2083"/>
      <c r="F43" s="912"/>
      <c r="G43" s="940" t="str">
        <f>Z43</f>
        <v>Gemeindecheck Wohnen: Stadt Thun</v>
      </c>
      <c r="P43" s="1145" t="str">
        <f>AH43</f>
        <v>1. Quartal 2024</v>
      </c>
      <c r="R43" s="984"/>
      <c r="S43" s="984"/>
      <c r="T43" s="984"/>
      <c r="U43" s="984"/>
      <c r="V43" s="1017"/>
      <c r="W43" s="1017"/>
      <c r="X43" s="986" t="s">
        <v>2</v>
      </c>
      <c r="Y43" s="986"/>
      <c r="Z43" s="986" t="s">
        <v>542</v>
      </c>
      <c r="AA43" s="986"/>
      <c r="AB43" s="986"/>
      <c r="AC43" s="986"/>
      <c r="AD43" s="986"/>
      <c r="AE43" s="986"/>
      <c r="AF43" s="986"/>
      <c r="AG43" s="986"/>
      <c r="AH43" s="1400" t="s">
        <v>534</v>
      </c>
      <c r="AI43" s="986"/>
      <c r="AJ43" s="984"/>
      <c r="AK43" s="984"/>
      <c r="AL43" s="984"/>
    </row>
    <row r="44" spans="1:38" s="940" customFormat="1" ht="9.95" customHeight="1">
      <c r="A44" s="984"/>
      <c r="B44" s="1024"/>
      <c r="C44" s="2083" t="s">
        <v>3</v>
      </c>
      <c r="D44" s="2083"/>
      <c r="E44" s="2083"/>
      <c r="F44" s="912"/>
      <c r="G44" s="912"/>
      <c r="H44" s="912"/>
      <c r="I44" s="912"/>
      <c r="J44" s="912"/>
      <c r="K44" s="912"/>
      <c r="L44" s="912"/>
      <c r="M44" s="912"/>
      <c r="N44" s="912"/>
      <c r="O44" s="912"/>
      <c r="P44" s="1145" t="str">
        <f>AH44</f>
        <v>Seite 15 / 27</v>
      </c>
      <c r="R44" s="984"/>
      <c r="S44" s="984"/>
      <c r="T44" s="984"/>
      <c r="U44" s="984"/>
      <c r="V44" s="1017"/>
      <c r="W44" s="1017"/>
      <c r="X44" s="986" t="s">
        <v>3</v>
      </c>
      <c r="Y44" s="986"/>
      <c r="Z44" s="986"/>
      <c r="AA44" s="986"/>
      <c r="AB44" s="986"/>
      <c r="AC44" s="986"/>
      <c r="AD44" s="986"/>
      <c r="AE44" s="986"/>
      <c r="AF44" s="986"/>
      <c r="AG44" s="986"/>
      <c r="AH44" s="1400" t="s">
        <v>761</v>
      </c>
      <c r="AI44" s="986"/>
      <c r="AJ44" s="984"/>
      <c r="AK44" s="984"/>
      <c r="AL44" s="984"/>
    </row>
    <row r="45" spans="1:38" s="940" customFormat="1" ht="8.1" customHeight="1">
      <c r="A45" s="984"/>
      <c r="B45" s="1024"/>
      <c r="C45" s="912"/>
      <c r="D45" s="912"/>
      <c r="E45" s="912"/>
      <c r="F45" s="912"/>
      <c r="G45" s="912"/>
      <c r="H45" s="912"/>
      <c r="I45" s="912"/>
      <c r="J45" s="912"/>
      <c r="K45" s="912"/>
      <c r="L45" s="912"/>
      <c r="M45" s="912"/>
      <c r="N45" s="912"/>
      <c r="O45" s="912"/>
      <c r="P45" s="912"/>
      <c r="R45" s="984"/>
      <c r="S45" s="984"/>
      <c r="T45" s="984"/>
      <c r="U45" s="984"/>
      <c r="V45" s="1017"/>
      <c r="W45" s="1017"/>
      <c r="X45" s="986"/>
      <c r="Y45" s="986"/>
      <c r="Z45" s="986"/>
      <c r="AA45" s="986"/>
      <c r="AB45" s="986"/>
      <c r="AC45" s="986"/>
      <c r="AD45" s="986"/>
      <c r="AE45" s="986"/>
      <c r="AF45" s="986"/>
      <c r="AG45" s="986"/>
      <c r="AH45" s="986"/>
      <c r="AI45" s="986"/>
      <c r="AJ45" s="984"/>
      <c r="AK45" s="984"/>
      <c r="AL45" s="984"/>
    </row>
    <row r="46" spans="1:38" ht="14.25">
      <c r="A46" s="3"/>
      <c r="B46" s="79"/>
      <c r="C46" s="79"/>
      <c r="D46" s="79"/>
      <c r="E46" s="79"/>
      <c r="F46" s="79"/>
      <c r="G46" s="79"/>
      <c r="H46" s="79"/>
      <c r="I46" s="79"/>
      <c r="J46" s="79"/>
      <c r="K46" s="79"/>
      <c r="L46" s="79"/>
      <c r="M46" s="79"/>
      <c r="N46" s="79"/>
      <c r="O46" s="79"/>
      <c r="P46" s="79"/>
      <c r="Q46" s="79"/>
      <c r="R46" s="3"/>
      <c r="S46" s="3"/>
      <c r="T46" s="3"/>
      <c r="U46" s="3"/>
      <c r="V46" s="79"/>
      <c r="W46" s="79"/>
      <c r="X46" s="79"/>
      <c r="Y46" s="79"/>
      <c r="Z46" s="79"/>
      <c r="AA46" s="79"/>
      <c r="AB46" s="79"/>
      <c r="AC46" s="79"/>
      <c r="AD46" s="79"/>
      <c r="AE46" s="79"/>
      <c r="AF46" s="79"/>
      <c r="AG46" s="79"/>
      <c r="AH46" s="79"/>
      <c r="AI46" s="79"/>
      <c r="AJ46" s="3"/>
      <c r="AK46" s="3"/>
      <c r="AL46" s="3"/>
    </row>
    <row r="47" spans="1:38" ht="14.25">
      <c r="A47" s="3"/>
      <c r="B47" s="79"/>
      <c r="C47" s="79"/>
      <c r="D47" s="79"/>
      <c r="E47" s="79"/>
      <c r="F47" s="79"/>
      <c r="G47" s="79"/>
      <c r="H47" s="79"/>
      <c r="I47" s="79"/>
      <c r="J47" s="79"/>
      <c r="K47" s="79"/>
      <c r="L47" s="79"/>
      <c r="M47" s="79"/>
      <c r="N47" s="79"/>
      <c r="O47" s="79"/>
      <c r="P47" s="79"/>
      <c r="Q47" s="79"/>
      <c r="R47" s="3"/>
      <c r="S47" s="3"/>
      <c r="T47" s="3"/>
      <c r="U47" s="3"/>
      <c r="V47" s="514"/>
      <c r="W47" s="514"/>
      <c r="X47" s="514"/>
      <c r="Y47" s="514"/>
      <c r="Z47" s="514"/>
      <c r="AA47" s="514"/>
      <c r="AB47" s="514"/>
      <c r="AC47" s="514"/>
      <c r="AD47" s="514"/>
      <c r="AE47" s="514"/>
      <c r="AF47" s="514"/>
      <c r="AG47" s="514"/>
      <c r="AH47" s="514"/>
      <c r="AI47" s="514"/>
      <c r="AJ47" s="3"/>
      <c r="AK47" s="3"/>
      <c r="AL47" s="3"/>
    </row>
    <row r="48" spans="1:38" ht="14.25">
      <c r="A48" s="3"/>
      <c r="B48" s="79"/>
      <c r="C48" s="79"/>
      <c r="D48" s="79"/>
      <c r="E48" s="79"/>
      <c r="F48" s="79"/>
      <c r="G48" s="79"/>
      <c r="H48" s="79"/>
      <c r="I48" s="79"/>
      <c r="J48" s="79"/>
      <c r="K48" s="79"/>
      <c r="L48" s="79"/>
      <c r="M48" s="79"/>
      <c r="N48" s="79"/>
      <c r="O48" s="79"/>
      <c r="P48" s="79"/>
      <c r="Q48" s="79"/>
      <c r="R48" s="3"/>
      <c r="S48" s="3"/>
      <c r="T48" s="3"/>
      <c r="U48" s="3"/>
      <c r="V48" s="514"/>
      <c r="W48" s="514"/>
      <c r="X48" s="630" t="s">
        <v>554</v>
      </c>
      <c r="Y48" s="543"/>
      <c r="Z48" s="543"/>
      <c r="AA48" s="543"/>
      <c r="AB48" s="543"/>
      <c r="AC48" s="514"/>
      <c r="AD48" s="514"/>
      <c r="AE48" s="514"/>
      <c r="AF48" s="514"/>
      <c r="AG48" s="514"/>
      <c r="AH48" s="514"/>
      <c r="AI48" s="514"/>
      <c r="AJ48" s="3"/>
      <c r="AK48" s="3"/>
      <c r="AL48" s="3"/>
    </row>
    <row r="49" spans="1:38" ht="14.25">
      <c r="A49" s="3"/>
      <c r="B49" s="79"/>
      <c r="C49" s="79"/>
      <c r="D49" s="79"/>
      <c r="E49" s="79"/>
      <c r="F49" s="79"/>
      <c r="G49" s="79"/>
      <c r="H49" s="79"/>
      <c r="I49" s="79"/>
      <c r="J49" s="79"/>
      <c r="K49" s="79"/>
      <c r="L49" s="79"/>
      <c r="M49" s="79"/>
      <c r="N49" s="79"/>
      <c r="O49" s="79"/>
      <c r="P49" s="79"/>
      <c r="Q49" s="79"/>
      <c r="R49" s="3"/>
      <c r="S49" s="3"/>
      <c r="T49" s="3"/>
      <c r="U49" s="3"/>
      <c r="V49" s="514"/>
      <c r="W49" s="514"/>
      <c r="X49" s="630"/>
      <c r="Y49" s="543"/>
      <c r="Z49" s="543"/>
      <c r="AA49" s="543"/>
      <c r="AB49" s="543"/>
      <c r="AC49" s="514"/>
      <c r="AD49" s="514"/>
      <c r="AE49" s="514"/>
      <c r="AF49" s="514"/>
      <c r="AG49" s="514"/>
      <c r="AH49" s="514"/>
      <c r="AI49" s="514"/>
      <c r="AJ49" s="3"/>
      <c r="AK49" s="3"/>
      <c r="AL49" s="3"/>
    </row>
    <row r="50" spans="1:38" ht="14.25">
      <c r="A50" s="3"/>
      <c r="B50" s="79"/>
      <c r="C50" s="79"/>
      <c r="D50" s="79"/>
      <c r="E50" s="79"/>
      <c r="F50" s="79"/>
      <c r="G50" s="79"/>
      <c r="H50" s="79"/>
      <c r="I50" s="79"/>
      <c r="J50" s="79"/>
      <c r="K50" s="79"/>
      <c r="L50" s="79"/>
      <c r="M50" s="79"/>
      <c r="N50" s="79"/>
      <c r="O50" s="79"/>
      <c r="P50" s="79"/>
      <c r="Q50" s="79"/>
      <c r="R50" s="3"/>
      <c r="S50" s="3"/>
      <c r="T50" s="3"/>
      <c r="U50" s="3"/>
      <c r="V50" s="514"/>
      <c r="W50" s="514"/>
      <c r="X50" s="543"/>
      <c r="Y50" s="649" t="s">
        <v>512</v>
      </c>
      <c r="Z50" s="649" t="s">
        <v>543</v>
      </c>
      <c r="AA50" s="649" t="s">
        <v>544</v>
      </c>
      <c r="AB50" s="649" t="s">
        <v>545</v>
      </c>
      <c r="AC50" s="649" t="s">
        <v>257</v>
      </c>
      <c r="AD50" s="514"/>
      <c r="AE50" s="514"/>
      <c r="AF50" s="514"/>
      <c r="AG50" s="514"/>
      <c r="AH50" s="514"/>
      <c r="AI50" s="514"/>
      <c r="AJ50" s="3"/>
      <c r="AK50" s="3"/>
      <c r="AL50" s="3"/>
    </row>
    <row r="51" spans="1:38" ht="14.25">
      <c r="A51" s="3"/>
      <c r="B51" s="79"/>
      <c r="C51" s="79"/>
      <c r="D51" s="79"/>
      <c r="E51" s="79"/>
      <c r="F51" s="79"/>
      <c r="G51" s="79"/>
      <c r="H51" s="79"/>
      <c r="I51" s="79"/>
      <c r="J51" s="79"/>
      <c r="K51" s="79"/>
      <c r="L51" s="79"/>
      <c r="M51" s="79"/>
      <c r="N51" s="79"/>
      <c r="O51" s="79"/>
      <c r="P51" s="79"/>
      <c r="Q51" s="79"/>
      <c r="R51" s="3"/>
      <c r="S51" s="3"/>
      <c r="T51" s="3"/>
      <c r="U51" s="3"/>
      <c r="V51" s="514"/>
      <c r="W51" s="514"/>
      <c r="X51" s="593" t="s">
        <v>236</v>
      </c>
      <c r="Y51" s="633">
        <v>0.04037352375720956</v>
      </c>
      <c r="Z51" s="633">
        <v>0.052705105410210819</v>
      </c>
      <c r="AA51" s="633">
        <v>0.047699778741990176</v>
      </c>
      <c r="AB51" s="633">
        <v>0.047661922151545862</v>
      </c>
      <c r="AC51" s="633">
        <v>0.064394631960027982</v>
      </c>
      <c r="AD51" s="514"/>
      <c r="AE51" s="514"/>
      <c r="AF51" s="514"/>
      <c r="AG51" s="514"/>
      <c r="AH51" s="514"/>
      <c r="AI51" s="514"/>
      <c r="AJ51" s="3"/>
      <c r="AK51" s="3"/>
      <c r="AL51" s="3"/>
    </row>
    <row r="52" spans="1:38" ht="14.25">
      <c r="A52" s="3"/>
      <c r="B52" s="79"/>
      <c r="C52" s="79"/>
      <c r="D52" s="79"/>
      <c r="E52" s="79"/>
      <c r="F52" s="79"/>
      <c r="G52" s="79"/>
      <c r="H52" s="79"/>
      <c r="I52" s="79"/>
      <c r="J52" s="79"/>
      <c r="K52" s="79"/>
      <c r="L52" s="79"/>
      <c r="M52" s="79"/>
      <c r="N52" s="79"/>
      <c r="O52" s="79"/>
      <c r="P52" s="79"/>
      <c r="Q52" s="79"/>
      <c r="R52" s="3"/>
      <c r="S52" s="3"/>
      <c r="T52" s="3"/>
      <c r="U52" s="3"/>
      <c r="V52" s="514"/>
      <c r="W52" s="514"/>
      <c r="X52" s="593" t="s">
        <v>237</v>
      </c>
      <c r="Y52" s="633">
        <v>0.12057127162867344</v>
      </c>
      <c r="Z52" s="633">
        <v>0.13191093048852765</v>
      </c>
      <c r="AA52" s="633">
        <v>0.1400103445303296</v>
      </c>
      <c r="AB52" s="633">
        <v>0.12823797915287918</v>
      </c>
      <c r="AC52" s="633">
        <v>0.14922635718845353</v>
      </c>
      <c r="AD52" s="514"/>
      <c r="AE52" s="514"/>
      <c r="AF52" s="514"/>
      <c r="AG52" s="514"/>
      <c r="AH52" s="514"/>
      <c r="AI52" s="514"/>
      <c r="AJ52" s="3"/>
      <c r="AK52" s="3"/>
      <c r="AL52" s="3"/>
    </row>
    <row r="53" spans="1:38" ht="14.25">
      <c r="A53" s="3"/>
      <c r="B53" s="79"/>
      <c r="C53" s="79"/>
      <c r="D53" s="79"/>
      <c r="E53" s="79"/>
      <c r="F53" s="79"/>
      <c r="G53" s="79"/>
      <c r="H53" s="79"/>
      <c r="I53" s="79"/>
      <c r="J53" s="79"/>
      <c r="K53" s="79"/>
      <c r="L53" s="79"/>
      <c r="M53" s="79"/>
      <c r="N53" s="79"/>
      <c r="O53" s="79"/>
      <c r="P53" s="79"/>
      <c r="Q53" s="79"/>
      <c r="R53" s="3"/>
      <c r="S53" s="3"/>
      <c r="T53" s="3"/>
      <c r="U53" s="3"/>
      <c r="V53" s="514"/>
      <c r="W53" s="514"/>
      <c r="X53" s="593" t="s">
        <v>238</v>
      </c>
      <c r="Y53" s="633">
        <v>0.38450975006866245</v>
      </c>
      <c r="Z53" s="633">
        <v>0.33930234527135722</v>
      </c>
      <c r="AA53" s="633">
        <v>0.28963248182523493</v>
      </c>
      <c r="AB53" s="633">
        <v>0.27124760219233179</v>
      </c>
      <c r="AC53" s="633">
        <v>0.27066247679999461</v>
      </c>
      <c r="AD53" s="514"/>
      <c r="AE53" s="514"/>
      <c r="AF53" s="514"/>
      <c r="AG53" s="514"/>
      <c r="AH53" s="514"/>
      <c r="AI53" s="514"/>
      <c r="AJ53" s="3"/>
      <c r="AK53" s="3"/>
      <c r="AL53" s="3"/>
    </row>
    <row r="54" spans="1:38" ht="14.25">
      <c r="A54" s="3"/>
      <c r="B54" s="79"/>
      <c r="C54" s="79"/>
      <c r="D54" s="79"/>
      <c r="E54" s="79"/>
      <c r="F54" s="79"/>
      <c r="G54" s="79"/>
      <c r="H54" s="79"/>
      <c r="I54" s="79"/>
      <c r="J54" s="79"/>
      <c r="K54" s="79"/>
      <c r="L54" s="79"/>
      <c r="M54" s="79"/>
      <c r="N54" s="79"/>
      <c r="O54" s="79"/>
      <c r="P54" s="79"/>
      <c r="Q54" s="79"/>
      <c r="R54" s="3"/>
      <c r="S54" s="3"/>
      <c r="T54" s="3"/>
      <c r="U54" s="3"/>
      <c r="V54" s="514"/>
      <c r="W54" s="514"/>
      <c r="X54" s="593" t="s">
        <v>239</v>
      </c>
      <c r="Y54" s="633">
        <v>0.31447404559187037</v>
      </c>
      <c r="Z54" s="633">
        <v>0.32981965963931925</v>
      </c>
      <c r="AA54" s="633">
        <v>0.3126777966150398</v>
      </c>
      <c r="AB54" s="633">
        <v>0.29321156461202569</v>
      </c>
      <c r="AC54" s="633">
        <v>0.27417730002444157</v>
      </c>
      <c r="AD54" s="514"/>
      <c r="AE54" s="514"/>
      <c r="AF54" s="514"/>
      <c r="AG54" s="514"/>
      <c r="AH54" s="514"/>
      <c r="AI54" s="514"/>
      <c r="AJ54" s="3"/>
      <c r="AK54" s="3"/>
      <c r="AL54" s="3"/>
    </row>
    <row r="55" spans="1:38" ht="14.25">
      <c r="A55" s="3"/>
      <c r="B55" s="79"/>
      <c r="C55" s="79"/>
      <c r="D55" s="79"/>
      <c r="E55" s="79"/>
      <c r="F55" s="79"/>
      <c r="G55" s="79"/>
      <c r="H55" s="79"/>
      <c r="I55" s="79"/>
      <c r="J55" s="79"/>
      <c r="K55" s="79"/>
      <c r="L55" s="79"/>
      <c r="M55" s="79"/>
      <c r="N55" s="79"/>
      <c r="O55" s="79"/>
      <c r="P55" s="79"/>
      <c r="Q55" s="79"/>
      <c r="R55" s="3"/>
      <c r="S55" s="3"/>
      <c r="T55" s="3"/>
      <c r="U55" s="3"/>
      <c r="V55" s="514"/>
      <c r="W55" s="514"/>
      <c r="X55" s="593" t="s">
        <v>240</v>
      </c>
      <c r="Y55" s="633">
        <v>0.14007140895358419</v>
      </c>
      <c r="Z55" s="633">
        <v>0.14626195919058505</v>
      </c>
      <c r="AA55" s="633">
        <v>0.20997959828740553</v>
      </c>
      <c r="AB55" s="633">
        <v>0.25964093189121751</v>
      </c>
      <c r="AC55" s="633">
        <v>0.2415392340270823</v>
      </c>
      <c r="AD55" s="514"/>
      <c r="AE55" s="514"/>
      <c r="AF55" s="514"/>
      <c r="AG55" s="514"/>
      <c r="AH55" s="514"/>
      <c r="AI55" s="514"/>
      <c r="AJ55" s="3"/>
      <c r="AK55" s="3"/>
      <c r="AL55" s="3"/>
    </row>
    <row r="56" spans="1:38" ht="14.25">
      <c r="A56" s="3"/>
      <c r="B56" s="79"/>
      <c r="C56" s="79"/>
      <c r="D56" s="79"/>
      <c r="E56" s="79"/>
      <c r="F56" s="79"/>
      <c r="G56" s="79"/>
      <c r="H56" s="79"/>
      <c r="I56" s="79"/>
      <c r="J56" s="79"/>
      <c r="K56" s="79"/>
      <c r="L56" s="79"/>
      <c r="M56" s="79"/>
      <c r="N56" s="79"/>
      <c r="O56" s="79"/>
      <c r="P56" s="79"/>
      <c r="Q56" s="79"/>
      <c r="R56" s="3"/>
      <c r="S56" s="3"/>
      <c r="T56" s="3"/>
      <c r="U56" s="3"/>
      <c r="V56" s="514"/>
      <c r="W56" s="514"/>
      <c r="X56" s="986" t="s">
        <v>247</v>
      </c>
      <c r="Y56" s="834"/>
      <c r="Z56" s="834"/>
      <c r="AA56" s="834"/>
      <c r="AB56" s="834"/>
      <c r="AC56" s="531"/>
      <c r="AD56" s="531"/>
      <c r="AE56" s="531"/>
      <c r="AF56" s="531"/>
      <c r="AG56" s="531"/>
      <c r="AH56" s="531"/>
      <c r="AI56" s="514"/>
      <c r="AJ56" s="3"/>
      <c r="AK56" s="3"/>
      <c r="AL56" s="3"/>
    </row>
    <row r="57" spans="1:38" ht="14.25">
      <c r="A57" s="3"/>
      <c r="B57" s="79"/>
      <c r="C57" s="79"/>
      <c r="D57" s="79"/>
      <c r="E57" s="79"/>
      <c r="F57" s="79"/>
      <c r="G57" s="79"/>
      <c r="H57" s="79"/>
      <c r="I57" s="79"/>
      <c r="J57" s="79"/>
      <c r="K57" s="79"/>
      <c r="L57" s="79"/>
      <c r="M57" s="79"/>
      <c r="N57" s="79"/>
      <c r="O57" s="79"/>
      <c r="P57" s="79"/>
      <c r="Q57" s="79"/>
      <c r="R57" s="3"/>
      <c r="S57" s="3"/>
      <c r="T57" s="3"/>
      <c r="U57" s="3"/>
      <c r="V57" s="514"/>
      <c r="W57" s="514"/>
      <c r="X57" s="986"/>
      <c r="Y57" s="514"/>
      <c r="Z57" s="514"/>
      <c r="AA57" s="514"/>
      <c r="AB57" s="514"/>
      <c r="AC57" s="514"/>
      <c r="AD57" s="514"/>
      <c r="AE57" s="514"/>
      <c r="AF57" s="514"/>
      <c r="AG57" s="514"/>
      <c r="AH57" s="514"/>
      <c r="AI57" s="514"/>
      <c r="AJ57" s="3"/>
      <c r="AK57" s="3"/>
      <c r="AL57" s="3"/>
    </row>
    <row r="58" spans="1:38" ht="14.25">
      <c r="A58" s="3"/>
      <c r="B58" s="79"/>
      <c r="C58" s="79"/>
      <c r="D58" s="79"/>
      <c r="E58" s="79"/>
      <c r="F58" s="79"/>
      <c r="G58" s="79"/>
      <c r="H58" s="79"/>
      <c r="I58" s="79"/>
      <c r="J58" s="79"/>
      <c r="K58" s="79"/>
      <c r="L58" s="79"/>
      <c r="M58" s="79"/>
      <c r="N58" s="79"/>
      <c r="O58" s="79"/>
      <c r="P58" s="79"/>
      <c r="Q58" s="79"/>
      <c r="R58" s="3"/>
      <c r="S58" s="3"/>
      <c r="T58" s="3"/>
      <c r="U58" s="3"/>
      <c r="V58" s="79"/>
      <c r="W58" s="79"/>
      <c r="X58" s="79"/>
      <c r="Y58" s="79"/>
      <c r="Z58" s="79"/>
      <c r="AA58" s="79"/>
      <c r="AB58" s="79"/>
      <c r="AC58" s="79"/>
      <c r="AD58" s="79"/>
      <c r="AE58" s="79"/>
      <c r="AF58" s="79"/>
      <c r="AG58" s="79"/>
      <c r="AH58" s="79"/>
      <c r="AI58" s="79"/>
      <c r="AJ58" s="3"/>
      <c r="AK58" s="3"/>
      <c r="AL58" s="3"/>
    </row>
    <row r="59" spans="1:38" ht="14.25">
      <c r="A59" s="3"/>
      <c r="B59" s="79"/>
      <c r="C59" s="79"/>
      <c r="D59" s="79"/>
      <c r="E59" s="79"/>
      <c r="F59" s="79"/>
      <c r="G59" s="79"/>
      <c r="H59" s="79"/>
      <c r="I59" s="79"/>
      <c r="J59" s="79"/>
      <c r="K59" s="79"/>
      <c r="L59" s="79"/>
      <c r="M59" s="79"/>
      <c r="N59" s="79"/>
      <c r="O59" s="79"/>
      <c r="P59" s="79"/>
      <c r="Q59" s="79"/>
      <c r="R59" s="3"/>
      <c r="S59" s="3"/>
      <c r="T59" s="3"/>
      <c r="U59" s="3"/>
      <c r="V59" s="514"/>
      <c r="W59" s="514"/>
      <c r="X59" s="514"/>
      <c r="Y59" s="514"/>
      <c r="Z59" s="514"/>
      <c r="AA59" s="514"/>
      <c r="AB59" s="514"/>
      <c r="AC59" s="514"/>
      <c r="AD59" s="514"/>
      <c r="AE59" s="514"/>
      <c r="AF59" s="514"/>
      <c r="AG59" s="514"/>
      <c r="AH59" s="514"/>
      <c r="AI59" s="514"/>
      <c r="AJ59" s="3"/>
      <c r="AK59" s="3"/>
      <c r="AL59" s="3"/>
    </row>
    <row r="60" spans="1:38" ht="14.25">
      <c r="A60" s="3"/>
      <c r="B60" s="79"/>
      <c r="C60" s="79"/>
      <c r="D60" s="79"/>
      <c r="E60" s="79"/>
      <c r="F60" s="79"/>
      <c r="G60" s="79"/>
      <c r="H60" s="79"/>
      <c r="I60" s="79"/>
      <c r="J60" s="79"/>
      <c r="K60" s="79"/>
      <c r="L60" s="79"/>
      <c r="M60" s="79"/>
      <c r="N60" s="79"/>
      <c r="O60" s="79"/>
      <c r="P60" s="79"/>
      <c r="Q60" s="79"/>
      <c r="R60" s="3"/>
      <c r="S60" s="3"/>
      <c r="T60" s="3"/>
      <c r="U60" s="3"/>
      <c r="V60" s="514"/>
      <c r="W60" s="514"/>
      <c r="X60" s="630" t="s">
        <v>555</v>
      </c>
      <c r="Y60" s="543"/>
      <c r="Z60" s="543"/>
      <c r="AA60" s="543"/>
      <c r="AB60" s="543"/>
      <c r="AC60" s="514"/>
      <c r="AD60" s="514"/>
      <c r="AE60" s="514"/>
      <c r="AF60" s="514"/>
      <c r="AG60" s="514"/>
      <c r="AH60" s="514"/>
      <c r="AI60" s="514"/>
      <c r="AJ60" s="3"/>
      <c r="AK60" s="3"/>
      <c r="AL60" s="3"/>
    </row>
    <row r="61" spans="1:38" ht="14.25">
      <c r="A61" s="3"/>
      <c r="B61" s="79"/>
      <c r="C61" s="79"/>
      <c r="D61" s="79"/>
      <c r="E61" s="79"/>
      <c r="F61" s="79"/>
      <c r="G61" s="79"/>
      <c r="H61" s="79"/>
      <c r="I61" s="79"/>
      <c r="J61" s="79"/>
      <c r="K61" s="79"/>
      <c r="L61" s="79"/>
      <c r="M61" s="79"/>
      <c r="N61" s="79"/>
      <c r="O61" s="79"/>
      <c r="P61" s="79"/>
      <c r="Q61" s="79"/>
      <c r="R61" s="3"/>
      <c r="S61" s="3"/>
      <c r="T61" s="3"/>
      <c r="U61" s="3"/>
      <c r="V61" s="514"/>
      <c r="W61" s="514"/>
      <c r="X61" s="630"/>
      <c r="Y61" s="543"/>
      <c r="Z61" s="543"/>
      <c r="AA61" s="543"/>
      <c r="AB61" s="543"/>
      <c r="AC61" s="514"/>
      <c r="AD61" s="514"/>
      <c r="AE61" s="514"/>
      <c r="AF61" s="514"/>
      <c r="AG61" s="514"/>
      <c r="AH61" s="514"/>
      <c r="AI61" s="514"/>
      <c r="AJ61" s="3"/>
      <c r="AK61" s="3"/>
      <c r="AL61" s="3"/>
    </row>
    <row r="62" spans="1:38" ht="14.25">
      <c r="A62" s="3"/>
      <c r="B62" s="79"/>
      <c r="C62" s="79"/>
      <c r="D62" s="79"/>
      <c r="E62" s="79"/>
      <c r="F62" s="79"/>
      <c r="G62" s="79"/>
      <c r="H62" s="79"/>
      <c r="I62" s="79"/>
      <c r="J62" s="79"/>
      <c r="K62" s="79"/>
      <c r="L62" s="79"/>
      <c r="M62" s="79"/>
      <c r="N62" s="79"/>
      <c r="O62" s="79"/>
      <c r="P62" s="79"/>
      <c r="Q62" s="79"/>
      <c r="R62" s="3"/>
      <c r="S62" s="3"/>
      <c r="T62" s="3"/>
      <c r="U62" s="3"/>
      <c r="V62" s="514"/>
      <c r="W62" s="514"/>
      <c r="X62" s="543"/>
      <c r="Y62" s="649" t="s">
        <v>512</v>
      </c>
      <c r="Z62" s="649" t="s">
        <v>543</v>
      </c>
      <c r="AA62" s="649" t="s">
        <v>544</v>
      </c>
      <c r="AB62" s="649" t="s">
        <v>545</v>
      </c>
      <c r="AC62" s="649" t="s">
        <v>257</v>
      </c>
      <c r="AD62" s="514"/>
      <c r="AE62" s="514"/>
      <c r="AF62" s="514"/>
      <c r="AG62" s="514"/>
      <c r="AH62" s="514"/>
      <c r="AI62" s="514"/>
      <c r="AJ62" s="3"/>
      <c r="AK62" s="3"/>
      <c r="AL62" s="3"/>
    </row>
    <row r="63" spans="1:38" ht="14.25">
      <c r="A63" s="3"/>
      <c r="B63" s="79"/>
      <c r="C63" s="79"/>
      <c r="D63" s="79"/>
      <c r="E63" s="79"/>
      <c r="F63" s="79"/>
      <c r="G63" s="79"/>
      <c r="H63" s="79"/>
      <c r="I63" s="79"/>
      <c r="J63" s="79"/>
      <c r="K63" s="79"/>
      <c r="L63" s="79"/>
      <c r="M63" s="79"/>
      <c r="N63" s="79"/>
      <c r="O63" s="79"/>
      <c r="P63" s="79"/>
      <c r="Q63" s="79"/>
      <c r="R63" s="3"/>
      <c r="S63" s="3"/>
      <c r="T63" s="3"/>
      <c r="U63" s="3"/>
      <c r="V63" s="514"/>
      <c r="W63" s="514"/>
      <c r="X63" s="593" t="s">
        <v>248</v>
      </c>
      <c r="Y63" s="633">
        <v>0.038714991762767707</v>
      </c>
      <c r="Z63" s="633">
        <v>0.098782080997935021</v>
      </c>
      <c r="AA63" s="633">
        <v>0.16249533059394844</v>
      </c>
      <c r="AB63" s="633">
        <v>0.13851574932207539</v>
      </c>
      <c r="AC63" s="633">
        <v>0.14882152041949298</v>
      </c>
      <c r="AD63" s="514"/>
      <c r="AE63" s="514"/>
      <c r="AF63" s="514"/>
      <c r="AG63" s="514"/>
      <c r="AH63" s="514"/>
      <c r="AI63" s="514"/>
      <c r="AJ63" s="3"/>
      <c r="AK63" s="3"/>
      <c r="AL63" s="3"/>
    </row>
    <row r="64" spans="1:38" ht="14.25">
      <c r="A64" s="3"/>
      <c r="B64" s="79"/>
      <c r="C64" s="79"/>
      <c r="D64" s="79"/>
      <c r="E64" s="79"/>
      <c r="F64" s="79"/>
      <c r="G64" s="79"/>
      <c r="H64" s="79"/>
      <c r="I64" s="79"/>
      <c r="J64" s="79"/>
      <c r="K64" s="79"/>
      <c r="L64" s="79"/>
      <c r="M64" s="79"/>
      <c r="N64" s="79"/>
      <c r="O64" s="79"/>
      <c r="P64" s="79"/>
      <c r="Q64" s="79"/>
      <c r="R64" s="3"/>
      <c r="S64" s="3"/>
      <c r="T64" s="3"/>
      <c r="U64" s="3"/>
      <c r="V64" s="514"/>
      <c r="W64" s="514"/>
      <c r="X64" s="593" t="s">
        <v>36</v>
      </c>
      <c r="Y64" s="633">
        <v>0.12548050521691379</v>
      </c>
      <c r="Z64" s="633">
        <v>0.11829407054658857</v>
      </c>
      <c r="AA64" s="633">
        <v>0.10463779776443205</v>
      </c>
      <c r="AB64" s="633">
        <v>0.097371092711106472</v>
      </c>
      <c r="AC64" s="633">
        <v>0.088468899168373957</v>
      </c>
      <c r="AD64" s="514"/>
      <c r="AE64" s="514"/>
      <c r="AF64" s="514"/>
      <c r="AG64" s="514"/>
      <c r="AH64" s="514"/>
      <c r="AI64" s="514"/>
      <c r="AJ64" s="3"/>
      <c r="AK64" s="3"/>
      <c r="AL64" s="3"/>
    </row>
    <row r="65" spans="1:38" ht="14.25">
      <c r="A65" s="3"/>
      <c r="B65" s="79"/>
      <c r="C65" s="79"/>
      <c r="D65" s="79"/>
      <c r="E65" s="79"/>
      <c r="F65" s="79"/>
      <c r="G65" s="79"/>
      <c r="H65" s="79"/>
      <c r="I65" s="79"/>
      <c r="J65" s="79"/>
      <c r="K65" s="79"/>
      <c r="L65" s="79"/>
      <c r="M65" s="79"/>
      <c r="N65" s="79"/>
      <c r="O65" s="79"/>
      <c r="P65" s="79"/>
      <c r="Q65" s="79"/>
      <c r="R65" s="3"/>
      <c r="S65" s="3"/>
      <c r="T65" s="3"/>
      <c r="U65" s="3"/>
      <c r="V65" s="514"/>
      <c r="W65" s="514"/>
      <c r="X65" s="593" t="s">
        <v>37</v>
      </c>
      <c r="Y65" s="633">
        <v>0.42723778143876989</v>
      </c>
      <c r="Z65" s="633">
        <v>0.32420245269501452</v>
      </c>
      <c r="AA65" s="633">
        <v>0.25128588258958073</v>
      </c>
      <c r="AB65" s="633">
        <v>0.23420186028346923</v>
      </c>
      <c r="AC65" s="633">
        <v>0.23746376727545729</v>
      </c>
      <c r="AD65" s="514"/>
      <c r="AE65" s="514"/>
      <c r="AF65" s="514"/>
      <c r="AG65" s="514"/>
      <c r="AH65" s="514"/>
      <c r="AI65" s="514"/>
      <c r="AJ65" s="3"/>
      <c r="AK65" s="3"/>
      <c r="AL65" s="3"/>
    </row>
    <row r="66" spans="1:38" ht="14.25">
      <c r="A66" s="3"/>
      <c r="B66" s="79"/>
      <c r="C66" s="79"/>
      <c r="D66" s="79"/>
      <c r="E66" s="79"/>
      <c r="F66" s="79"/>
      <c r="G66" s="79"/>
      <c r="H66" s="79"/>
      <c r="I66" s="79"/>
      <c r="J66" s="79"/>
      <c r="K66" s="79"/>
      <c r="L66" s="79"/>
      <c r="M66" s="79"/>
      <c r="N66" s="79"/>
      <c r="O66" s="79"/>
      <c r="P66" s="79"/>
      <c r="Q66" s="79"/>
      <c r="R66" s="3"/>
      <c r="S66" s="3"/>
      <c r="T66" s="3"/>
      <c r="U66" s="3"/>
      <c r="V66" s="514"/>
      <c r="W66" s="514"/>
      <c r="X66" s="593" t="s">
        <v>38</v>
      </c>
      <c r="Y66" s="633">
        <v>0.21142229544206481</v>
      </c>
      <c r="Z66" s="633">
        <v>0.2223439672973998</v>
      </c>
      <c r="AA66" s="633">
        <v>0.22977787994597856</v>
      </c>
      <c r="AB66" s="633">
        <v>0.21539845356315765</v>
      </c>
      <c r="AC66" s="633">
        <v>0.22293103102860343</v>
      </c>
      <c r="AD66" s="514"/>
      <c r="AE66" s="514"/>
      <c r="AF66" s="514"/>
      <c r="AG66" s="514"/>
      <c r="AH66" s="514"/>
      <c r="AI66" s="514"/>
      <c r="AJ66" s="3"/>
      <c r="AK66" s="3"/>
      <c r="AL66" s="3"/>
    </row>
    <row r="67" spans="1:38" ht="14.25">
      <c r="A67" s="3"/>
      <c r="B67" s="79"/>
      <c r="C67" s="79"/>
      <c r="D67" s="79"/>
      <c r="E67" s="79"/>
      <c r="F67" s="79"/>
      <c r="G67" s="79"/>
      <c r="H67" s="79"/>
      <c r="I67" s="79"/>
      <c r="J67" s="79"/>
      <c r="K67" s="79"/>
      <c r="L67" s="79"/>
      <c r="M67" s="79"/>
      <c r="N67" s="79"/>
      <c r="O67" s="79"/>
      <c r="P67" s="79"/>
      <c r="Q67" s="79"/>
      <c r="R67" s="3"/>
      <c r="S67" s="3"/>
      <c r="T67" s="3"/>
      <c r="U67" s="3"/>
      <c r="V67" s="514"/>
      <c r="W67" s="514"/>
      <c r="X67" s="593" t="s">
        <v>39</v>
      </c>
      <c r="Y67" s="633">
        <v>0.098297638660076875</v>
      </c>
      <c r="Z67" s="633">
        <v>0.13295966960259598</v>
      </c>
      <c r="AA67" s="633">
        <v>0.13817131691618056</v>
      </c>
      <c r="AB67" s="633">
        <v>0.13482681444790121</v>
      </c>
      <c r="AC67" s="633">
        <v>0.1268696296749309</v>
      </c>
      <c r="AD67" s="514"/>
      <c r="AE67" s="514"/>
      <c r="AF67" s="514"/>
      <c r="AG67" s="514"/>
      <c r="AH67" s="514"/>
      <c r="AI67" s="514"/>
      <c r="AJ67" s="3"/>
      <c r="AK67" s="3"/>
      <c r="AL67" s="3"/>
    </row>
    <row r="68" spans="1:38" ht="14.25">
      <c r="A68" s="3"/>
      <c r="B68" s="79"/>
      <c r="C68" s="79"/>
      <c r="D68" s="79"/>
      <c r="E68" s="79"/>
      <c r="F68" s="79"/>
      <c r="G68" s="79"/>
      <c r="H68" s="79"/>
      <c r="I68" s="79"/>
      <c r="J68" s="79"/>
      <c r="K68" s="79"/>
      <c r="L68" s="79"/>
      <c r="M68" s="79"/>
      <c r="N68" s="79"/>
      <c r="O68" s="79"/>
      <c r="P68" s="79"/>
      <c r="Q68" s="79"/>
      <c r="R68" s="3"/>
      <c r="S68" s="3"/>
      <c r="T68" s="3"/>
      <c r="U68" s="3"/>
      <c r="V68" s="514"/>
      <c r="W68" s="514"/>
      <c r="X68" s="593" t="s">
        <v>40</v>
      </c>
      <c r="Y68" s="633">
        <v>0.076057111477210324</v>
      </c>
      <c r="Z68" s="633">
        <v>0.077289392726200015</v>
      </c>
      <c r="AA68" s="633">
        <v>0.074480618373035254</v>
      </c>
      <c r="AB68" s="633">
        <v>0.10366392963897919</v>
      </c>
      <c r="AC68" s="633">
        <v>0.10081812938443646</v>
      </c>
      <c r="AD68" s="514"/>
      <c r="AE68" s="514"/>
      <c r="AF68" s="514"/>
      <c r="AG68" s="514"/>
      <c r="AH68" s="514"/>
      <c r="AI68" s="514"/>
      <c r="AJ68" s="3"/>
      <c r="AK68" s="3"/>
      <c r="AL68" s="3"/>
    </row>
    <row r="69" spans="1:38" ht="14.25">
      <c r="A69" s="3"/>
      <c r="B69" s="3"/>
      <c r="C69" s="3"/>
      <c r="D69" s="3"/>
      <c r="E69" s="3"/>
      <c r="F69" s="3"/>
      <c r="G69" s="3"/>
      <c r="H69" s="3"/>
      <c r="I69" s="3"/>
      <c r="J69" s="3"/>
      <c r="K69" s="3"/>
      <c r="L69" s="3"/>
      <c r="M69" s="3"/>
      <c r="N69" s="3"/>
      <c r="O69" s="3"/>
      <c r="P69" s="3"/>
      <c r="Q69" s="3"/>
      <c r="R69" s="3"/>
      <c r="S69" s="3"/>
      <c r="T69" s="3"/>
      <c r="U69" s="3"/>
      <c r="V69" s="514"/>
      <c r="W69" s="514"/>
      <c r="X69" s="593" t="s">
        <v>249</v>
      </c>
      <c r="Y69" s="633">
        <v>0.022789676002196595</v>
      </c>
      <c r="Z69" s="633">
        <v>0.026128366134266088</v>
      </c>
      <c r="AA69" s="633">
        <v>0.039151173816844347</v>
      </c>
      <c r="AB69" s="633">
        <v>0.076022100033310863</v>
      </c>
      <c r="AC69" s="633">
        <v>0.074627023048705013</v>
      </c>
      <c r="AD69" s="514"/>
      <c r="AE69" s="514"/>
      <c r="AF69" s="514"/>
      <c r="AG69" s="514"/>
      <c r="AH69" s="514"/>
      <c r="AI69" s="514"/>
      <c r="AJ69" s="3"/>
      <c r="AK69" s="3"/>
      <c r="AL69" s="3"/>
    </row>
    <row r="70" spans="1:38" ht="14.25">
      <c r="A70" s="3"/>
      <c r="B70" s="3"/>
      <c r="C70" s="3"/>
      <c r="D70" s="3"/>
      <c r="E70" s="3"/>
      <c r="F70" s="3"/>
      <c r="G70" s="3"/>
      <c r="H70" s="3"/>
      <c r="I70" s="3"/>
      <c r="J70" s="3"/>
      <c r="K70" s="3"/>
      <c r="L70" s="3"/>
      <c r="M70" s="3"/>
      <c r="N70" s="3"/>
      <c r="O70" s="3"/>
      <c r="P70" s="3"/>
      <c r="Q70" s="3"/>
      <c r="R70" s="3"/>
      <c r="S70" s="3"/>
      <c r="T70" s="3"/>
      <c r="U70" s="3"/>
      <c r="V70" s="514"/>
      <c r="W70" s="514"/>
      <c r="X70" s="986" t="s">
        <v>247</v>
      </c>
      <c r="Y70" s="834"/>
      <c r="Z70" s="834"/>
      <c r="AA70" s="834"/>
      <c r="AB70" s="834"/>
      <c r="AC70" s="531"/>
      <c r="AD70" s="531"/>
      <c r="AE70" s="531"/>
      <c r="AF70" s="531"/>
      <c r="AG70" s="531"/>
      <c r="AH70" s="531"/>
      <c r="AI70" s="514"/>
      <c r="AJ70" s="3"/>
      <c r="AK70" s="3"/>
      <c r="AL70" s="3"/>
    </row>
    <row r="71" spans="1:38" ht="14.25">
      <c r="A71" s="3"/>
      <c r="B71" s="3"/>
      <c r="C71" s="3"/>
      <c r="D71" s="3"/>
      <c r="E71" s="3"/>
      <c r="F71" s="3"/>
      <c r="G71" s="3"/>
      <c r="H71" s="3"/>
      <c r="I71" s="3"/>
      <c r="J71" s="3"/>
      <c r="K71" s="3"/>
      <c r="L71" s="3"/>
      <c r="M71" s="3"/>
      <c r="N71" s="3"/>
      <c r="O71" s="3"/>
      <c r="P71" s="3"/>
      <c r="Q71" s="3"/>
      <c r="R71" s="3"/>
      <c r="S71" s="3"/>
      <c r="T71" s="3"/>
      <c r="U71" s="3"/>
      <c r="V71" s="514"/>
      <c r="W71" s="514"/>
      <c r="X71" s="986"/>
      <c r="Y71" s="514"/>
      <c r="Z71" s="514"/>
      <c r="AA71" s="514"/>
      <c r="AB71" s="514"/>
      <c r="AC71" s="514"/>
      <c r="AD71" s="514"/>
      <c r="AE71" s="514"/>
      <c r="AF71" s="514"/>
      <c r="AG71" s="514"/>
      <c r="AH71" s="514"/>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1399" t="s">
        <v>0</v>
      </c>
      <c r="W72" s="3"/>
      <c r="X72" s="3"/>
      <c r="Y72" s="3"/>
      <c r="Z72" s="3"/>
      <c r="AA72" s="3"/>
      <c r="AB72" s="3"/>
      <c r="AC72" s="3"/>
      <c r="AD72" s="3"/>
      <c r="AE72" s="3"/>
      <c r="AF72" s="3"/>
      <c r="AG72" s="3"/>
      <c r="AH72" s="3"/>
      <c r="AI72" s="3"/>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row>
  </sheetData>
  <sheetProtection selectLockedCells="1"/>
  <mergeCells count="25">
    <mergeCell ref="C44:E44"/>
    <mergeCell ref="C27:P27"/>
    <mergeCell ref="C28:P28"/>
    <mergeCell ref="C29:P29"/>
    <mergeCell ref="C35:P35"/>
    <mergeCell ref="C36:P36"/>
    <mergeCell ref="C43:E43"/>
    <mergeCell ref="C25:P25"/>
    <mergeCell ref="C12:F12"/>
    <mergeCell ref="C13:F13"/>
    <mergeCell ref="C14:F14"/>
    <mergeCell ref="C15:F15"/>
    <mergeCell ref="C16:F16"/>
    <mergeCell ref="C17:F17"/>
    <mergeCell ref="C18:F18"/>
    <mergeCell ref="C20:P20"/>
    <mergeCell ref="C21:P21"/>
    <mergeCell ref="C22:P22"/>
    <mergeCell ref="C23:P23"/>
    <mergeCell ref="C11:F11"/>
    <mergeCell ref="C1:J1"/>
    <mergeCell ref="C5:P5"/>
    <mergeCell ref="C7:P7"/>
    <mergeCell ref="C9:F9"/>
    <mergeCell ref="C10:F10"/>
  </mergeCells>
  <hyperlinks>
    <hyperlink ref="X26" location="WOH_Q!X45" display="WOH_Q!X45"/>
    <hyperlink ref="X25" location="WOH_QU1!X46" display="Daten"/>
    <hyperlink ref="X31" location="WOH_QU1!X48"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78355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27ba48b-5487-4507-8af1-407da4cbb01a}">
  <sheetPr codeName="Tabelle78"/>
  <dimension ref="A1:BI155"/>
  <sheetViews>
    <sheetView workbookViewId="0" topLeftCell="A1"/>
  </sheetViews>
  <sheetFormatPr defaultColWidth="11.005" defaultRowHeight="14.25"/>
  <cols>
    <col min="1" max="1" width="4.625" style="82" customWidth="1"/>
    <col min="2" max="2" width="2.625" style="82" customWidth="1"/>
    <col min="3" max="3" width="4.625" style="82" customWidth="1"/>
    <col min="4" max="5" width="5.125" style="82" customWidth="1"/>
    <col min="6" max="6" width="6.125" style="82" customWidth="1"/>
    <col min="7" max="8" width="5.875" style="82" customWidth="1"/>
    <col min="9" max="9" width="4.875" style="82" customWidth="1"/>
    <col min="10" max="10" width="7.5" style="82" customWidth="1"/>
    <col min="11" max="12" width="5.625" style="82" customWidth="1"/>
    <col min="13" max="14" width="5.875" style="82" customWidth="1"/>
    <col min="15" max="15" width="4.875" style="82" customWidth="1"/>
    <col min="16" max="16" width="7.5" style="82" customWidth="1"/>
    <col min="17" max="17" width="5.875" style="82" customWidth="1"/>
    <col min="18" max="18" width="4.125" style="82" customWidth="1"/>
    <col min="19" max="19" width="6.125" style="82" customWidth="1"/>
    <col min="20" max="20" width="2.625" style="82" customWidth="1"/>
    <col min="21" max="23" width="5.875" style="82" customWidth="1"/>
    <col min="24" max="24" width="5.25" style="82" customWidth="1"/>
    <col min="25" max="25" width="4.875" style="82" customWidth="1"/>
    <col min="26" max="26" width="16.875" style="82" customWidth="1"/>
    <col min="27" max="27" width="8.125" style="82" customWidth="1"/>
    <col min="28" max="28" width="8.75" style="82" customWidth="1"/>
    <col min="29" max="29" width="7.5" style="82" customWidth="1"/>
    <col min="30" max="32" width="11" style="82"/>
    <col min="33" max="33" width="10.625" style="82" customWidth="1"/>
    <col min="34" max="34" width="9.25" style="82" customWidth="1"/>
    <col min="35" max="35" width="9.75" style="82" customWidth="1"/>
    <col min="36" max="36" width="12.75" style="82" customWidth="1"/>
    <col min="37" max="37" width="13.25" style="82" customWidth="1"/>
    <col min="38" max="42" width="10.625" style="82" customWidth="1"/>
    <col min="43" max="43" width="11" style="82" customWidth="1"/>
    <col min="44" max="45" width="10.625" style="82" customWidth="1"/>
    <col min="46" max="46" width="16.125" style="82" customWidth="1"/>
    <col min="47" max="16384" width="11" style="82"/>
  </cols>
  <sheetData>
    <row r="1" spans="1:51" ht="4.5" customHeight="1">
      <c r="A1" s="3"/>
      <c r="C1" s="1914" t="s">
        <v>0</v>
      </c>
      <c r="D1" s="1914"/>
      <c r="E1" s="1914"/>
      <c r="F1" s="1914"/>
      <c r="G1" s="1914"/>
      <c r="H1" s="1914"/>
      <c r="I1" s="1914"/>
      <c r="J1" s="1914"/>
      <c r="K1" s="1914"/>
      <c r="L1" s="1914"/>
      <c r="M1" s="1914"/>
      <c r="N1" s="1917"/>
      <c r="O1" s="191"/>
      <c r="P1" s="191"/>
      <c r="Q1" s="191"/>
      <c r="R1" s="191"/>
      <c r="S1" s="191"/>
      <c r="U1" s="3"/>
      <c r="V1" s="3"/>
      <c r="W1" s="3"/>
      <c r="X1" s="514"/>
      <c r="Y1" s="514"/>
      <c r="Z1" s="547"/>
      <c r="AA1" s="592"/>
      <c r="AB1" s="592"/>
      <c r="AC1" s="592"/>
      <c r="AD1" s="592"/>
      <c r="AE1" s="592"/>
      <c r="AF1" s="592"/>
      <c r="AG1" s="592"/>
      <c r="AH1" s="515"/>
      <c r="AI1" s="515"/>
      <c r="AJ1" s="515"/>
      <c r="AK1" s="515"/>
      <c r="AL1" s="515"/>
      <c r="AM1" s="515"/>
      <c r="AN1" s="515"/>
      <c r="AO1" s="515"/>
      <c r="AP1" s="515"/>
      <c r="AQ1" s="515"/>
      <c r="AR1" s="515"/>
      <c r="AS1" s="515"/>
      <c r="AT1" s="515"/>
      <c r="AU1" s="515"/>
      <c r="AV1" s="515"/>
      <c r="AW1" s="515"/>
      <c r="AX1" s="515"/>
      <c r="AY1" s="515"/>
    </row>
    <row r="2" spans="1:51" ht="4.5" customHeight="1">
      <c r="A2" s="3"/>
      <c r="C2" s="1020"/>
      <c r="D2" s="1020"/>
      <c r="E2" s="1020"/>
      <c r="F2" s="1020"/>
      <c r="G2" s="1020"/>
      <c r="H2" s="1021"/>
      <c r="I2" s="1021"/>
      <c r="J2" s="1021"/>
      <c r="K2" s="1021"/>
      <c r="L2" s="1021"/>
      <c r="M2" s="1021"/>
      <c r="N2" s="1021"/>
      <c r="O2" s="1022"/>
      <c r="P2" s="1022"/>
      <c r="Q2" s="1022"/>
      <c r="R2" s="1022"/>
      <c r="S2" s="1022"/>
      <c r="U2" s="3"/>
      <c r="V2" s="3"/>
      <c r="W2" s="3"/>
      <c r="X2" s="514"/>
      <c r="Y2" s="514"/>
      <c r="Z2" s="547"/>
      <c r="AA2" s="592"/>
      <c r="AB2" s="592"/>
      <c r="AC2" s="592"/>
      <c r="AD2" s="592"/>
      <c r="AE2" s="592"/>
      <c r="AF2" s="592"/>
      <c r="AG2" s="592"/>
      <c r="AH2" s="515"/>
      <c r="AI2" s="515"/>
      <c r="AJ2" s="515"/>
      <c r="AK2" s="515"/>
      <c r="AL2" s="515"/>
      <c r="AM2" s="515"/>
      <c r="AN2" s="515"/>
      <c r="AO2" s="515"/>
      <c r="AP2" s="515"/>
      <c r="AQ2" s="515"/>
      <c r="AR2" s="515"/>
      <c r="AS2" s="515"/>
      <c r="AT2" s="515"/>
      <c r="AU2" s="515"/>
      <c r="AV2" s="515"/>
      <c r="AW2" s="515"/>
      <c r="AX2" s="515"/>
      <c r="AY2" s="3"/>
    </row>
    <row r="3" spans="1:51" s="192" customFormat="1" ht="24.95" customHeight="1">
      <c r="A3" s="6"/>
      <c r="C3" s="956">
        <v>7</v>
      </c>
      <c r="D3" s="956"/>
      <c r="E3" s="956"/>
      <c r="F3" s="956"/>
      <c r="G3" s="956"/>
      <c r="H3" s="962" t="str">
        <f>Z3</f>
        <v>Wohnungsmarkt und Immobilien (2)</v>
      </c>
      <c r="I3" s="962"/>
      <c r="J3" s="962"/>
      <c r="K3" s="962"/>
      <c r="L3" s="962"/>
      <c r="M3" s="962"/>
      <c r="N3" s="962"/>
      <c r="O3" s="962"/>
      <c r="P3" s="962"/>
      <c r="Q3" s="962"/>
      <c r="R3" s="962"/>
      <c r="S3" s="962"/>
      <c r="U3" s="6"/>
      <c r="V3" s="6"/>
      <c r="W3" s="6"/>
      <c r="X3" s="1268"/>
      <c r="Y3" s="1268" t="s">
        <v>547</v>
      </c>
      <c r="Z3" s="1268" t="s">
        <v>762</v>
      </c>
      <c r="AA3" s="546"/>
      <c r="AB3" s="528"/>
      <c r="AC3" s="528"/>
      <c r="AD3" s="528"/>
      <c r="AE3" s="546"/>
      <c r="AF3" s="516"/>
      <c r="AG3" s="516" t="s">
        <v>157</v>
      </c>
      <c r="AH3" s="516" t="s">
        <v>477</v>
      </c>
      <c r="AI3" s="516"/>
      <c r="AJ3" s="516" t="s">
        <v>534</v>
      </c>
      <c r="AK3" s="515"/>
      <c r="AL3" s="515"/>
      <c r="AM3" s="515"/>
      <c r="AN3" s="515"/>
      <c r="AO3" s="515"/>
      <c r="AP3" s="515"/>
      <c r="AQ3" s="515"/>
      <c r="AR3" s="515"/>
      <c r="AS3" s="515"/>
      <c r="AT3" s="515"/>
      <c r="AU3" s="515"/>
      <c r="AV3" s="515"/>
      <c r="AW3" s="515"/>
      <c r="AX3" s="515"/>
      <c r="AY3" s="3"/>
    </row>
    <row r="4" spans="1:51" s="84" customFormat="1" ht="24.95" customHeight="1">
      <c r="A4" s="13"/>
      <c r="C4" s="255"/>
      <c r="D4" s="255"/>
      <c r="E4" s="255"/>
      <c r="F4" s="255"/>
      <c r="G4" s="255"/>
      <c r="H4" s="255"/>
      <c r="I4" s="1529"/>
      <c r="J4" s="1529"/>
      <c r="K4" s="1529"/>
      <c r="L4" s="1529"/>
      <c r="M4" s="1529"/>
      <c r="N4" s="1529"/>
      <c r="O4" s="1529"/>
      <c r="P4" s="1529"/>
      <c r="Q4" s="1529"/>
      <c r="R4" s="1529"/>
      <c r="S4" s="1529"/>
      <c r="U4" s="13"/>
      <c r="V4" s="13"/>
      <c r="W4" s="13"/>
      <c r="X4" s="516"/>
      <c r="Y4" s="516"/>
      <c r="Z4" s="518"/>
      <c r="AA4" s="528"/>
      <c r="AB4" s="528"/>
      <c r="AC4" s="528"/>
      <c r="AD4" s="528"/>
      <c r="AE4" s="528"/>
      <c r="AF4" s="516"/>
      <c r="AG4" s="516"/>
      <c r="AH4" s="516"/>
      <c r="AI4" s="516"/>
      <c r="AJ4" s="516"/>
      <c r="AK4" s="516"/>
      <c r="AL4" s="516"/>
      <c r="AM4" s="516"/>
      <c r="AN4" s="516"/>
      <c r="AO4" s="516"/>
      <c r="AP4" s="516"/>
      <c r="AQ4" s="516"/>
      <c r="AR4" s="516"/>
      <c r="AS4" s="516"/>
      <c r="AT4" s="516"/>
      <c r="AU4" s="516"/>
      <c r="AV4" s="516"/>
      <c r="AW4" s="516"/>
      <c r="AX4" s="516"/>
      <c r="AY4" s="3"/>
    </row>
    <row r="5" spans="1:51" s="86" customFormat="1" ht="24.95" customHeight="1">
      <c r="A5" s="10"/>
      <c r="C5" s="447"/>
      <c r="D5" s="447"/>
      <c r="E5" s="447"/>
      <c r="F5" s="447"/>
      <c r="G5" s="447"/>
      <c r="H5" s="447"/>
      <c r="I5" s="447"/>
      <c r="J5" s="447"/>
      <c r="K5" s="447"/>
      <c r="L5" s="447"/>
      <c r="M5" s="447"/>
      <c r="N5" s="447"/>
      <c r="O5" s="447"/>
      <c r="P5" s="447"/>
      <c r="Q5" s="447"/>
      <c r="R5" s="447"/>
      <c r="S5" s="447"/>
      <c r="U5" s="10"/>
      <c r="V5" s="10"/>
      <c r="W5" s="10"/>
      <c r="X5" s="517"/>
      <c r="Y5" s="517"/>
      <c r="Z5" s="1389"/>
      <c r="AA5" s="1389"/>
      <c r="AB5" s="1389"/>
      <c r="AC5" s="1389"/>
      <c r="AD5" s="1389"/>
      <c r="AE5" s="1389"/>
      <c r="AF5" s="1389"/>
      <c r="AG5" s="1389"/>
      <c r="AH5" s="1389"/>
      <c r="AI5" s="1389"/>
      <c r="AJ5" s="518"/>
      <c r="AK5" s="517"/>
      <c r="AL5" s="517"/>
      <c r="AM5" s="517"/>
      <c r="AN5" s="517"/>
      <c r="AO5" s="517"/>
      <c r="AP5" s="517"/>
      <c r="AQ5" s="517"/>
      <c r="AR5" s="517"/>
      <c r="AS5" s="517"/>
      <c r="AT5" s="517"/>
      <c r="AU5" s="517"/>
      <c r="AV5" s="517"/>
      <c r="AW5" s="517"/>
      <c r="AX5" s="517"/>
      <c r="AY5" s="3"/>
    </row>
    <row r="6" spans="1:51" s="86" customFormat="1" ht="6" customHeight="1">
      <c r="A6" s="10"/>
      <c r="C6" s="973"/>
      <c r="D6" s="973"/>
      <c r="E6" s="973"/>
      <c r="F6" s="973"/>
      <c r="G6" s="973"/>
      <c r="H6" s="973"/>
      <c r="I6" s="973"/>
      <c r="J6" s="973"/>
      <c r="K6" s="973"/>
      <c r="L6" s="973"/>
      <c r="M6" s="973"/>
      <c r="N6" s="973"/>
      <c r="O6" s="973"/>
      <c r="P6" s="973"/>
      <c r="Q6" s="973"/>
      <c r="R6" s="973"/>
      <c r="S6" s="973"/>
      <c r="U6" s="10"/>
      <c r="V6" s="10"/>
      <c r="W6" s="10"/>
      <c r="X6" s="517"/>
      <c r="Y6" s="517"/>
      <c r="Z6" s="527"/>
      <c r="AA6" s="527"/>
      <c r="AB6" s="527"/>
      <c r="AC6" s="527"/>
      <c r="AD6" s="527"/>
      <c r="AE6" s="527"/>
      <c r="AF6" s="527"/>
      <c r="AG6" s="527"/>
      <c r="AH6" s="527"/>
      <c r="AI6" s="527"/>
      <c r="AJ6" s="1905"/>
      <c r="AK6" s="1905"/>
      <c r="AL6" s="1905"/>
      <c r="AM6" s="1905"/>
      <c r="AN6" s="1905"/>
      <c r="AO6" s="1905"/>
      <c r="AP6" s="1905"/>
      <c r="AQ6" s="1905"/>
      <c r="AR6" s="1905"/>
      <c r="AS6" s="1905"/>
      <c r="AT6" s="1905"/>
      <c r="AU6" s="1905"/>
      <c r="AV6" s="1905"/>
      <c r="AW6" s="1905"/>
      <c r="AX6" s="517"/>
      <c r="AY6" s="3"/>
    </row>
    <row r="7" spans="1:51" ht="16.5" customHeight="1">
      <c r="A7" s="3"/>
      <c r="B7" s="87"/>
      <c r="C7" s="2199" t="str">
        <f>Z7</f>
        <v>Wohnflächen (m²) nach Haushaltstyp (2022)</v>
      </c>
      <c r="D7" s="2199"/>
      <c r="E7" s="2199"/>
      <c r="F7" s="2199"/>
      <c r="G7" s="2199"/>
      <c r="H7" s="2199"/>
      <c r="I7" s="2199"/>
      <c r="J7" s="2252" t="str">
        <f>AE7</f>
        <v>Wohnungen in MFH</v>
      </c>
      <c r="K7" s="2252"/>
      <c r="L7" s="2252"/>
      <c r="M7" s="2252"/>
      <c r="N7" s="452"/>
      <c r="O7" s="916"/>
      <c r="P7" s="2252" t="str">
        <f t="shared" si="0" ref="P7:Q12">AI7</f>
        <v>Einfamilienhäuser</v>
      </c>
      <c r="Q7" s="2252"/>
      <c r="R7" s="2252"/>
      <c r="S7" s="2252"/>
      <c r="U7" s="3"/>
      <c r="V7" s="3"/>
      <c r="W7" s="3"/>
      <c r="X7" s="520"/>
      <c r="Y7" s="520"/>
      <c r="Z7" s="1123" t="s">
        <v>763</v>
      </c>
      <c r="AA7" s="1123"/>
      <c r="AB7" s="1123"/>
      <c r="AC7" s="1123"/>
      <c r="AD7" s="1123"/>
      <c r="AE7" s="2254" t="s">
        <v>245</v>
      </c>
      <c r="AF7" s="2254"/>
      <c r="AG7" s="2254"/>
      <c r="AH7" s="1123"/>
      <c r="AI7" s="2254" t="s">
        <v>242</v>
      </c>
      <c r="AJ7" s="2254"/>
      <c r="AK7" s="2254"/>
      <c r="AL7" s="514"/>
      <c r="AM7" s="514"/>
      <c r="AN7" s="514"/>
      <c r="AO7" s="514"/>
      <c r="AP7" s="514"/>
      <c r="AQ7" s="514"/>
      <c r="AR7" s="514"/>
      <c r="AS7" s="514"/>
      <c r="AT7" s="514"/>
      <c r="AU7" s="514"/>
      <c r="AV7" s="514"/>
      <c r="AW7" s="514"/>
      <c r="AX7" s="514"/>
      <c r="AY7" s="3"/>
    </row>
    <row r="8" spans="1:51" ht="16.5" customHeight="1">
      <c r="A8" s="3"/>
      <c r="B8" s="87"/>
      <c r="C8" s="2200"/>
      <c r="D8" s="2200"/>
      <c r="E8" s="2200"/>
      <c r="F8" s="2200"/>
      <c r="G8" s="2200"/>
      <c r="H8" s="2200"/>
      <c r="I8" s="2200"/>
      <c r="J8" s="1913" t="str">
        <f>AE8</f>
        <v>Stadt</v>
      </c>
      <c r="K8" s="2253" t="str">
        <f>AF8</f>
        <v>MS-Region</v>
      </c>
      <c r="L8" s="2253"/>
      <c r="M8" s="1913" t="str">
        <f>AG8</f>
        <v>Schweiz</v>
      </c>
      <c r="N8" s="1918"/>
      <c r="O8" s="1220"/>
      <c r="P8" s="1913" t="str">
        <f t="shared" si="0"/>
        <v>Stadt</v>
      </c>
      <c r="Q8" s="2253" t="str">
        <f>AJ8</f>
        <v>MS-Region</v>
      </c>
      <c r="R8" s="2253"/>
      <c r="S8" s="1913" t="str">
        <f t="shared" si="1" ref="S8:S12">AK8</f>
        <v>Schweiz</v>
      </c>
      <c r="U8" s="16"/>
      <c r="V8" s="3"/>
      <c r="W8" s="3"/>
      <c r="X8" s="520"/>
      <c r="Y8" s="520"/>
      <c r="Z8" s="2255"/>
      <c r="AA8" s="2255"/>
      <c r="AB8" s="2255"/>
      <c r="AC8" s="2255"/>
      <c r="AD8" s="1900"/>
      <c r="AE8" s="1912" t="s">
        <v>157</v>
      </c>
      <c r="AF8" s="1902" t="s">
        <v>162</v>
      </c>
      <c r="AG8" s="1902" t="s">
        <v>257</v>
      </c>
      <c r="AH8" s="1900"/>
      <c r="AI8" s="1912" t="s">
        <v>157</v>
      </c>
      <c r="AJ8" s="1902" t="s">
        <v>162</v>
      </c>
      <c r="AK8" s="1902" t="s">
        <v>257</v>
      </c>
      <c r="AL8" s="514"/>
      <c r="AM8" s="514"/>
      <c r="AN8" s="514"/>
      <c r="AO8" s="514"/>
      <c r="AP8" s="514"/>
      <c r="AQ8" s="514"/>
      <c r="AR8" s="514"/>
      <c r="AS8" s="514"/>
      <c r="AT8" s="514"/>
      <c r="AU8" s="514"/>
      <c r="AV8" s="514"/>
      <c r="AW8" s="514"/>
      <c r="AX8" s="514"/>
      <c r="AY8" s="3"/>
    </row>
    <row r="9" spans="1:51" ht="16.5" customHeight="1">
      <c r="A9" s="3"/>
      <c r="B9" s="87"/>
      <c r="C9" s="949" t="str">
        <f>Z9</f>
        <v xml:space="preserve">Median Wohnfläche </v>
      </c>
      <c r="D9" s="949"/>
      <c r="E9" s="949"/>
      <c r="F9" s="949"/>
      <c r="G9" s="949"/>
      <c r="H9" s="949"/>
      <c r="I9" s="949"/>
      <c r="J9" s="1913">
        <f>AE9</f>
        <v>80</v>
      </c>
      <c r="K9" s="2253">
        <f>AF9</f>
        <v>80</v>
      </c>
      <c r="L9" s="2253"/>
      <c r="M9" s="1913">
        <f>AG9</f>
        <v>83</v>
      </c>
      <c r="N9" s="1913"/>
      <c r="O9" s="1913"/>
      <c r="P9" s="1913">
        <f t="shared" si="0"/>
        <v>120</v>
      </c>
      <c r="Q9" s="2253">
        <f t="shared" si="0"/>
        <v>125</v>
      </c>
      <c r="R9" s="2253"/>
      <c r="S9" s="1913">
        <f t="shared" si="1"/>
        <v>139</v>
      </c>
      <c r="U9" s="16"/>
      <c r="V9" s="3"/>
      <c r="W9" s="3"/>
      <c r="X9" s="520"/>
      <c r="Y9" s="520"/>
      <c r="Z9" s="1903" t="s">
        <v>244</v>
      </c>
      <c r="AA9" s="1903"/>
      <c r="AB9" s="1903"/>
      <c r="AC9" s="1903"/>
      <c r="AD9" s="1901"/>
      <c r="AE9" s="1912">
        <v>80</v>
      </c>
      <c r="AF9" s="1912">
        <v>80</v>
      </c>
      <c r="AG9" s="1912">
        <v>83</v>
      </c>
      <c r="AH9" s="1912"/>
      <c r="AI9" s="1912">
        <v>120</v>
      </c>
      <c r="AJ9" s="1912">
        <v>125</v>
      </c>
      <c r="AK9" s="1912">
        <v>139</v>
      </c>
      <c r="AL9" s="514"/>
      <c r="AM9" s="514"/>
      <c r="AN9" s="514"/>
      <c r="AO9" s="514"/>
      <c r="AP9" s="514"/>
      <c r="AQ9" s="514"/>
      <c r="AR9" s="514"/>
      <c r="AS9" s="514"/>
      <c r="AT9" s="514"/>
      <c r="AU9" s="514"/>
      <c r="AV9" s="514"/>
      <c r="AW9" s="514"/>
      <c r="AX9" s="514"/>
      <c r="AY9" s="3"/>
    </row>
    <row r="10" spans="1:51" ht="16.5" customHeight="1">
      <c r="A10" s="3"/>
      <c r="B10" s="87"/>
      <c r="C10" s="949" t="str">
        <f>Z10</f>
        <v xml:space="preserve">    Singles</v>
      </c>
      <c r="D10" s="949"/>
      <c r="E10" s="949"/>
      <c r="F10" s="949"/>
      <c r="G10" s="949"/>
      <c r="H10" s="949"/>
      <c r="I10" s="949"/>
      <c r="J10" s="1913">
        <f t="shared" si="2" ref="J10:J12">AE10</f>
        <v>70</v>
      </c>
      <c r="K10" s="2253">
        <f t="shared" si="3" ref="K10:K12">AF10</f>
        <v>70</v>
      </c>
      <c r="L10" s="2253"/>
      <c r="M10" s="1913">
        <f>AG10</f>
        <v>70</v>
      </c>
      <c r="N10" s="1913"/>
      <c r="O10" s="1913"/>
      <c r="P10" s="1913">
        <f t="shared" si="0"/>
        <v>110</v>
      </c>
      <c r="Q10" s="2253">
        <f t="shared" si="0"/>
        <v>115</v>
      </c>
      <c r="R10" s="2253"/>
      <c r="S10" s="1913">
        <f t="shared" si="1"/>
        <v>120</v>
      </c>
      <c r="U10" s="16"/>
      <c r="V10" s="3"/>
      <c r="W10" s="503"/>
      <c r="X10" s="520"/>
      <c r="Y10" s="520"/>
      <c r="Z10" s="1904" t="s">
        <v>764</v>
      </c>
      <c r="AA10" s="1904"/>
      <c r="AB10" s="1904"/>
      <c r="AC10" s="1904"/>
      <c r="AD10" s="1901"/>
      <c r="AE10" s="1912">
        <v>70</v>
      </c>
      <c r="AF10" s="1912">
        <v>70</v>
      </c>
      <c r="AG10" s="1912">
        <v>70</v>
      </c>
      <c r="AH10" s="1912"/>
      <c r="AI10" s="1912">
        <v>110</v>
      </c>
      <c r="AJ10" s="1912">
        <v>115</v>
      </c>
      <c r="AK10" s="1912">
        <v>120</v>
      </c>
      <c r="AL10" s="514"/>
      <c r="AM10" s="514"/>
      <c r="AN10" s="514"/>
      <c r="AO10" s="514"/>
      <c r="AP10" s="514"/>
      <c r="AQ10" s="514"/>
      <c r="AR10" s="514"/>
      <c r="AS10" s="514"/>
      <c r="AT10" s="514"/>
      <c r="AU10" s="514"/>
      <c r="AV10" s="514"/>
      <c r="AW10" s="514"/>
      <c r="AX10" s="514"/>
      <c r="AY10" s="3"/>
    </row>
    <row r="11" spans="1:51" ht="16.5" customHeight="1">
      <c r="A11" s="3"/>
      <c r="B11" s="87"/>
      <c r="C11" s="949" t="str">
        <f>Z11</f>
        <v xml:space="preserve">    Paare</v>
      </c>
      <c r="D11" s="949"/>
      <c r="E11" s="949"/>
      <c r="F11" s="949"/>
      <c r="G11" s="949"/>
      <c r="H11" s="949"/>
      <c r="I11" s="949"/>
      <c r="J11" s="1913">
        <f t="shared" si="2"/>
        <v>82</v>
      </c>
      <c r="K11" s="2253">
        <f t="shared" si="3"/>
        <v>90</v>
      </c>
      <c r="L11" s="2253"/>
      <c r="M11" s="1913">
        <f>AG11</f>
        <v>91</v>
      </c>
      <c r="N11" s="1913"/>
      <c r="O11" s="1913"/>
      <c r="P11" s="1913">
        <f t="shared" si="0"/>
        <v>120</v>
      </c>
      <c r="Q11" s="2253">
        <f t="shared" si="0"/>
        <v>126</v>
      </c>
      <c r="R11" s="2253"/>
      <c r="S11" s="1913">
        <f t="shared" si="1"/>
        <v>140</v>
      </c>
      <c r="U11" s="16"/>
      <c r="V11" s="3"/>
      <c r="W11" s="503"/>
      <c r="X11" s="520"/>
      <c r="Y11" s="520"/>
      <c r="Z11" s="1904" t="s">
        <v>765</v>
      </c>
      <c r="AA11" s="1903"/>
      <c r="AB11" s="1903"/>
      <c r="AC11" s="1903"/>
      <c r="AD11" s="1901"/>
      <c r="AE11" s="1912">
        <v>82</v>
      </c>
      <c r="AF11" s="1912">
        <v>90</v>
      </c>
      <c r="AG11" s="1912">
        <v>91</v>
      </c>
      <c r="AH11" s="1912"/>
      <c r="AI11" s="1912">
        <v>120</v>
      </c>
      <c r="AJ11" s="1912">
        <v>126</v>
      </c>
      <c r="AK11" s="1912">
        <v>140</v>
      </c>
      <c r="AL11" s="514"/>
      <c r="AM11" s="514"/>
      <c r="AN11" s="514"/>
      <c r="AO11" s="514"/>
      <c r="AP11" s="514"/>
      <c r="AQ11" s="514"/>
      <c r="AR11" s="514"/>
      <c r="AS11" s="514"/>
      <c r="AT11" s="514"/>
      <c r="AU11" s="514"/>
      <c r="AV11" s="514"/>
      <c r="AW11" s="514"/>
      <c r="AX11" s="514"/>
      <c r="AY11" s="3"/>
    </row>
    <row r="12" spans="1:51" ht="16.5" customHeight="1">
      <c r="A12" s="3"/>
      <c r="B12" s="87"/>
      <c r="C12" s="949" t="str">
        <f>Z12</f>
        <v xml:space="preserve">    Familien</v>
      </c>
      <c r="D12" s="949"/>
      <c r="E12" s="949"/>
      <c r="F12" s="949"/>
      <c r="G12" s="949"/>
      <c r="H12" s="949"/>
      <c r="I12" s="949"/>
      <c r="J12" s="1913">
        <f t="shared" si="2"/>
        <v>86</v>
      </c>
      <c r="K12" s="2253">
        <f t="shared" si="3"/>
        <v>92</v>
      </c>
      <c r="L12" s="2253"/>
      <c r="M12" s="1913">
        <f>AG12</f>
        <v>99</v>
      </c>
      <c r="N12" s="1913"/>
      <c r="O12" s="1913"/>
      <c r="P12" s="1913">
        <f t="shared" si="0"/>
        <v>120</v>
      </c>
      <c r="Q12" s="2253">
        <f t="shared" si="0"/>
        <v>136</v>
      </c>
      <c r="R12" s="2253"/>
      <c r="S12" s="1913">
        <f t="shared" si="1"/>
        <v>150</v>
      </c>
      <c r="U12" s="16"/>
      <c r="V12" s="3"/>
      <c r="W12" s="503"/>
      <c r="X12" s="520"/>
      <c r="Y12" s="520"/>
      <c r="Z12" s="1904" t="s">
        <v>766</v>
      </c>
      <c r="AA12" s="1903"/>
      <c r="AB12" s="1903"/>
      <c r="AC12" s="1903"/>
      <c r="AD12" s="1901"/>
      <c r="AE12" s="1912">
        <v>86</v>
      </c>
      <c r="AF12" s="1912">
        <v>92</v>
      </c>
      <c r="AG12" s="1912">
        <v>99</v>
      </c>
      <c r="AH12" s="1912"/>
      <c r="AI12" s="1912">
        <v>120</v>
      </c>
      <c r="AJ12" s="1912">
        <v>136</v>
      </c>
      <c r="AK12" s="1912">
        <v>150</v>
      </c>
      <c r="AL12" s="514"/>
      <c r="AM12" s="514"/>
      <c r="AN12" s="514"/>
      <c r="AO12" s="514"/>
      <c r="AP12" s="514"/>
      <c r="AQ12" s="514"/>
      <c r="AR12" s="514"/>
      <c r="AS12" s="514"/>
      <c r="AT12" s="514"/>
      <c r="AU12" s="514"/>
      <c r="AV12" s="514"/>
      <c r="AW12" s="514"/>
      <c r="AX12" s="514"/>
      <c r="AY12" s="3"/>
    </row>
    <row r="13" spans="1:51" ht="4.5" customHeight="1">
      <c r="A13" s="3"/>
      <c r="B13" s="87"/>
      <c r="C13" s="416"/>
      <c r="D13" s="416"/>
      <c r="E13" s="416"/>
      <c r="F13" s="416"/>
      <c r="G13" s="416"/>
      <c r="H13" s="416"/>
      <c r="I13" s="416"/>
      <c r="J13" s="416"/>
      <c r="K13" s="416"/>
      <c r="L13" s="416"/>
      <c r="M13" s="416"/>
      <c r="N13" s="416"/>
      <c r="O13" s="416"/>
      <c r="P13" s="416"/>
      <c r="Q13" s="416"/>
      <c r="R13" s="416"/>
      <c r="S13" s="917"/>
      <c r="U13" s="16"/>
      <c r="V13" s="3"/>
      <c r="W13" s="503"/>
      <c r="X13" s="520"/>
      <c r="Y13" s="520"/>
      <c r="Z13" s="1108"/>
      <c r="AA13" s="1108"/>
      <c r="AB13" s="1108"/>
      <c r="AC13" s="1108"/>
      <c r="AD13" s="1108"/>
      <c r="AE13" s="1108"/>
      <c r="AF13" s="1108"/>
      <c r="AG13" s="1108"/>
      <c r="AH13" s="1108"/>
      <c r="AI13" s="1108"/>
      <c r="AJ13" s="1108"/>
      <c r="AK13" s="514"/>
      <c r="AL13" s="514"/>
      <c r="AM13" s="514"/>
      <c r="AN13" s="514"/>
      <c r="AO13" s="514"/>
      <c r="AP13" s="514"/>
      <c r="AQ13" s="514"/>
      <c r="AR13" s="514"/>
      <c r="AS13" s="514"/>
      <c r="AT13" s="514"/>
      <c r="AU13" s="514"/>
      <c r="AV13" s="514"/>
      <c r="AW13" s="514"/>
      <c r="AX13" s="514"/>
      <c r="AY13" s="3"/>
    </row>
    <row r="14" spans="1:51" ht="9.95" customHeight="1">
      <c r="A14" s="3"/>
      <c r="B14" s="87"/>
      <c r="C14" s="974" t="str">
        <f>Z14</f>
        <v>Anmerkung: Bei einer zu geringen Anzahl Wohnungen pro Kategorie wird kein Median berechnet.</v>
      </c>
      <c r="D14" s="974"/>
      <c r="E14" s="974"/>
      <c r="F14" s="974"/>
      <c r="G14" s="974"/>
      <c r="H14" s="974"/>
      <c r="I14" s="974"/>
      <c r="J14" s="974"/>
      <c r="K14" s="974"/>
      <c r="L14" s="974"/>
      <c r="M14" s="974"/>
      <c r="N14" s="974"/>
      <c r="O14" s="974"/>
      <c r="P14" s="974"/>
      <c r="Q14" s="974"/>
      <c r="R14" s="974"/>
      <c r="S14" s="974"/>
      <c r="U14" s="16"/>
      <c r="V14" s="3"/>
      <c r="W14" s="503"/>
      <c r="X14" s="520"/>
      <c r="Y14" s="520"/>
      <c r="Z14" s="1108" t="s">
        <v>246</v>
      </c>
      <c r="AA14" s="1108"/>
      <c r="AB14" s="1108"/>
      <c r="AC14" s="1108"/>
      <c r="AD14" s="1108"/>
      <c r="AE14" s="1108"/>
      <c r="AF14" s="1108"/>
      <c r="AG14" s="1108"/>
      <c r="AH14" s="1108"/>
      <c r="AI14" s="1108"/>
      <c r="AJ14" s="1108"/>
      <c r="AK14" s="514"/>
      <c r="AL14" s="514"/>
      <c r="AM14" s="514"/>
      <c r="AN14" s="514"/>
      <c r="AO14" s="514"/>
      <c r="AP14" s="514"/>
      <c r="AQ14" s="514"/>
      <c r="AR14" s="514"/>
      <c r="AS14" s="514"/>
      <c r="AT14" s="514"/>
      <c r="AU14" s="514"/>
      <c r="AV14" s="514"/>
      <c r="AW14" s="514"/>
      <c r="AX14" s="514"/>
      <c r="AY14" s="3"/>
    </row>
    <row r="15" spans="1:51" ht="9.95" customHeight="1">
      <c r="A15" s="3"/>
      <c r="B15" s="87"/>
      <c r="C15" s="974" t="str">
        <f>Z15</f>
        <v>Quelle: Gebäude- und Wohnungsstatistik (BFS).</v>
      </c>
      <c r="D15" s="974"/>
      <c r="E15" s="974"/>
      <c r="F15" s="974"/>
      <c r="G15" s="974"/>
      <c r="H15" s="974"/>
      <c r="I15" s="974"/>
      <c r="J15" s="974"/>
      <c r="K15" s="974"/>
      <c r="L15" s="974"/>
      <c r="M15" s="974"/>
      <c r="N15" s="974"/>
      <c r="O15" s="974"/>
      <c r="P15" s="974"/>
      <c r="Q15" s="974"/>
      <c r="R15" s="974"/>
      <c r="S15" s="974"/>
      <c r="U15" s="503"/>
      <c r="V15" s="688"/>
      <c r="W15" s="3"/>
      <c r="X15" s="520"/>
      <c r="Y15" s="520"/>
      <c r="Z15" s="1108" t="s">
        <v>247</v>
      </c>
      <c r="AA15" s="1108"/>
      <c r="AB15" s="1108"/>
      <c r="AC15" s="1108"/>
      <c r="AD15" s="1108"/>
      <c r="AE15" s="1108"/>
      <c r="AF15" s="1108"/>
      <c r="AG15" s="1108"/>
      <c r="AH15" s="1108"/>
      <c r="AI15" s="1108"/>
      <c r="AJ15" s="1108"/>
      <c r="AK15" s="514"/>
      <c r="AL15" s="514"/>
      <c r="AM15" s="514"/>
      <c r="AN15" s="514"/>
      <c r="AO15" s="514"/>
      <c r="AP15" s="514"/>
      <c r="AQ15" s="514"/>
      <c r="AR15" s="514"/>
      <c r="AS15" s="514"/>
      <c r="AT15" s="514"/>
      <c r="AU15" s="514"/>
      <c r="AV15" s="514"/>
      <c r="AW15" s="514"/>
      <c r="AX15" s="514"/>
      <c r="AY15" s="3"/>
    </row>
    <row r="16" spans="1:51" ht="20.1" customHeight="1">
      <c r="A16" s="3"/>
      <c r="B16" s="87"/>
      <c r="C16" s="83"/>
      <c r="D16" s="83"/>
      <c r="E16" s="83"/>
      <c r="F16" s="83"/>
      <c r="G16" s="83"/>
      <c r="H16" s="83"/>
      <c r="I16" s="83"/>
      <c r="J16" s="83"/>
      <c r="K16" s="83"/>
      <c r="L16" s="83"/>
      <c r="M16" s="83"/>
      <c r="N16" s="83"/>
      <c r="O16" s="83"/>
      <c r="P16" s="83"/>
      <c r="Q16" s="83"/>
      <c r="R16" s="83"/>
      <c r="S16" s="917"/>
      <c r="U16" s="503"/>
      <c r="V16" s="688"/>
      <c r="W16" s="3"/>
      <c r="X16" s="520"/>
      <c r="Y16" s="520"/>
      <c r="Z16" s="1108"/>
      <c r="AA16" s="1108"/>
      <c r="AB16" s="1108"/>
      <c r="AC16" s="1108"/>
      <c r="AD16" s="1108"/>
      <c r="AE16" s="1108"/>
      <c r="AF16" s="1108"/>
      <c r="AG16" s="1108"/>
      <c r="AH16" s="1108"/>
      <c r="AI16" s="1108"/>
      <c r="AJ16" s="1108"/>
      <c r="AK16" s="514"/>
      <c r="AL16" s="514"/>
      <c r="AM16" s="514"/>
      <c r="AN16" s="514"/>
      <c r="AO16" s="514"/>
      <c r="AP16" s="514"/>
      <c r="AQ16" s="514"/>
      <c r="AR16" s="514"/>
      <c r="AS16" s="514"/>
      <c r="AT16" s="514"/>
      <c r="AU16" s="514"/>
      <c r="AV16" s="514"/>
      <c r="AW16" s="514"/>
      <c r="AX16" s="514"/>
      <c r="AY16" s="3"/>
    </row>
    <row r="17" spans="1:51" ht="16.5" customHeight="1">
      <c r="A17" s="3"/>
      <c r="B17" s="87"/>
      <c r="C17" s="922" t="str">
        <f>Z17</f>
        <v>Verteilung der Wohnfläche nach Zimmerzahl (2022)</v>
      </c>
      <c r="D17" s="922"/>
      <c r="E17" s="922"/>
      <c r="F17" s="922"/>
      <c r="G17" s="922"/>
      <c r="H17" s="922"/>
      <c r="I17" s="922"/>
      <c r="J17" s="922"/>
      <c r="K17" s="922"/>
      <c r="L17" s="922"/>
      <c r="M17" s="922"/>
      <c r="N17" s="922"/>
      <c r="O17" s="922"/>
      <c r="P17" s="416"/>
      <c r="Q17" s="416"/>
      <c r="R17" s="416"/>
      <c r="S17" s="416"/>
      <c r="T17" s="83"/>
      <c r="U17" s="3"/>
      <c r="V17" s="3"/>
      <c r="W17" s="504"/>
      <c r="X17" s="520"/>
      <c r="Y17" s="520"/>
      <c r="Z17" s="521" t="s">
        <v>767</v>
      </c>
      <c r="AA17" s="1108"/>
      <c r="AB17" s="1108"/>
      <c r="AC17" s="1108"/>
      <c r="AD17" s="1108"/>
      <c r="AE17" s="1108"/>
      <c r="AF17" s="1108"/>
      <c r="AG17" s="1108"/>
      <c r="AH17" s="1108"/>
      <c r="AI17" s="1108"/>
      <c r="AJ17" s="1108"/>
      <c r="AK17" s="514"/>
      <c r="AL17" s="514"/>
      <c r="AM17" s="514"/>
      <c r="AN17" s="514"/>
      <c r="AO17" s="514"/>
      <c r="AP17" s="514"/>
      <c r="AQ17" s="514"/>
      <c r="AR17" s="514"/>
      <c r="AS17" s="514"/>
      <c r="AT17" s="514"/>
      <c r="AU17" s="514"/>
      <c r="AV17" s="514"/>
      <c r="AW17" s="514"/>
      <c r="AX17" s="514"/>
      <c r="AY17" s="3"/>
    </row>
    <row r="18" spans="1:51" ht="9.95" customHeight="1">
      <c r="A18" s="3"/>
      <c r="B18" s="87"/>
      <c r="C18" s="922"/>
      <c r="D18" s="922"/>
      <c r="E18" s="922"/>
      <c r="F18" s="922"/>
      <c r="G18" s="922"/>
      <c r="H18" s="922"/>
      <c r="I18" s="922"/>
      <c r="J18" s="922"/>
      <c r="K18" s="922"/>
      <c r="L18" s="922"/>
      <c r="M18" s="922"/>
      <c r="N18" s="922"/>
      <c r="O18" s="922"/>
      <c r="P18" s="416"/>
      <c r="Q18" s="416"/>
      <c r="R18" s="416"/>
      <c r="S18" s="416"/>
      <c r="T18" s="83"/>
      <c r="U18" s="3"/>
      <c r="V18" s="3"/>
      <c r="W18" s="504"/>
      <c r="X18" s="520"/>
      <c r="Y18" s="520"/>
      <c r="Z18" s="521"/>
      <c r="AA18" s="1108"/>
      <c r="AB18" s="1108"/>
      <c r="AC18" s="1108"/>
      <c r="AD18" s="1108"/>
      <c r="AE18" s="1108"/>
      <c r="AF18" s="1108"/>
      <c r="AG18" s="1108"/>
      <c r="AH18" s="1108"/>
      <c r="AI18" s="1108"/>
      <c r="AJ18" s="1108"/>
      <c r="AK18" s="514"/>
      <c r="AL18" s="514"/>
      <c r="AM18" s="514"/>
      <c r="AN18" s="514"/>
      <c r="AO18" s="514"/>
      <c r="AP18" s="514"/>
      <c r="AQ18" s="514"/>
      <c r="AR18" s="514"/>
      <c r="AS18" s="514"/>
      <c r="AT18" s="514"/>
      <c r="AU18" s="514"/>
      <c r="AV18" s="514"/>
      <c r="AW18" s="514"/>
      <c r="AX18" s="514"/>
      <c r="AY18" s="3"/>
    </row>
    <row r="19" spans="1:51" ht="14.1" customHeight="1">
      <c r="A19" s="3"/>
      <c r="B19" s="87"/>
      <c r="C19" s="1915" t="str">
        <f>Z101</f>
        <v>Wohnungen in Mehrfamilienhäusern</v>
      </c>
      <c r="D19" s="1915"/>
      <c r="E19" s="1915"/>
      <c r="F19" s="1915"/>
      <c r="G19" s="1915"/>
      <c r="H19" s="1915"/>
      <c r="I19" s="1915"/>
      <c r="J19" s="1915"/>
      <c r="K19" s="1907"/>
      <c r="L19" s="1907"/>
      <c r="M19" s="1907"/>
      <c r="N19" s="1907"/>
      <c r="O19" s="1907"/>
      <c r="P19" s="1907"/>
      <c r="Q19" s="1907"/>
      <c r="R19" s="1907"/>
      <c r="S19" s="1907"/>
      <c r="U19" s="3"/>
      <c r="V19" s="3"/>
      <c r="W19" s="3"/>
      <c r="X19" s="520"/>
      <c r="Y19" s="520"/>
      <c r="Z19" s="1919" t="s">
        <v>7</v>
      </c>
      <c r="AA19" s="1108"/>
      <c r="AB19" s="1108"/>
      <c r="AC19" s="1108"/>
      <c r="AD19" s="1108"/>
      <c r="AE19" s="1108"/>
      <c r="AF19" s="1108"/>
      <c r="AG19" s="1108"/>
      <c r="AH19" s="1108"/>
      <c r="AI19" s="1108"/>
      <c r="AJ19" s="1108"/>
      <c r="AK19" s="514"/>
      <c r="AL19" s="514"/>
      <c r="AM19" s="514"/>
      <c r="AN19" s="514"/>
      <c r="AO19" s="514"/>
      <c r="AP19" s="514"/>
      <c r="AQ19" s="514"/>
      <c r="AR19" s="514"/>
      <c r="AS19" s="514"/>
      <c r="AT19" s="514"/>
      <c r="AU19" s="514"/>
      <c r="AV19" s="514"/>
      <c r="AW19" s="514"/>
      <c r="AX19" s="514"/>
      <c r="AY19" s="3"/>
    </row>
    <row r="20" spans="1:51" ht="4.5" customHeight="1">
      <c r="A20" s="3"/>
      <c r="B20" s="87"/>
      <c r="C20" s="83"/>
      <c r="D20" s="83"/>
      <c r="E20" s="83"/>
      <c r="F20" s="83"/>
      <c r="G20" s="83"/>
      <c r="H20" s="83"/>
      <c r="I20" s="83"/>
      <c r="J20" s="83"/>
      <c r="K20" s="83"/>
      <c r="L20" s="83"/>
      <c r="M20" s="83"/>
      <c r="N20" s="83"/>
      <c r="O20" s="83"/>
      <c r="P20" s="83"/>
      <c r="Q20" s="83"/>
      <c r="R20" s="83"/>
      <c r="S20" s="83"/>
      <c r="T20" s="83"/>
      <c r="U20" s="3"/>
      <c r="V20" s="3"/>
      <c r="W20" s="503"/>
      <c r="X20" s="520"/>
      <c r="Y20" s="520"/>
      <c r="Z20" s="1919"/>
      <c r="AA20" s="1108"/>
      <c r="AB20" s="1108"/>
      <c r="AC20" s="1108"/>
      <c r="AD20" s="1108"/>
      <c r="AE20" s="1108"/>
      <c r="AF20" s="1108"/>
      <c r="AG20" s="1108"/>
      <c r="AH20" s="1108"/>
      <c r="AI20" s="1108"/>
      <c r="AJ20" s="1108"/>
      <c r="AK20" s="514"/>
      <c r="AL20" s="514"/>
      <c r="AM20" s="514"/>
      <c r="AN20" s="514"/>
      <c r="AO20" s="514"/>
      <c r="AP20" s="514"/>
      <c r="AQ20" s="514"/>
      <c r="AR20" s="514"/>
      <c r="AS20" s="514"/>
      <c r="AT20" s="514"/>
      <c r="AU20" s="514"/>
      <c r="AV20" s="514"/>
      <c r="AW20" s="514"/>
      <c r="AX20" s="514"/>
      <c r="AY20" s="3"/>
    </row>
    <row r="21" spans="1:51" s="83" customFormat="1" ht="9.95" customHeight="1">
      <c r="A21" s="38"/>
      <c r="B21" s="85"/>
      <c r="C21" s="974"/>
      <c r="D21" s="974"/>
      <c r="E21" s="974"/>
      <c r="F21" s="974"/>
      <c r="G21" s="974"/>
      <c r="H21" s="974"/>
      <c r="I21" s="974"/>
      <c r="J21" s="974"/>
      <c r="K21" s="974"/>
      <c r="L21" s="974"/>
      <c r="M21" s="974"/>
      <c r="N21" s="974"/>
      <c r="O21" s="974"/>
      <c r="P21" s="974"/>
      <c r="Q21" s="974"/>
      <c r="R21" s="974"/>
      <c r="S21" s="974"/>
      <c r="U21" s="38"/>
      <c r="V21" s="38"/>
      <c r="W21" s="38"/>
      <c r="X21" s="520"/>
      <c r="Y21" s="520"/>
      <c r="Z21" s="1919"/>
      <c r="AA21" s="1108"/>
      <c r="AB21" s="1108"/>
      <c r="AC21" s="1108"/>
      <c r="AD21" s="1108"/>
      <c r="AE21" s="1108"/>
      <c r="AF21" s="1108"/>
      <c r="AG21" s="1108"/>
      <c r="AH21" s="1108"/>
      <c r="AI21" s="1108"/>
      <c r="AJ21" s="1108"/>
      <c r="AK21" s="514"/>
      <c r="AL21" s="514"/>
      <c r="AM21" s="514"/>
      <c r="AN21" s="514"/>
      <c r="AO21" s="514"/>
      <c r="AP21" s="514"/>
      <c r="AQ21" s="514"/>
      <c r="AR21" s="514"/>
      <c r="AS21" s="514"/>
      <c r="AT21" s="514"/>
      <c r="AU21" s="514"/>
      <c r="AV21" s="514"/>
      <c r="AW21" s="514"/>
      <c r="AX21" s="514"/>
      <c r="AY21" s="3"/>
    </row>
    <row r="22" spans="1:51" ht="10.5" customHeight="1">
      <c r="A22" s="3"/>
      <c r="B22" s="87"/>
      <c r="C22" s="255"/>
      <c r="D22" s="255"/>
      <c r="E22" s="255"/>
      <c r="F22" s="255"/>
      <c r="G22" s="255"/>
      <c r="H22" s="255"/>
      <c r="I22" s="255"/>
      <c r="J22" s="255"/>
      <c r="K22" s="255"/>
      <c r="L22" s="255"/>
      <c r="M22" s="255"/>
      <c r="N22" s="255"/>
      <c r="O22" s="255"/>
      <c r="P22" s="255"/>
      <c r="Q22" s="255"/>
      <c r="R22" s="255"/>
      <c r="S22" s="255"/>
      <c r="U22" s="3"/>
      <c r="V22" s="3"/>
      <c r="W22" s="3"/>
      <c r="X22" s="520"/>
      <c r="Y22" s="520"/>
      <c r="Z22" s="1919"/>
      <c r="AA22" s="1108"/>
      <c r="AB22" s="1108"/>
      <c r="AC22" s="1108"/>
      <c r="AD22" s="1108"/>
      <c r="AE22" s="1108"/>
      <c r="AF22" s="1108"/>
      <c r="AG22" s="1108"/>
      <c r="AH22" s="1108"/>
      <c r="AI22" s="1108"/>
      <c r="AJ22" s="1108"/>
      <c r="AK22" s="514"/>
      <c r="AL22" s="514"/>
      <c r="AM22" s="514"/>
      <c r="AN22" s="514"/>
      <c r="AO22" s="514"/>
      <c r="AP22" s="514"/>
      <c r="AQ22" s="514"/>
      <c r="AR22" s="514"/>
      <c r="AS22" s="514"/>
      <c r="AT22" s="514"/>
      <c r="AU22" s="514"/>
      <c r="AV22" s="514"/>
      <c r="AW22" s="514"/>
      <c r="AX22" s="514"/>
      <c r="AY22" s="3"/>
    </row>
    <row r="23" spans="1:51" ht="10.5" customHeight="1">
      <c r="A23" s="3"/>
      <c r="B23" s="87"/>
      <c r="C23" s="255"/>
      <c r="D23" s="255"/>
      <c r="E23" s="255"/>
      <c r="F23" s="255"/>
      <c r="G23" s="255"/>
      <c r="H23" s="255"/>
      <c r="I23" s="255"/>
      <c r="J23" s="255"/>
      <c r="K23" s="255"/>
      <c r="L23" s="255"/>
      <c r="M23" s="255"/>
      <c r="N23" s="255"/>
      <c r="O23" s="255"/>
      <c r="P23" s="255"/>
      <c r="Q23" s="255"/>
      <c r="R23" s="255"/>
      <c r="S23" s="255"/>
      <c r="U23" s="3"/>
      <c r="V23" s="3"/>
      <c r="W23" s="3"/>
      <c r="X23" s="520"/>
      <c r="Y23" s="520"/>
      <c r="Z23" s="1919"/>
      <c r="AA23" s="1108"/>
      <c r="AB23" s="1108"/>
      <c r="AC23" s="1108"/>
      <c r="AD23" s="1108"/>
      <c r="AE23" s="1108"/>
      <c r="AF23" s="1108"/>
      <c r="AG23" s="1108"/>
      <c r="AH23" s="1108"/>
      <c r="AI23" s="1108"/>
      <c r="AJ23" s="1108"/>
      <c r="AK23" s="514"/>
      <c r="AL23" s="514"/>
      <c r="AM23" s="514"/>
      <c r="AN23" s="514"/>
      <c r="AO23" s="514"/>
      <c r="AP23" s="514"/>
      <c r="AQ23" s="514"/>
      <c r="AR23" s="514"/>
      <c r="AS23" s="514"/>
      <c r="AT23" s="514"/>
      <c r="AU23" s="514"/>
      <c r="AV23" s="514"/>
      <c r="AW23" s="514"/>
      <c r="AX23" s="514"/>
      <c r="AY23" s="3"/>
    </row>
    <row r="24" spans="1:51" ht="10.5" customHeight="1">
      <c r="A24" s="3"/>
      <c r="B24" s="87"/>
      <c r="C24" s="255"/>
      <c r="D24" s="255"/>
      <c r="E24" s="255"/>
      <c r="F24" s="255"/>
      <c r="G24" s="255"/>
      <c r="H24" s="255"/>
      <c r="I24" s="255"/>
      <c r="J24" s="255"/>
      <c r="K24" s="255"/>
      <c r="L24" s="255"/>
      <c r="M24" s="255"/>
      <c r="N24" s="255"/>
      <c r="O24" s="255"/>
      <c r="P24" s="255"/>
      <c r="Q24" s="255"/>
      <c r="R24" s="255"/>
      <c r="S24" s="255"/>
      <c r="U24" s="3"/>
      <c r="V24" s="3"/>
      <c r="W24" s="3"/>
      <c r="X24" s="520"/>
      <c r="Y24" s="520"/>
      <c r="Z24" s="1919"/>
      <c r="AA24" s="1108"/>
      <c r="AB24" s="1108"/>
      <c r="AC24" s="1108"/>
      <c r="AD24" s="1108"/>
      <c r="AE24" s="1108"/>
      <c r="AF24" s="1108"/>
      <c r="AG24" s="1108"/>
      <c r="AH24" s="1108"/>
      <c r="AI24" s="1108"/>
      <c r="AJ24" s="1108"/>
      <c r="AK24" s="514"/>
      <c r="AL24" s="514"/>
      <c r="AM24" s="514"/>
      <c r="AN24" s="514"/>
      <c r="AO24" s="514"/>
      <c r="AP24" s="514"/>
      <c r="AQ24" s="514"/>
      <c r="AR24" s="514"/>
      <c r="AS24" s="514"/>
      <c r="AT24" s="514"/>
      <c r="AU24" s="514"/>
      <c r="AV24" s="514"/>
      <c r="AW24" s="514"/>
      <c r="AX24" s="514"/>
      <c r="AY24" s="3"/>
    </row>
    <row r="25" spans="1:51" ht="10.5" customHeight="1">
      <c r="A25" s="3"/>
      <c r="B25" s="87"/>
      <c r="C25" s="255"/>
      <c r="D25" s="255"/>
      <c r="E25" s="255"/>
      <c r="F25" s="255"/>
      <c r="G25" s="255"/>
      <c r="H25" s="255"/>
      <c r="I25" s="255"/>
      <c r="J25" s="255"/>
      <c r="K25" s="255"/>
      <c r="L25" s="255"/>
      <c r="M25" s="255"/>
      <c r="N25" s="255"/>
      <c r="O25" s="255"/>
      <c r="P25" s="255"/>
      <c r="Q25" s="255"/>
      <c r="R25" s="255"/>
      <c r="S25" s="255"/>
      <c r="U25" s="3"/>
      <c r="V25" s="3"/>
      <c r="W25" s="3"/>
      <c r="X25" s="520"/>
      <c r="Y25" s="520"/>
      <c r="Z25" s="1919"/>
      <c r="AA25" s="1108"/>
      <c r="AB25" s="1108"/>
      <c r="AC25" s="1108"/>
      <c r="AD25" s="1108"/>
      <c r="AE25" s="1108"/>
      <c r="AF25" s="1108"/>
      <c r="AG25" s="1108"/>
      <c r="AH25" s="1108"/>
      <c r="AI25" s="1108"/>
      <c r="AJ25" s="1108"/>
      <c r="AK25" s="514"/>
      <c r="AL25" s="514"/>
      <c r="AM25" s="514"/>
      <c r="AN25" s="514"/>
      <c r="AO25" s="514"/>
      <c r="AP25" s="514"/>
      <c r="AQ25" s="514"/>
      <c r="AR25" s="514"/>
      <c r="AS25" s="514"/>
      <c r="AT25" s="514"/>
      <c r="AU25" s="514"/>
      <c r="AV25" s="514"/>
      <c r="AW25" s="514"/>
      <c r="AX25" s="514"/>
      <c r="AY25" s="3"/>
    </row>
    <row r="26" spans="1:51" ht="10.5" customHeight="1">
      <c r="A26" s="3"/>
      <c r="B26" s="87"/>
      <c r="C26" s="255"/>
      <c r="D26" s="255"/>
      <c r="E26" s="255"/>
      <c r="F26" s="255"/>
      <c r="G26" s="255"/>
      <c r="H26" s="255"/>
      <c r="I26" s="255"/>
      <c r="J26" s="255"/>
      <c r="K26" s="255"/>
      <c r="L26" s="255"/>
      <c r="M26" s="255"/>
      <c r="N26" s="255"/>
      <c r="O26" s="255"/>
      <c r="P26" s="255"/>
      <c r="Q26" s="255"/>
      <c r="R26" s="255"/>
      <c r="S26" s="255"/>
      <c r="U26" s="3"/>
      <c r="V26" s="3"/>
      <c r="W26" s="3"/>
      <c r="X26" s="520"/>
      <c r="Y26" s="520"/>
      <c r="Z26" s="1919"/>
      <c r="AA26" s="1108"/>
      <c r="AB26" s="1108"/>
      <c r="AC26" s="1108"/>
      <c r="AD26" s="1108"/>
      <c r="AE26" s="1108"/>
      <c r="AF26" s="1108"/>
      <c r="AG26" s="1108"/>
      <c r="AH26" s="1108"/>
      <c r="AI26" s="1108"/>
      <c r="AJ26" s="1108"/>
      <c r="AK26" s="514"/>
      <c r="AL26" s="514"/>
      <c r="AM26" s="514"/>
      <c r="AN26" s="514"/>
      <c r="AO26" s="514"/>
      <c r="AP26" s="514"/>
      <c r="AQ26" s="514"/>
      <c r="AR26" s="514"/>
      <c r="AS26" s="514"/>
      <c r="AT26" s="514"/>
      <c r="AU26" s="514"/>
      <c r="AV26" s="514"/>
      <c r="AW26" s="514"/>
      <c r="AX26" s="514"/>
      <c r="AY26" s="3"/>
    </row>
    <row r="27" spans="1:51" ht="10.5" customHeight="1">
      <c r="A27" s="3"/>
      <c r="B27" s="87"/>
      <c r="C27" s="255"/>
      <c r="D27" s="255"/>
      <c r="E27" s="255"/>
      <c r="F27" s="255"/>
      <c r="G27" s="255"/>
      <c r="H27" s="255"/>
      <c r="I27" s="255"/>
      <c r="J27" s="255"/>
      <c r="K27" s="255"/>
      <c r="L27" s="255"/>
      <c r="M27" s="255"/>
      <c r="N27" s="255"/>
      <c r="O27" s="255"/>
      <c r="P27" s="255"/>
      <c r="Q27" s="255"/>
      <c r="R27" s="255"/>
      <c r="S27" s="255"/>
      <c r="U27" s="3"/>
      <c r="V27" s="3"/>
      <c r="W27" s="3"/>
      <c r="X27" s="520"/>
      <c r="Y27" s="520"/>
      <c r="Z27" s="1919"/>
      <c r="AA27" s="1108"/>
      <c r="AB27" s="1108"/>
      <c r="AC27" s="1108"/>
      <c r="AD27" s="1108"/>
      <c r="AE27" s="1108"/>
      <c r="AF27" s="1108"/>
      <c r="AG27" s="1108"/>
      <c r="AH27" s="1108"/>
      <c r="AI27" s="1108"/>
      <c r="AJ27" s="1108"/>
      <c r="AK27" s="514"/>
      <c r="AL27" s="514"/>
      <c r="AM27" s="514"/>
      <c r="AN27" s="514"/>
      <c r="AO27" s="514"/>
      <c r="AP27" s="514"/>
      <c r="AQ27" s="514"/>
      <c r="AR27" s="514"/>
      <c r="AS27" s="514"/>
      <c r="AT27" s="514"/>
      <c r="AU27" s="514"/>
      <c r="AV27" s="514"/>
      <c r="AW27" s="514"/>
      <c r="AX27" s="514"/>
      <c r="AY27" s="3"/>
    </row>
    <row r="28" spans="1:51" ht="10.5" customHeight="1">
      <c r="A28" s="3"/>
      <c r="B28" s="87"/>
      <c r="C28" s="255"/>
      <c r="D28" s="255"/>
      <c r="E28" s="255"/>
      <c r="F28" s="255"/>
      <c r="G28" s="255"/>
      <c r="H28" s="255"/>
      <c r="I28" s="255"/>
      <c r="J28" s="255"/>
      <c r="K28" s="255"/>
      <c r="L28" s="255"/>
      <c r="M28" s="255"/>
      <c r="N28" s="255"/>
      <c r="O28" s="255"/>
      <c r="P28" s="255"/>
      <c r="Q28" s="255"/>
      <c r="R28" s="255"/>
      <c r="S28" s="255"/>
      <c r="U28" s="3"/>
      <c r="V28" s="3"/>
      <c r="W28" s="3"/>
      <c r="X28" s="520"/>
      <c r="Y28" s="520"/>
      <c r="Z28" s="1919"/>
      <c r="AA28" s="1108"/>
      <c r="AB28" s="1108"/>
      <c r="AC28" s="1108"/>
      <c r="AD28" s="1108"/>
      <c r="AE28" s="1108"/>
      <c r="AF28" s="1108"/>
      <c r="AG28" s="1108"/>
      <c r="AH28" s="1108"/>
      <c r="AI28" s="1108"/>
      <c r="AJ28" s="1108"/>
      <c r="AK28" s="514"/>
      <c r="AL28" s="514"/>
      <c r="AM28" s="514"/>
      <c r="AN28" s="514"/>
      <c r="AO28" s="514"/>
      <c r="AP28" s="514"/>
      <c r="AQ28" s="514"/>
      <c r="AR28" s="514"/>
      <c r="AS28" s="514"/>
      <c r="AT28" s="514"/>
      <c r="AU28" s="514"/>
      <c r="AV28" s="514"/>
      <c r="AW28" s="514"/>
      <c r="AX28" s="514"/>
      <c r="AY28" s="3"/>
    </row>
    <row r="29" spans="1:51" s="89" customFormat="1" ht="14.1" customHeight="1">
      <c r="A29" s="17"/>
      <c r="B29" s="88"/>
      <c r="C29" s="1908"/>
      <c r="D29" s="1908"/>
      <c r="E29" s="1908"/>
      <c r="F29" s="1908"/>
      <c r="G29" s="1908"/>
      <c r="H29" s="1908"/>
      <c r="I29" s="1908"/>
      <c r="J29" s="1908"/>
      <c r="K29" s="1908"/>
      <c r="L29" s="1908"/>
      <c r="M29" s="1908"/>
      <c r="N29" s="1908"/>
      <c r="O29" s="1908"/>
      <c r="P29" s="1908"/>
      <c r="Q29" s="1908"/>
      <c r="R29" s="1908"/>
      <c r="S29" s="1908"/>
      <c r="T29" s="82"/>
      <c r="U29" s="102"/>
      <c r="V29" s="17"/>
      <c r="W29" s="17"/>
      <c r="X29" s="520"/>
      <c r="Y29" s="520"/>
      <c r="Z29" s="1919"/>
      <c r="AA29" s="1108"/>
      <c r="AB29" s="1108"/>
      <c r="AC29" s="1108"/>
      <c r="AD29" s="1108"/>
      <c r="AE29" s="1108"/>
      <c r="AF29" s="1108"/>
      <c r="AG29" s="1108"/>
      <c r="AH29" s="1108"/>
      <c r="AI29" s="1108"/>
      <c r="AJ29" s="1108"/>
      <c r="AK29" s="514"/>
      <c r="AL29" s="514"/>
      <c r="AM29" s="514"/>
      <c r="AN29" s="514"/>
      <c r="AO29" s="514"/>
      <c r="AP29" s="514"/>
      <c r="AQ29" s="514"/>
      <c r="AR29" s="514"/>
      <c r="AS29" s="514"/>
      <c r="AT29" s="514"/>
      <c r="AU29" s="514"/>
      <c r="AV29" s="514"/>
      <c r="AW29" s="514"/>
      <c r="AX29" s="514"/>
      <c r="AY29" s="3"/>
    </row>
    <row r="30" spans="1:51" s="89" customFormat="1" ht="8.1" customHeight="1">
      <c r="A30" s="17"/>
      <c r="B30" s="88"/>
      <c r="C30" s="996"/>
      <c r="D30" s="996"/>
      <c r="E30" s="996"/>
      <c r="F30" s="996"/>
      <c r="G30" s="996"/>
      <c r="H30" s="996"/>
      <c r="I30" s="996"/>
      <c r="J30" s="996"/>
      <c r="K30" s="996"/>
      <c r="L30" s="996"/>
      <c r="M30" s="996"/>
      <c r="N30" s="996"/>
      <c r="O30" s="996"/>
      <c r="P30" s="996"/>
      <c r="Q30" s="996"/>
      <c r="R30" s="996"/>
      <c r="S30" s="996"/>
      <c r="T30" s="82"/>
      <c r="U30" s="102"/>
      <c r="V30" s="17"/>
      <c r="W30" s="17"/>
      <c r="X30" s="520"/>
      <c r="Y30" s="520"/>
      <c r="Z30" s="1919"/>
      <c r="AA30" s="1108"/>
      <c r="AB30" s="1108"/>
      <c r="AC30" s="1108"/>
      <c r="AD30" s="1108"/>
      <c r="AE30" s="1108"/>
      <c r="AF30" s="1108"/>
      <c r="AG30" s="1108"/>
      <c r="AH30" s="1108"/>
      <c r="AI30" s="1108"/>
      <c r="AJ30" s="1108"/>
      <c r="AK30" s="514"/>
      <c r="AL30" s="514"/>
      <c r="AM30" s="514"/>
      <c r="AN30" s="514"/>
      <c r="AO30" s="514"/>
      <c r="AP30" s="514"/>
      <c r="AQ30" s="514"/>
      <c r="AR30" s="514"/>
      <c r="AS30" s="514"/>
      <c r="AT30" s="514"/>
      <c r="AU30" s="514"/>
      <c r="AV30" s="514"/>
      <c r="AW30" s="514"/>
      <c r="AX30" s="514"/>
      <c r="AY30" s="3"/>
    </row>
    <row r="31" spans="1:51" ht="13.5" customHeight="1">
      <c r="A31" s="3"/>
      <c r="B31" s="87"/>
      <c r="C31" s="1906"/>
      <c r="D31" s="1906"/>
      <c r="E31" s="1906"/>
      <c r="F31" s="1906"/>
      <c r="G31" s="1906"/>
      <c r="H31" s="1906"/>
      <c r="I31" s="1906"/>
      <c r="J31" s="1906"/>
      <c r="K31" s="1906"/>
      <c r="L31" s="1906"/>
      <c r="M31" s="1906"/>
      <c r="N31" s="1906"/>
      <c r="O31" s="1906"/>
      <c r="P31" s="1906"/>
      <c r="Q31" s="1906"/>
      <c r="R31" s="1906"/>
      <c r="S31" s="1906"/>
      <c r="U31" s="3"/>
      <c r="V31" s="3"/>
      <c r="W31" s="3"/>
      <c r="X31" s="520"/>
      <c r="Y31" s="520"/>
      <c r="Z31" s="1919"/>
      <c r="AA31" s="1108"/>
      <c r="AB31" s="1108"/>
      <c r="AC31" s="1108"/>
      <c r="AD31" s="1108"/>
      <c r="AE31" s="1108"/>
      <c r="AF31" s="1108"/>
      <c r="AG31" s="1108"/>
      <c r="AH31" s="1108"/>
      <c r="AI31" s="1108"/>
      <c r="AJ31" s="1108"/>
      <c r="AK31" s="514"/>
      <c r="AL31" s="514"/>
      <c r="AM31" s="514"/>
      <c r="AN31" s="514"/>
      <c r="AO31" s="514"/>
      <c r="AP31" s="514"/>
      <c r="AQ31" s="514"/>
      <c r="AR31" s="514"/>
      <c r="AS31" s="514"/>
      <c r="AT31" s="514"/>
      <c r="AU31" s="514"/>
      <c r="AV31" s="514"/>
      <c r="AW31" s="514"/>
      <c r="AX31" s="514"/>
      <c r="AY31" s="3"/>
    </row>
    <row r="32" spans="1:51" ht="14.1" customHeight="1">
      <c r="A32" s="3"/>
      <c r="B32" s="87"/>
      <c r="C32" s="1906"/>
      <c r="D32" s="2147" t="str">
        <f>AA102</f>
        <v>1 Zi. Neubau</v>
      </c>
      <c r="E32" s="2147"/>
      <c r="F32" s="2147" t="str">
        <f>AD102</f>
        <v>1 Zi. Altbau</v>
      </c>
      <c r="G32" s="2147"/>
      <c r="H32" s="2147" t="str">
        <f>AG102</f>
        <v>2 Zi. Neubau</v>
      </c>
      <c r="I32" s="2147"/>
      <c r="J32" s="2147" t="str">
        <f>AJ102</f>
        <v>2 Zi. Altbau</v>
      </c>
      <c r="K32" s="2147"/>
      <c r="L32" s="2147" t="str">
        <f>AM102</f>
        <v>3 Zi. Neubau</v>
      </c>
      <c r="M32" s="2147"/>
      <c r="N32" s="2147" t="str">
        <f>AP102</f>
        <v>3 Zi. Altbau</v>
      </c>
      <c r="O32" s="2147"/>
      <c r="P32" s="2147" t="str">
        <f>AS102</f>
        <v>4 Zi. Neubau</v>
      </c>
      <c r="Q32" s="2147"/>
      <c r="R32" s="2147" t="str">
        <f>AV102</f>
        <v>4 Zi. Altbau</v>
      </c>
      <c r="S32" s="2147"/>
      <c r="U32" s="3"/>
      <c r="V32" s="3"/>
      <c r="W32" s="3"/>
      <c r="X32" s="520"/>
      <c r="Y32" s="520"/>
      <c r="Z32" s="898"/>
      <c r="AA32" s="1108"/>
      <c r="AB32" s="1108"/>
      <c r="AC32" s="1108"/>
      <c r="AD32" s="1108"/>
      <c r="AE32" s="1108"/>
      <c r="AF32" s="1108"/>
      <c r="AG32" s="1108"/>
      <c r="AH32" s="1108"/>
      <c r="AI32" s="1108"/>
      <c r="AJ32" s="1108"/>
      <c r="AK32" s="514"/>
      <c r="AL32" s="514"/>
      <c r="AM32" s="514"/>
      <c r="AN32" s="514"/>
      <c r="AO32" s="514"/>
      <c r="AP32" s="514"/>
      <c r="AQ32" s="514"/>
      <c r="AR32" s="514"/>
      <c r="AS32" s="514"/>
      <c r="AT32" s="514"/>
      <c r="AU32" s="514"/>
      <c r="AV32" s="514"/>
      <c r="AW32" s="514"/>
      <c r="AX32" s="514"/>
      <c r="AY32" s="3"/>
    </row>
    <row r="33" spans="1:51" ht="9.95" customHeight="1">
      <c r="A33" s="3"/>
      <c r="B33" s="87"/>
      <c r="C33" s="922"/>
      <c r="D33" s="922"/>
      <c r="E33" s="922"/>
      <c r="F33" s="922"/>
      <c r="G33" s="922"/>
      <c r="H33" s="922"/>
      <c r="I33" s="922"/>
      <c r="J33" s="922"/>
      <c r="K33" s="922"/>
      <c r="L33" s="922"/>
      <c r="M33" s="922"/>
      <c r="N33" s="922"/>
      <c r="O33" s="922"/>
      <c r="P33" s="416"/>
      <c r="Q33" s="416"/>
      <c r="R33" s="416"/>
      <c r="S33" s="416"/>
      <c r="T33" s="83"/>
      <c r="U33" s="3"/>
      <c r="V33" s="3"/>
      <c r="W33" s="504"/>
      <c r="X33" s="520"/>
      <c r="Y33" s="520"/>
      <c r="Z33" s="521"/>
      <c r="AA33" s="1108"/>
      <c r="AB33" s="1108"/>
      <c r="AC33" s="1108"/>
      <c r="AD33" s="1108"/>
      <c r="AE33" s="1108"/>
      <c r="AF33" s="1108"/>
      <c r="AG33" s="1108"/>
      <c r="AH33" s="1108"/>
      <c r="AI33" s="1108"/>
      <c r="AJ33" s="1108"/>
      <c r="AK33" s="514"/>
      <c r="AL33" s="514"/>
      <c r="AM33" s="514"/>
      <c r="AN33" s="514"/>
      <c r="AO33" s="514"/>
      <c r="AP33" s="514"/>
      <c r="AQ33" s="514"/>
      <c r="AR33" s="514"/>
      <c r="AS33" s="514"/>
      <c r="AT33" s="514"/>
      <c r="AU33" s="514"/>
      <c r="AV33" s="514"/>
      <c r="AW33" s="514"/>
      <c r="AX33" s="514"/>
      <c r="AY33" s="3"/>
    </row>
    <row r="34" spans="1:51" ht="14.1" customHeight="1">
      <c r="A34" s="3"/>
      <c r="B34" s="87"/>
      <c r="C34" s="1915" t="str">
        <f>Z118</f>
        <v>Einfamilienhäuser</v>
      </c>
      <c r="D34" s="1915"/>
      <c r="E34" s="1915"/>
      <c r="F34" s="1915"/>
      <c r="G34" s="1915"/>
      <c r="H34" s="1915"/>
      <c r="I34" s="1915"/>
      <c r="J34" s="1915"/>
      <c r="K34" s="1915"/>
      <c r="L34" s="1915"/>
      <c r="M34" s="1915"/>
      <c r="N34" s="1915"/>
      <c r="O34" s="1915"/>
      <c r="P34" s="1915"/>
      <c r="Q34" s="1915"/>
      <c r="R34" s="1915"/>
      <c r="S34" s="1915"/>
      <c r="U34" s="3"/>
      <c r="V34" s="3"/>
      <c r="W34" s="3"/>
      <c r="X34" s="520"/>
      <c r="Y34" s="520"/>
      <c r="Z34" s="1108"/>
      <c r="AA34" s="1108"/>
      <c r="AB34" s="1108"/>
      <c r="AC34" s="1108"/>
      <c r="AD34" s="1108"/>
      <c r="AE34" s="1108"/>
      <c r="AF34" s="1108"/>
      <c r="AG34" s="1108"/>
      <c r="AH34" s="1108"/>
      <c r="AI34" s="1108"/>
      <c r="AJ34" s="1108"/>
      <c r="AK34" s="514"/>
      <c r="AL34" s="514"/>
      <c r="AM34" s="514"/>
      <c r="AN34" s="514"/>
      <c r="AO34" s="514"/>
      <c r="AP34" s="514"/>
      <c r="AQ34" s="514"/>
      <c r="AR34" s="514"/>
      <c r="AS34" s="514"/>
      <c r="AT34" s="514"/>
      <c r="AU34" s="514"/>
      <c r="AV34" s="514"/>
      <c r="AW34" s="514"/>
      <c r="AX34" s="514"/>
      <c r="AY34" s="3"/>
    </row>
    <row r="35" spans="1:51" ht="4.5" customHeight="1">
      <c r="A35" s="3"/>
      <c r="B35" s="87"/>
      <c r="C35" s="83"/>
      <c r="D35" s="83"/>
      <c r="E35" s="83"/>
      <c r="F35" s="83"/>
      <c r="G35" s="83"/>
      <c r="H35" s="83"/>
      <c r="I35" s="83"/>
      <c r="J35" s="83"/>
      <c r="K35" s="83"/>
      <c r="L35" s="83"/>
      <c r="M35" s="83"/>
      <c r="N35" s="83"/>
      <c r="O35" s="83"/>
      <c r="P35" s="83"/>
      <c r="Q35" s="83"/>
      <c r="R35" s="83"/>
      <c r="S35" s="83"/>
      <c r="T35" s="83"/>
      <c r="U35" s="3"/>
      <c r="V35" s="3"/>
      <c r="W35" s="503"/>
      <c r="X35" s="520"/>
      <c r="Y35" s="520"/>
      <c r="Z35" s="1108"/>
      <c r="AA35" s="1108"/>
      <c r="AB35" s="1108"/>
      <c r="AC35" s="1108"/>
      <c r="AD35" s="1108"/>
      <c r="AE35" s="1108"/>
      <c r="AF35" s="1108"/>
      <c r="AG35" s="1108"/>
      <c r="AH35" s="1108"/>
      <c r="AI35" s="1108"/>
      <c r="AJ35" s="1108"/>
      <c r="AK35" s="514"/>
      <c r="AL35" s="514"/>
      <c r="AM35" s="514"/>
      <c r="AN35" s="514"/>
      <c r="AO35" s="514"/>
      <c r="AP35" s="514"/>
      <c r="AQ35" s="514"/>
      <c r="AR35" s="514"/>
      <c r="AS35" s="514"/>
      <c r="AT35" s="514"/>
      <c r="AU35" s="514"/>
      <c r="AV35" s="514"/>
      <c r="AW35" s="514"/>
      <c r="AX35" s="514"/>
      <c r="AY35" s="3"/>
    </row>
    <row r="36" spans="1:51" ht="10.5" customHeight="1">
      <c r="A36" s="3"/>
      <c r="B36" s="87"/>
      <c r="C36" s="83"/>
      <c r="D36" s="83"/>
      <c r="E36" s="83"/>
      <c r="F36" s="83"/>
      <c r="G36" s="83"/>
      <c r="H36" s="83"/>
      <c r="I36" s="83"/>
      <c r="J36" s="83"/>
      <c r="K36" s="83"/>
      <c r="L36" s="83"/>
      <c r="M36" s="83"/>
      <c r="N36" s="83"/>
      <c r="O36" s="83"/>
      <c r="P36" s="83"/>
      <c r="Q36" s="83"/>
      <c r="R36" s="83"/>
      <c r="S36" s="83"/>
      <c r="T36" s="83"/>
      <c r="U36" s="3"/>
      <c r="V36" s="3"/>
      <c r="W36" s="503"/>
      <c r="X36" s="520"/>
      <c r="Y36" s="520"/>
      <c r="Z36" s="1108"/>
      <c r="AA36" s="1108"/>
      <c r="AB36" s="1108"/>
      <c r="AC36" s="1108"/>
      <c r="AD36" s="1108"/>
      <c r="AE36" s="1108"/>
      <c r="AF36" s="1108"/>
      <c r="AG36" s="1108"/>
      <c r="AH36" s="1108"/>
      <c r="AI36" s="1108"/>
      <c r="AJ36" s="1108"/>
      <c r="AK36" s="514"/>
      <c r="AL36" s="514"/>
      <c r="AM36" s="514"/>
      <c r="AN36" s="514"/>
      <c r="AO36" s="514"/>
      <c r="AP36" s="514"/>
      <c r="AQ36" s="514"/>
      <c r="AR36" s="514"/>
      <c r="AS36" s="514"/>
      <c r="AT36" s="514"/>
      <c r="AU36" s="514"/>
      <c r="AV36" s="514"/>
      <c r="AW36" s="514"/>
      <c r="AX36" s="514"/>
      <c r="AY36" s="3"/>
    </row>
    <row r="37" spans="1:51" ht="10.5" customHeight="1">
      <c r="A37" s="3"/>
      <c r="B37" s="87"/>
      <c r="C37" s="83"/>
      <c r="D37" s="83"/>
      <c r="E37" s="83"/>
      <c r="F37" s="83"/>
      <c r="G37" s="83"/>
      <c r="H37" s="83"/>
      <c r="I37" s="83"/>
      <c r="J37" s="83"/>
      <c r="K37" s="83"/>
      <c r="L37" s="83"/>
      <c r="M37" s="83"/>
      <c r="N37" s="83"/>
      <c r="O37" s="83"/>
      <c r="P37" s="83"/>
      <c r="Q37" s="1665" t="str">
        <f>Z133</f>
        <v>gross</v>
      </c>
      <c r="R37" s="1665"/>
      <c r="S37" s="1665"/>
      <c r="T37" s="83"/>
      <c r="U37" s="3"/>
      <c r="V37" s="3"/>
      <c r="W37" s="503"/>
      <c r="X37" s="520"/>
      <c r="Y37" s="520"/>
      <c r="Z37" s="1108"/>
      <c r="AA37" s="1108"/>
      <c r="AB37" s="1108"/>
      <c r="AC37" s="1108"/>
      <c r="AD37" s="1108"/>
      <c r="AE37" s="1108"/>
      <c r="AF37" s="1108"/>
      <c r="AG37" s="1108"/>
      <c r="AH37" s="1108"/>
      <c r="AI37" s="1108"/>
      <c r="AJ37" s="1108"/>
      <c r="AK37" s="514"/>
      <c r="AL37" s="514"/>
      <c r="AM37" s="514"/>
      <c r="AN37" s="514"/>
      <c r="AO37" s="514"/>
      <c r="AP37" s="514"/>
      <c r="AQ37" s="514"/>
      <c r="AR37" s="514"/>
      <c r="AS37" s="514"/>
      <c r="AT37" s="514"/>
      <c r="AU37" s="514"/>
      <c r="AV37" s="514"/>
      <c r="AW37" s="514"/>
      <c r="AX37" s="514"/>
      <c r="AY37" s="3"/>
    </row>
    <row r="38" spans="1:51" ht="10.5" customHeight="1">
      <c r="A38" s="3"/>
      <c r="B38" s="87"/>
      <c r="C38" s="83"/>
      <c r="D38" s="83"/>
      <c r="E38" s="83"/>
      <c r="F38" s="83"/>
      <c r="G38" s="83"/>
      <c r="H38" s="83"/>
      <c r="I38" s="83"/>
      <c r="J38" s="83"/>
      <c r="K38" s="83"/>
      <c r="L38" s="83"/>
      <c r="M38" s="83"/>
      <c r="N38" s="83"/>
      <c r="O38" s="83"/>
      <c r="P38" s="83"/>
      <c r="Q38" s="1665" t="str">
        <f>Z134</f>
        <v>überdurchschnittlich</v>
      </c>
      <c r="R38" s="1665"/>
      <c r="S38" s="1665"/>
      <c r="T38" s="83"/>
      <c r="U38" s="3"/>
      <c r="V38" s="3"/>
      <c r="W38" s="503"/>
      <c r="X38" s="520"/>
      <c r="Y38" s="520"/>
      <c r="Z38" s="1108"/>
      <c r="AA38" s="1108"/>
      <c r="AB38" s="1108"/>
      <c r="AC38" s="1108"/>
      <c r="AD38" s="1108"/>
      <c r="AE38" s="1108"/>
      <c r="AF38" s="1108"/>
      <c r="AG38" s="1108"/>
      <c r="AH38" s="1108"/>
      <c r="AI38" s="1108"/>
      <c r="AJ38" s="1108"/>
      <c r="AK38" s="514"/>
      <c r="AL38" s="514"/>
      <c r="AM38" s="514"/>
      <c r="AN38" s="514"/>
      <c r="AO38" s="514"/>
      <c r="AP38" s="514"/>
      <c r="AQ38" s="514"/>
      <c r="AR38" s="514"/>
      <c r="AS38" s="514"/>
      <c r="AT38" s="514"/>
      <c r="AU38" s="514"/>
      <c r="AV38" s="514"/>
      <c r="AW38" s="514"/>
      <c r="AX38" s="514"/>
      <c r="AY38" s="3"/>
    </row>
    <row r="39" spans="1:51" ht="10.5" customHeight="1">
      <c r="A39" s="3"/>
      <c r="B39" s="87"/>
      <c r="C39" s="83"/>
      <c r="D39" s="83"/>
      <c r="E39" s="83"/>
      <c r="F39" s="83"/>
      <c r="G39" s="83"/>
      <c r="H39" s="83"/>
      <c r="I39" s="83"/>
      <c r="J39" s="83"/>
      <c r="K39" s="83"/>
      <c r="L39" s="83"/>
      <c r="M39" s="83"/>
      <c r="N39" s="83"/>
      <c r="O39" s="83"/>
      <c r="P39" s="83"/>
      <c r="Q39" s="1665" t="str">
        <f>Z135</f>
        <v>unterdurchschnittlich</v>
      </c>
      <c r="R39" s="1665"/>
      <c r="S39" s="1665"/>
      <c r="T39" s="83"/>
      <c r="U39" s="3"/>
      <c r="V39" s="3"/>
      <c r="W39" s="503"/>
      <c r="X39" s="520"/>
      <c r="Y39" s="520"/>
      <c r="Z39" s="1108"/>
      <c r="AA39" s="1108"/>
      <c r="AB39" s="1108"/>
      <c r="AC39" s="1108"/>
      <c r="AD39" s="1108"/>
      <c r="AE39" s="1108"/>
      <c r="AF39" s="1108"/>
      <c r="AG39" s="1108"/>
      <c r="AH39" s="1108"/>
      <c r="AI39" s="1108"/>
      <c r="AJ39" s="1108"/>
      <c r="AK39" s="514"/>
      <c r="AL39" s="514"/>
      <c r="AM39" s="514"/>
      <c r="AN39" s="514"/>
      <c r="AO39" s="514"/>
      <c r="AP39" s="514"/>
      <c r="AQ39" s="514"/>
      <c r="AR39" s="514"/>
      <c r="AS39" s="514"/>
      <c r="AT39" s="514"/>
      <c r="AU39" s="514"/>
      <c r="AV39" s="514"/>
      <c r="AW39" s="514"/>
      <c r="AX39" s="514"/>
      <c r="AY39" s="3"/>
    </row>
    <row r="40" spans="1:51" ht="10.5" customHeight="1">
      <c r="A40" s="3"/>
      <c r="B40" s="87"/>
      <c r="C40" s="83"/>
      <c r="D40" s="83"/>
      <c r="E40" s="83"/>
      <c r="F40" s="83"/>
      <c r="G40" s="83"/>
      <c r="H40" s="83"/>
      <c r="I40" s="83"/>
      <c r="J40" s="83"/>
      <c r="K40" s="83"/>
      <c r="L40" s="83"/>
      <c r="M40" s="83"/>
      <c r="N40" s="83"/>
      <c r="O40" s="83"/>
      <c r="P40" s="83"/>
      <c r="Q40" s="1665" t="str">
        <f>Z136</f>
        <v>klein</v>
      </c>
      <c r="R40" s="1665"/>
      <c r="S40" s="1665"/>
      <c r="T40" s="83"/>
      <c r="U40" s="3"/>
      <c r="V40" s="3"/>
      <c r="W40" s="503"/>
      <c r="X40" s="520"/>
      <c r="Y40" s="520"/>
      <c r="Z40" s="1108"/>
      <c r="AA40" s="1108"/>
      <c r="AB40" s="1108"/>
      <c r="AC40" s="1108"/>
      <c r="AD40" s="1108"/>
      <c r="AE40" s="1108"/>
      <c r="AF40" s="1108"/>
      <c r="AG40" s="1108"/>
      <c r="AH40" s="1108"/>
      <c r="AI40" s="1108"/>
      <c r="AJ40" s="1108"/>
      <c r="AK40" s="514"/>
      <c r="AL40" s="514"/>
      <c r="AM40" s="514"/>
      <c r="AN40" s="514"/>
      <c r="AO40" s="514"/>
      <c r="AP40" s="514"/>
      <c r="AQ40" s="514"/>
      <c r="AR40" s="514"/>
      <c r="AS40" s="514"/>
      <c r="AT40" s="514"/>
      <c r="AU40" s="514"/>
      <c r="AV40" s="514"/>
      <c r="AW40" s="514"/>
      <c r="AX40" s="514"/>
      <c r="AY40" s="3"/>
    </row>
    <row r="41" spans="1:51" ht="10.5" customHeight="1">
      <c r="A41" s="3"/>
      <c r="B41" s="87"/>
      <c r="C41" s="83"/>
      <c r="D41" s="83"/>
      <c r="E41" s="83"/>
      <c r="F41" s="83"/>
      <c r="G41" s="83"/>
      <c r="H41" s="83"/>
      <c r="I41" s="83"/>
      <c r="J41" s="83"/>
      <c r="K41" s="83"/>
      <c r="L41" s="83"/>
      <c r="M41" s="83"/>
      <c r="N41" s="83"/>
      <c r="O41" s="83"/>
      <c r="P41" s="83"/>
      <c r="Q41" s="1665" t="str">
        <f>Z106</f>
        <v>Median</v>
      </c>
      <c r="R41" s="1665"/>
      <c r="S41" s="1665"/>
      <c r="T41" s="83"/>
      <c r="U41" s="3"/>
      <c r="V41" s="3"/>
      <c r="W41" s="503"/>
      <c r="X41" s="520"/>
      <c r="Y41" s="520"/>
      <c r="Z41" s="1108"/>
      <c r="AA41" s="1108"/>
      <c r="AB41" s="1108"/>
      <c r="AC41" s="1108"/>
      <c r="AD41" s="1108"/>
      <c r="AE41" s="1108"/>
      <c r="AF41" s="1108"/>
      <c r="AG41" s="1108"/>
      <c r="AH41" s="1108"/>
      <c r="AI41" s="1108"/>
      <c r="AJ41" s="1108"/>
      <c r="AK41" s="514"/>
      <c r="AL41" s="514"/>
      <c r="AM41" s="514"/>
      <c r="AN41" s="514"/>
      <c r="AO41" s="514"/>
      <c r="AP41" s="514"/>
      <c r="AQ41" s="514"/>
      <c r="AR41" s="514"/>
      <c r="AS41" s="514"/>
      <c r="AT41" s="514"/>
      <c r="AU41" s="514"/>
      <c r="AV41" s="514"/>
      <c r="AW41" s="514"/>
      <c r="AX41" s="514"/>
      <c r="AY41" s="3"/>
    </row>
    <row r="42" spans="1:51" ht="10.5" customHeight="1">
      <c r="A42" s="3"/>
      <c r="B42" s="87"/>
      <c r="C42" s="83"/>
      <c r="D42" s="83"/>
      <c r="E42" s="83"/>
      <c r="F42" s="83"/>
      <c r="G42" s="83"/>
      <c r="H42" s="83"/>
      <c r="I42" s="83"/>
      <c r="J42" s="83"/>
      <c r="K42" s="83"/>
      <c r="L42" s="83"/>
      <c r="M42" s="83"/>
      <c r="N42" s="83"/>
      <c r="O42" s="83"/>
      <c r="P42" s="83"/>
      <c r="Q42" s="901"/>
      <c r="R42" s="901"/>
      <c r="S42" s="901"/>
      <c r="T42" s="83"/>
      <c r="U42" s="3"/>
      <c r="V42" s="3"/>
      <c r="W42" s="503"/>
      <c r="X42" s="520"/>
      <c r="Y42" s="520"/>
      <c r="Z42" s="1108"/>
      <c r="AA42" s="1108"/>
      <c r="AB42" s="1108"/>
      <c r="AC42" s="1108"/>
      <c r="AD42" s="1108"/>
      <c r="AE42" s="1108"/>
      <c r="AF42" s="1108"/>
      <c r="AG42" s="1108"/>
      <c r="AH42" s="1108"/>
      <c r="AI42" s="1108"/>
      <c r="AJ42" s="1108"/>
      <c r="AK42" s="514"/>
      <c r="AL42" s="514"/>
      <c r="AM42" s="514"/>
      <c r="AN42" s="514"/>
      <c r="AO42" s="514"/>
      <c r="AP42" s="514"/>
      <c r="AQ42" s="514"/>
      <c r="AR42" s="514"/>
      <c r="AS42" s="514"/>
      <c r="AT42" s="514"/>
      <c r="AU42" s="514"/>
      <c r="AV42" s="514"/>
      <c r="AW42" s="514"/>
      <c r="AX42" s="514"/>
      <c r="AY42" s="3"/>
    </row>
    <row r="43" spans="1:51" ht="10.5" customHeight="1">
      <c r="A43" s="3"/>
      <c r="B43" s="87"/>
      <c r="C43" s="83"/>
      <c r="D43" s="83"/>
      <c r="E43" s="83"/>
      <c r="F43" s="83"/>
      <c r="G43" s="83"/>
      <c r="H43" s="83"/>
      <c r="I43" s="83"/>
      <c r="J43" s="83"/>
      <c r="K43" s="83"/>
      <c r="L43" s="83"/>
      <c r="M43" s="83"/>
      <c r="N43" s="83"/>
      <c r="O43" s="83"/>
      <c r="P43" s="83"/>
      <c r="Q43" s="1001" t="str">
        <f>Z137</f>
        <v>Stadt</v>
      </c>
      <c r="R43" s="1001"/>
      <c r="S43" s="1001"/>
      <c r="T43" s="83"/>
      <c r="U43" s="3"/>
      <c r="V43" s="3"/>
      <c r="W43" s="503"/>
      <c r="X43" s="520"/>
      <c r="Y43" s="520"/>
      <c r="Z43" s="1108"/>
      <c r="AA43" s="1108"/>
      <c r="AB43" s="1108"/>
      <c r="AC43" s="1108"/>
      <c r="AD43" s="1108"/>
      <c r="AE43" s="1108"/>
      <c r="AF43" s="1108"/>
      <c r="AG43" s="1108"/>
      <c r="AH43" s="1108"/>
      <c r="AI43" s="1108"/>
      <c r="AJ43" s="1108"/>
      <c r="AK43" s="514"/>
      <c r="AL43" s="514"/>
      <c r="AM43" s="514"/>
      <c r="AN43" s="514"/>
      <c r="AO43" s="514"/>
      <c r="AP43" s="514"/>
      <c r="AQ43" s="514"/>
      <c r="AR43" s="514"/>
      <c r="AS43" s="514"/>
      <c r="AT43" s="514"/>
      <c r="AU43" s="514"/>
      <c r="AV43" s="514"/>
      <c r="AW43" s="514"/>
      <c r="AX43" s="514"/>
      <c r="AY43" s="3"/>
    </row>
    <row r="44" spans="1:51" ht="10.5" customHeight="1">
      <c r="A44" s="3"/>
      <c r="B44" s="87"/>
      <c r="C44" s="83"/>
      <c r="D44" s="83"/>
      <c r="E44" s="83"/>
      <c r="F44" s="83"/>
      <c r="G44" s="83"/>
      <c r="H44" s="83"/>
      <c r="I44" s="83"/>
      <c r="J44" s="83"/>
      <c r="K44" s="83"/>
      <c r="L44" s="83"/>
      <c r="M44" s="83"/>
      <c r="N44" s="83"/>
      <c r="O44" s="83"/>
      <c r="P44" s="83"/>
      <c r="Q44" s="1001" t="str">
        <f>Z138</f>
        <v>MS-Region</v>
      </c>
      <c r="R44" s="1001"/>
      <c r="S44" s="1001"/>
      <c r="T44" s="83"/>
      <c r="U44" s="3"/>
      <c r="V44" s="3"/>
      <c r="W44" s="503"/>
      <c r="X44" s="520"/>
      <c r="Y44" s="520"/>
      <c r="Z44" s="1108"/>
      <c r="AA44" s="1108"/>
      <c r="AB44" s="1108"/>
      <c r="AC44" s="1108"/>
      <c r="AD44" s="1108"/>
      <c r="AE44" s="1108"/>
      <c r="AF44" s="1108"/>
      <c r="AG44" s="1108"/>
      <c r="AH44" s="1108"/>
      <c r="AI44" s="1108"/>
      <c r="AJ44" s="1108"/>
      <c r="AK44" s="514"/>
      <c r="AL44" s="514"/>
      <c r="AM44" s="514"/>
      <c r="AN44" s="514"/>
      <c r="AO44" s="514"/>
      <c r="AP44" s="514"/>
      <c r="AQ44" s="514"/>
      <c r="AR44" s="514"/>
      <c r="AS44" s="514"/>
      <c r="AT44" s="514"/>
      <c r="AU44" s="514"/>
      <c r="AV44" s="514"/>
      <c r="AW44" s="514"/>
      <c r="AX44" s="514"/>
      <c r="AY44" s="3"/>
    </row>
    <row r="45" spans="1:51" ht="10.5" customHeight="1">
      <c r="A45" s="3"/>
      <c r="B45" s="87"/>
      <c r="C45" s="83"/>
      <c r="D45" s="83"/>
      <c r="E45" s="83"/>
      <c r="F45" s="83"/>
      <c r="G45" s="83"/>
      <c r="H45" s="83"/>
      <c r="I45" s="83"/>
      <c r="J45" s="83"/>
      <c r="K45" s="83"/>
      <c r="L45" s="83"/>
      <c r="M45" s="83"/>
      <c r="N45" s="83"/>
      <c r="O45" s="83"/>
      <c r="P45" s="83"/>
      <c r="Q45" s="83"/>
      <c r="R45" s="83"/>
      <c r="S45" s="83"/>
      <c r="T45" s="83"/>
      <c r="U45" s="3"/>
      <c r="V45" s="3"/>
      <c r="W45" s="503"/>
      <c r="X45" s="520"/>
      <c r="Y45" s="520"/>
      <c r="Z45" s="1108"/>
      <c r="AA45" s="1108"/>
      <c r="AB45" s="1108"/>
      <c r="AC45" s="1108"/>
      <c r="AD45" s="1108"/>
      <c r="AE45" s="1108"/>
      <c r="AF45" s="1108"/>
      <c r="AG45" s="1108"/>
      <c r="AH45" s="1108"/>
      <c r="AI45" s="1108"/>
      <c r="AJ45" s="1108"/>
      <c r="AK45" s="514"/>
      <c r="AL45" s="514"/>
      <c r="AM45" s="514"/>
      <c r="AN45" s="514"/>
      <c r="AO45" s="514"/>
      <c r="AP45" s="514"/>
      <c r="AQ45" s="514"/>
      <c r="AR45" s="514"/>
      <c r="AS45" s="514"/>
      <c r="AT45" s="514"/>
      <c r="AU45" s="514"/>
      <c r="AV45" s="514"/>
      <c r="AW45" s="514"/>
      <c r="AX45" s="514"/>
      <c r="AY45" s="3"/>
    </row>
    <row r="46" spans="1:51" ht="12" customHeight="1">
      <c r="A46" s="3"/>
      <c r="B46" s="87"/>
      <c r="C46" s="83"/>
      <c r="D46" s="83"/>
      <c r="E46" s="83"/>
      <c r="F46" s="83"/>
      <c r="G46" s="83"/>
      <c r="H46" s="83"/>
      <c r="I46" s="83"/>
      <c r="J46" s="83"/>
      <c r="K46" s="83"/>
      <c r="L46" s="83"/>
      <c r="M46" s="83"/>
      <c r="N46" s="83"/>
      <c r="O46" s="83"/>
      <c r="P46" s="83"/>
      <c r="Q46" s="83"/>
      <c r="R46" s="83"/>
      <c r="S46" s="83"/>
      <c r="T46" s="83"/>
      <c r="U46" s="3"/>
      <c r="V46" s="3"/>
      <c r="W46" s="503"/>
      <c r="X46" s="520"/>
      <c r="Y46" s="520"/>
      <c r="Z46" s="1108"/>
      <c r="AA46" s="1108"/>
      <c r="AB46" s="1108"/>
      <c r="AC46" s="1108"/>
      <c r="AD46" s="1108"/>
      <c r="AE46" s="1108"/>
      <c r="AF46" s="1108"/>
      <c r="AG46" s="1108"/>
      <c r="AH46" s="1108"/>
      <c r="AI46" s="1108"/>
      <c r="AJ46" s="1108"/>
      <c r="AK46" s="514"/>
      <c r="AL46" s="514"/>
      <c r="AM46" s="514"/>
      <c r="AN46" s="514"/>
      <c r="AO46" s="514"/>
      <c r="AP46" s="514"/>
      <c r="AQ46" s="514"/>
      <c r="AR46" s="514"/>
      <c r="AS46" s="514"/>
      <c r="AT46" s="514"/>
      <c r="AU46" s="514"/>
      <c r="AV46" s="514"/>
      <c r="AW46" s="514"/>
      <c r="AX46" s="514"/>
      <c r="AY46" s="3"/>
    </row>
    <row r="47" spans="1:51" ht="14.1" customHeight="1">
      <c r="A47" s="3"/>
      <c r="B47" s="87"/>
      <c r="C47" s="83"/>
      <c r="D47" s="2147" t="str">
        <f>AA119</f>
        <v>4 Zi. Neubau</v>
      </c>
      <c r="E47" s="2147"/>
      <c r="F47" s="2147" t="str">
        <f>AD119</f>
        <v>4 Zi. Altbau</v>
      </c>
      <c r="G47" s="2147"/>
      <c r="H47" s="2147" t="str">
        <f>AG119</f>
        <v>5 Zi. Neubau</v>
      </c>
      <c r="I47" s="2147"/>
      <c r="J47" s="2147" t="str">
        <f>AJ119</f>
        <v>5 Zi. Altbau</v>
      </c>
      <c r="K47" s="2147"/>
      <c r="L47" s="2147" t="str">
        <f>AM119</f>
        <v>6 Zi. Neubau</v>
      </c>
      <c r="M47" s="2147"/>
      <c r="N47" s="2147" t="str">
        <f>AP119</f>
        <v>6 Zi. Altbau</v>
      </c>
      <c r="O47" s="2147"/>
      <c r="P47" s="83"/>
      <c r="Q47" s="83"/>
      <c r="R47" s="83"/>
      <c r="S47" s="83"/>
      <c r="T47" s="83"/>
      <c r="U47" s="3"/>
      <c r="V47" s="3"/>
      <c r="W47" s="503"/>
      <c r="X47" s="520"/>
      <c r="Y47" s="520"/>
      <c r="Z47" s="1108"/>
      <c r="AA47" s="1108"/>
      <c r="AB47" s="1108"/>
      <c r="AC47" s="1108"/>
      <c r="AD47" s="1108"/>
      <c r="AE47" s="1108"/>
      <c r="AF47" s="1108"/>
      <c r="AG47" s="1108"/>
      <c r="AH47" s="1108"/>
      <c r="AI47" s="1108"/>
      <c r="AJ47" s="1108"/>
      <c r="AK47" s="514"/>
      <c r="AL47" s="514"/>
      <c r="AM47" s="514"/>
      <c r="AN47" s="514"/>
      <c r="AO47" s="514"/>
      <c r="AP47" s="514"/>
      <c r="AQ47" s="514"/>
      <c r="AR47" s="514"/>
      <c r="AS47" s="514"/>
      <c r="AT47" s="514"/>
      <c r="AU47" s="514"/>
      <c r="AV47" s="514"/>
      <c r="AW47" s="514"/>
      <c r="AX47" s="514"/>
      <c r="AY47" s="3"/>
    </row>
    <row r="48" spans="1:51" ht="9.95" customHeight="1">
      <c r="A48" s="3"/>
      <c r="B48" s="87"/>
      <c r="C48" s="1906"/>
      <c r="D48" s="1906"/>
      <c r="E48" s="1906"/>
      <c r="F48" s="1906"/>
      <c r="G48" s="1906"/>
      <c r="H48" s="1906"/>
      <c r="I48" s="1906"/>
      <c r="J48" s="1906"/>
      <c r="K48" s="1906"/>
      <c r="L48" s="1906"/>
      <c r="M48" s="1906"/>
      <c r="N48" s="1906"/>
      <c r="O48" s="1906"/>
      <c r="P48" s="1906"/>
      <c r="Q48" s="1906"/>
      <c r="R48" s="1906"/>
      <c r="S48" s="1906"/>
      <c r="U48" s="3"/>
      <c r="V48" s="3"/>
      <c r="W48" s="3"/>
      <c r="X48" s="520"/>
      <c r="Y48" s="520"/>
      <c r="Z48" s="1108"/>
      <c r="AA48" s="1108"/>
      <c r="AB48" s="1108"/>
      <c r="AC48" s="1108"/>
      <c r="AD48" s="1108"/>
      <c r="AE48" s="1108"/>
      <c r="AF48" s="1108"/>
      <c r="AG48" s="1108"/>
      <c r="AH48" s="1108"/>
      <c r="AI48" s="1108"/>
      <c r="AJ48" s="1108"/>
      <c r="AK48" s="514"/>
      <c r="AL48" s="514"/>
      <c r="AM48" s="514"/>
      <c r="AN48" s="514"/>
      <c r="AO48" s="514"/>
      <c r="AP48" s="514"/>
      <c r="AQ48" s="514"/>
      <c r="AR48" s="514"/>
      <c r="AS48" s="514"/>
      <c r="AT48" s="514"/>
      <c r="AU48" s="514"/>
      <c r="AV48" s="514"/>
      <c r="AW48" s="514"/>
      <c r="AX48" s="514"/>
      <c r="AY48" s="3"/>
    </row>
    <row r="49" spans="1:51" ht="9.95" customHeight="1">
      <c r="A49" s="3"/>
      <c r="B49" s="87"/>
      <c r="C49" s="974" t="str">
        <f>Z116&amp;" "&amp;AA116</f>
        <v xml:space="preserve">Anmerkung: Bei einer zu geringen Anzahl Wohnungen pro Kategorie wird kein Median berechnet. </v>
      </c>
      <c r="D49" s="974"/>
      <c r="E49" s="974"/>
      <c r="F49" s="974"/>
      <c r="G49" s="974"/>
      <c r="H49" s="974"/>
      <c r="I49" s="974"/>
      <c r="J49" s="974"/>
      <c r="K49" s="974"/>
      <c r="L49" s="974"/>
      <c r="M49" s="974"/>
      <c r="N49" s="974"/>
      <c r="O49" s="974"/>
      <c r="P49" s="974"/>
      <c r="Q49" s="974"/>
      <c r="R49" s="974"/>
      <c r="S49" s="974"/>
      <c r="U49" s="3"/>
      <c r="V49" s="3"/>
      <c r="W49" s="3"/>
      <c r="X49" s="520"/>
      <c r="Y49" s="520"/>
      <c r="Z49" s="1108"/>
      <c r="AA49" s="1108"/>
      <c r="AB49" s="1108"/>
      <c r="AC49" s="1108"/>
      <c r="AD49" s="1108"/>
      <c r="AE49" s="1108"/>
      <c r="AF49" s="1108"/>
      <c r="AG49" s="1108"/>
      <c r="AH49" s="1108"/>
      <c r="AI49" s="1108"/>
      <c r="AJ49" s="1108"/>
      <c r="AK49" s="514"/>
      <c r="AL49" s="514"/>
      <c r="AM49" s="514"/>
      <c r="AN49" s="514"/>
      <c r="AO49" s="514"/>
      <c r="AP49" s="514"/>
      <c r="AQ49" s="514"/>
      <c r="AR49" s="514"/>
      <c r="AS49" s="514"/>
      <c r="AT49" s="514"/>
      <c r="AU49" s="514"/>
      <c r="AV49" s="514"/>
      <c r="AW49" s="514"/>
      <c r="AX49" s="514"/>
      <c r="AY49" s="3"/>
    </row>
    <row r="50" spans="1:51" s="940" customFormat="1" ht="9.95" customHeight="1">
      <c r="A50" s="984"/>
      <c r="B50" s="1024"/>
      <c r="C50" s="974" t="str">
        <f>Z15</f>
        <v>Quelle: Gebäude- und Wohnungsstatistik (BFS).</v>
      </c>
      <c r="D50" s="974"/>
      <c r="E50" s="974"/>
      <c r="F50" s="974"/>
      <c r="G50" s="974"/>
      <c r="H50" s="974"/>
      <c r="I50" s="974"/>
      <c r="J50" s="974"/>
      <c r="K50" s="974"/>
      <c r="L50" s="974"/>
      <c r="M50" s="974"/>
      <c r="N50" s="974"/>
      <c r="O50" s="974"/>
      <c r="P50" s="974"/>
      <c r="Q50" s="974"/>
      <c r="R50" s="974"/>
      <c r="S50" s="974"/>
      <c r="U50" s="3"/>
      <c r="V50" s="984"/>
      <c r="W50" s="984"/>
      <c r="X50" s="520"/>
      <c r="Y50" s="520"/>
      <c r="Z50" s="1108"/>
      <c r="AA50" s="1108"/>
      <c r="AB50" s="1108"/>
      <c r="AC50" s="1108"/>
      <c r="AD50" s="1108"/>
      <c r="AE50" s="1108"/>
      <c r="AF50" s="1108"/>
      <c r="AG50" s="1108"/>
      <c r="AH50" s="1108"/>
      <c r="AI50" s="1108"/>
      <c r="AJ50" s="1108"/>
      <c r="AK50" s="514"/>
      <c r="AL50" s="514"/>
      <c r="AM50" s="514"/>
      <c r="AN50" s="514"/>
      <c r="AO50" s="514"/>
      <c r="AP50" s="514"/>
      <c r="AQ50" s="514"/>
      <c r="AR50" s="514"/>
      <c r="AS50" s="514"/>
      <c r="AT50" s="514"/>
      <c r="AU50" s="514"/>
      <c r="AV50" s="514"/>
      <c r="AW50" s="514"/>
      <c r="AX50" s="514"/>
      <c r="AY50" s="3"/>
    </row>
    <row r="51" spans="1:51" s="83" customFormat="1" ht="20.1" customHeight="1">
      <c r="A51" s="38"/>
      <c r="B51" s="85"/>
      <c r="U51" s="3"/>
      <c r="V51" s="38"/>
      <c r="W51" s="38"/>
      <c r="X51" s="520"/>
      <c r="Y51" s="520"/>
      <c r="Z51" s="1108"/>
      <c r="AA51" s="1108"/>
      <c r="AB51" s="1108"/>
      <c r="AC51" s="1108"/>
      <c r="AD51" s="1108"/>
      <c r="AE51" s="1108"/>
      <c r="AF51" s="1108"/>
      <c r="AG51" s="1108"/>
      <c r="AH51" s="1108"/>
      <c r="AI51" s="1108"/>
      <c r="AJ51" s="1108"/>
      <c r="AK51" s="514"/>
      <c r="AL51" s="514"/>
      <c r="AM51" s="514"/>
      <c r="AN51" s="514"/>
      <c r="AO51" s="514"/>
      <c r="AP51" s="514"/>
      <c r="AQ51" s="514"/>
      <c r="AR51" s="514"/>
      <c r="AS51" s="514"/>
      <c r="AT51" s="514"/>
      <c r="AU51" s="514"/>
      <c r="AV51" s="514"/>
      <c r="AW51" s="514"/>
      <c r="AX51" s="514"/>
      <c r="AY51" s="3"/>
    </row>
    <row r="52" spans="1:51" s="89" customFormat="1" ht="16.5" customHeight="1">
      <c r="A52" s="17"/>
      <c r="B52" s="88"/>
      <c r="C52" s="1908" t="str">
        <f>Z52</f>
        <v>Wohnungsbestand nach Bauperiode: Wohnungen in Mehrfamilienhäusern (Bestand Stadt 2022: 16'256)</v>
      </c>
      <c r="D52" s="1908"/>
      <c r="E52" s="1908"/>
      <c r="F52" s="1908"/>
      <c r="G52" s="1908"/>
      <c r="H52" s="1908"/>
      <c r="I52" s="1908"/>
      <c r="J52" s="1908"/>
      <c r="K52" s="1908"/>
      <c r="L52" s="1908"/>
      <c r="M52" s="1908"/>
      <c r="N52" s="1908"/>
      <c r="O52" s="1908"/>
      <c r="P52" s="1908"/>
      <c r="Q52" s="1908"/>
      <c r="R52" s="1908"/>
      <c r="S52" s="1908"/>
      <c r="U52" s="102"/>
      <c r="V52" s="17"/>
      <c r="W52" s="17"/>
      <c r="X52" s="520"/>
      <c r="Y52" s="520"/>
      <c r="Z52" s="630" t="s">
        <v>768</v>
      </c>
      <c r="AA52" s="1108"/>
      <c r="AB52" s="1108"/>
      <c r="AC52" s="1108"/>
      <c r="AD52" s="1108"/>
      <c r="AE52" s="1108"/>
      <c r="AF52" s="1108"/>
      <c r="AG52" s="1108"/>
      <c r="AH52" s="1108"/>
      <c r="AI52" s="1108"/>
      <c r="AJ52" s="1108"/>
      <c r="AK52" s="514"/>
      <c r="AL52" s="514"/>
      <c r="AM52" s="514"/>
      <c r="AN52" s="514"/>
      <c r="AO52" s="514"/>
      <c r="AP52" s="514"/>
      <c r="AQ52" s="514"/>
      <c r="AR52" s="514"/>
      <c r="AS52" s="514"/>
      <c r="AT52" s="514"/>
      <c r="AU52" s="514"/>
      <c r="AV52" s="514"/>
      <c r="AW52" s="514"/>
      <c r="AX52" s="514"/>
      <c r="AY52" s="3"/>
    </row>
    <row r="53" spans="1:51" s="89" customFormat="1" ht="8.1" customHeight="1">
      <c r="A53" s="17"/>
      <c r="B53" s="88"/>
      <c r="C53" s="996"/>
      <c r="D53" s="996"/>
      <c r="E53" s="996"/>
      <c r="F53" s="996"/>
      <c r="G53" s="996"/>
      <c r="H53" s="996"/>
      <c r="I53" s="996"/>
      <c r="J53" s="996"/>
      <c r="K53" s="996"/>
      <c r="L53" s="996"/>
      <c r="M53" s="996"/>
      <c r="N53" s="996"/>
      <c r="O53" s="996"/>
      <c r="P53" s="996"/>
      <c r="Q53" s="996"/>
      <c r="R53" s="996"/>
      <c r="S53" s="996"/>
      <c r="U53" s="102"/>
      <c r="V53" s="17"/>
      <c r="W53" s="17"/>
      <c r="X53" s="520"/>
      <c r="Y53" s="520"/>
      <c r="Z53" s="630"/>
      <c r="AA53" s="1108"/>
      <c r="AB53" s="1108"/>
      <c r="AC53" s="1108"/>
      <c r="AD53" s="1108"/>
      <c r="AE53" s="1108"/>
      <c r="AF53" s="1108"/>
      <c r="AG53" s="1108"/>
      <c r="AH53" s="1108"/>
      <c r="AI53" s="1108"/>
      <c r="AJ53" s="1108"/>
      <c r="AK53" s="514"/>
      <c r="AL53" s="514"/>
      <c r="AM53" s="514"/>
      <c r="AN53" s="514"/>
      <c r="AO53" s="514"/>
      <c r="AP53" s="514"/>
      <c r="AQ53" s="514"/>
      <c r="AR53" s="514"/>
      <c r="AS53" s="514"/>
      <c r="AT53" s="514"/>
      <c r="AU53" s="514"/>
      <c r="AV53" s="514"/>
      <c r="AW53" s="514"/>
      <c r="AX53" s="514"/>
      <c r="AY53" s="3"/>
    </row>
    <row r="54" spans="1:51" ht="115.5" customHeight="1">
      <c r="A54" s="3"/>
      <c r="B54" s="87"/>
      <c r="C54" s="1906"/>
      <c r="D54" s="1906"/>
      <c r="E54" s="1906"/>
      <c r="F54" s="1906"/>
      <c r="G54" s="1906"/>
      <c r="H54" s="1906"/>
      <c r="I54" s="1906"/>
      <c r="J54" s="1906"/>
      <c r="K54" s="1906"/>
      <c r="L54" s="1906"/>
      <c r="M54" s="1906"/>
      <c r="N54" s="1906"/>
      <c r="O54" s="1906"/>
      <c r="P54" s="1906"/>
      <c r="Q54" s="1906"/>
      <c r="R54" s="1906"/>
      <c r="S54" s="1906"/>
      <c r="U54" s="3"/>
      <c r="V54" s="1615"/>
      <c r="W54" s="3"/>
      <c r="X54" s="520"/>
      <c r="Y54" s="520"/>
      <c r="Z54" s="631" t="s">
        <v>7</v>
      </c>
      <c r="AA54" s="1108"/>
      <c r="AB54" s="1108"/>
      <c r="AC54" s="1108"/>
      <c r="AD54" s="1108"/>
      <c r="AE54" s="1108"/>
      <c r="AF54" s="1108"/>
      <c r="AG54" s="1108"/>
      <c r="AH54" s="1108"/>
      <c r="AI54" s="1108"/>
      <c r="AJ54" s="1108"/>
      <c r="AK54" s="514"/>
      <c r="AL54" s="514"/>
      <c r="AM54" s="514"/>
      <c r="AN54" s="514"/>
      <c r="AO54" s="514"/>
      <c r="AP54" s="514"/>
      <c r="AQ54" s="514"/>
      <c r="AR54" s="514"/>
      <c r="AS54" s="514"/>
      <c r="AT54" s="514"/>
      <c r="AU54" s="514"/>
      <c r="AV54" s="514"/>
      <c r="AW54" s="514"/>
      <c r="AX54" s="514"/>
      <c r="AY54" s="3"/>
    </row>
    <row r="55" spans="1:51" ht="24.95" customHeight="1">
      <c r="A55" s="3"/>
      <c r="B55" s="87"/>
      <c r="C55" s="997"/>
      <c r="D55" s="997"/>
      <c r="E55" s="997"/>
      <c r="F55" s="997"/>
      <c r="G55" s="997"/>
      <c r="H55" s="997"/>
      <c r="I55" s="997"/>
      <c r="J55" s="997"/>
      <c r="K55" s="997"/>
      <c r="L55" s="997"/>
      <c r="M55" s="997"/>
      <c r="N55" s="997"/>
      <c r="O55" s="997"/>
      <c r="P55" s="997"/>
      <c r="Q55" s="997"/>
      <c r="R55" s="997"/>
      <c r="S55" s="997"/>
      <c r="U55" s="3"/>
      <c r="V55" s="3"/>
      <c r="W55" s="3"/>
      <c r="X55" s="520"/>
      <c r="Y55" s="520"/>
      <c r="Z55" s="1108"/>
      <c r="AA55" s="1108"/>
      <c r="AB55" s="1108"/>
      <c r="AC55" s="1108"/>
      <c r="AD55" s="1108"/>
      <c r="AE55" s="1108"/>
      <c r="AF55" s="1108"/>
      <c r="AG55" s="1108"/>
      <c r="AH55" s="1108"/>
      <c r="AI55" s="1108"/>
      <c r="AJ55" s="1108"/>
      <c r="AK55" s="514"/>
      <c r="AL55" s="514"/>
      <c r="AM55" s="514"/>
      <c r="AN55" s="514"/>
      <c r="AO55" s="514"/>
      <c r="AP55" s="514"/>
      <c r="AQ55" s="514"/>
      <c r="AR55" s="514"/>
      <c r="AS55" s="514"/>
      <c r="AT55" s="514"/>
      <c r="AU55" s="514"/>
      <c r="AV55" s="514"/>
      <c r="AW55" s="514"/>
      <c r="AX55" s="514"/>
      <c r="AY55" s="3"/>
    </row>
    <row r="56" spans="1:51" s="940" customFormat="1" ht="9.95" customHeight="1">
      <c r="A56" s="984"/>
      <c r="B56" s="1024"/>
      <c r="C56" s="974" t="str">
        <f>Z15</f>
        <v>Quelle: Gebäude- und Wohnungsstatistik (BFS).</v>
      </c>
      <c r="D56" s="974"/>
      <c r="E56" s="974"/>
      <c r="F56" s="974"/>
      <c r="G56" s="974"/>
      <c r="H56" s="974"/>
      <c r="I56" s="974"/>
      <c r="J56" s="974"/>
      <c r="K56" s="974"/>
      <c r="L56" s="974"/>
      <c r="M56" s="974"/>
      <c r="N56" s="974"/>
      <c r="O56" s="974"/>
      <c r="P56" s="974"/>
      <c r="Q56" s="974"/>
      <c r="R56" s="974"/>
      <c r="S56" s="974"/>
      <c r="U56" s="3"/>
      <c r="V56" s="984"/>
      <c r="W56" s="984"/>
      <c r="X56" s="520"/>
      <c r="Y56" s="520"/>
      <c r="Z56" s="1108"/>
      <c r="AA56" s="1108"/>
      <c r="AB56" s="1108"/>
      <c r="AC56" s="1108"/>
      <c r="AD56" s="1108"/>
      <c r="AE56" s="1108"/>
      <c r="AF56" s="1108"/>
      <c r="AG56" s="1108"/>
      <c r="AH56" s="1108"/>
      <c r="AI56" s="1108"/>
      <c r="AJ56" s="1108"/>
      <c r="AK56" s="514"/>
      <c r="AL56" s="514"/>
      <c r="AM56" s="514"/>
      <c r="AN56" s="514"/>
      <c r="AO56" s="514"/>
      <c r="AP56" s="514"/>
      <c r="AQ56" s="514"/>
      <c r="AR56" s="514"/>
      <c r="AS56" s="514"/>
      <c r="AT56" s="514"/>
      <c r="AU56" s="514"/>
      <c r="AV56" s="514"/>
      <c r="AW56" s="514"/>
      <c r="AX56" s="514"/>
      <c r="AY56" s="3"/>
    </row>
    <row r="57" spans="1:51" s="83" customFormat="1" ht="20.1" customHeight="1">
      <c r="A57" s="38"/>
      <c r="B57" s="85"/>
      <c r="U57" s="3"/>
      <c r="V57" s="38"/>
      <c r="W57" s="38"/>
      <c r="X57" s="530"/>
      <c r="Y57" s="530"/>
      <c r="Z57" s="1108"/>
      <c r="AA57" s="1108"/>
      <c r="AB57" s="1108"/>
      <c r="AC57" s="1108"/>
      <c r="AD57" s="1108"/>
      <c r="AE57" s="1108"/>
      <c r="AF57" s="1108"/>
      <c r="AG57" s="1108"/>
      <c r="AH57" s="1108"/>
      <c r="AI57" s="1108"/>
      <c r="AJ57" s="1108"/>
      <c r="AK57" s="531"/>
      <c r="AL57" s="531"/>
      <c r="AM57" s="531"/>
      <c r="AN57" s="531"/>
      <c r="AO57" s="531"/>
      <c r="AP57" s="531"/>
      <c r="AQ57" s="531"/>
      <c r="AR57" s="531"/>
      <c r="AS57" s="531"/>
      <c r="AT57" s="531"/>
      <c r="AU57" s="531"/>
      <c r="AV57" s="531"/>
      <c r="AW57" s="531"/>
      <c r="AX57" s="531"/>
      <c r="AY57" s="3"/>
    </row>
    <row r="58" spans="1:51" s="83" customFormat="1" ht="16.5" customHeight="1">
      <c r="A58" s="38"/>
      <c r="B58" s="85"/>
      <c r="C58" s="922" t="str">
        <f>Z58</f>
        <v>Wohnungsbestand nach Bauperiode: Einfamilienhäuser (Bestand Stadt 2022: 3'447)</v>
      </c>
      <c r="D58" s="922"/>
      <c r="E58" s="922"/>
      <c r="F58" s="1916"/>
      <c r="G58" s="922"/>
      <c r="H58" s="922"/>
      <c r="I58" s="922"/>
      <c r="J58" s="922"/>
      <c r="K58" s="922"/>
      <c r="L58" s="922"/>
      <c r="M58" s="922"/>
      <c r="N58" s="922"/>
      <c r="O58" s="922"/>
      <c r="P58" s="416"/>
      <c r="Q58" s="416"/>
      <c r="R58" s="416"/>
      <c r="S58" s="416"/>
      <c r="U58" s="3"/>
      <c r="V58" s="38"/>
      <c r="W58" s="38"/>
      <c r="X58" s="520"/>
      <c r="Y58" s="520"/>
      <c r="Z58" s="630" t="s">
        <v>769</v>
      </c>
      <c r="AA58" s="1108"/>
      <c r="AB58" s="1108"/>
      <c r="AC58" s="1108"/>
      <c r="AD58" s="1108"/>
      <c r="AE58" s="1108"/>
      <c r="AF58" s="1108"/>
      <c r="AG58" s="1108"/>
      <c r="AH58" s="1108"/>
      <c r="AI58" s="1108"/>
      <c r="AJ58" s="1108"/>
      <c r="AK58" s="514"/>
      <c r="AL58" s="514"/>
      <c r="AM58" s="514"/>
      <c r="AN58" s="514"/>
      <c r="AO58" s="514"/>
      <c r="AP58" s="514"/>
      <c r="AQ58" s="514"/>
      <c r="AR58" s="514"/>
      <c r="AS58" s="514"/>
      <c r="AT58" s="514"/>
      <c r="AU58" s="514"/>
      <c r="AV58" s="514"/>
      <c r="AW58" s="514"/>
      <c r="AX58" s="514"/>
      <c r="AY58" s="3"/>
    </row>
    <row r="59" spans="1:51" s="83" customFormat="1" ht="9" customHeight="1">
      <c r="A59" s="38"/>
      <c r="B59" s="85"/>
      <c r="C59" s="416"/>
      <c r="D59" s="416"/>
      <c r="E59" s="416"/>
      <c r="F59" s="416"/>
      <c r="G59" s="416"/>
      <c r="H59" s="416"/>
      <c r="I59" s="416"/>
      <c r="J59" s="416"/>
      <c r="K59" s="416"/>
      <c r="L59" s="416"/>
      <c r="M59" s="416"/>
      <c r="N59" s="416"/>
      <c r="O59" s="416"/>
      <c r="P59" s="416"/>
      <c r="Q59" s="416"/>
      <c r="R59" s="416"/>
      <c r="S59" s="416"/>
      <c r="U59" s="3"/>
      <c r="V59" s="38"/>
      <c r="W59" s="38"/>
      <c r="X59" s="629"/>
      <c r="Y59" s="629"/>
      <c r="Z59" s="630"/>
      <c r="AA59" s="630"/>
      <c r="AB59" s="630"/>
      <c r="AC59" s="630"/>
      <c r="AD59" s="1108"/>
      <c r="AE59" s="1108"/>
      <c r="AF59" s="1108"/>
      <c r="AG59" s="1108"/>
      <c r="AH59" s="1108"/>
      <c r="AI59" s="1108"/>
      <c r="AJ59" s="1108"/>
      <c r="AK59" s="1108"/>
      <c r="AL59" s="1108"/>
      <c r="AM59" s="1108"/>
      <c r="AN59" s="1108"/>
      <c r="AO59" s="1108"/>
      <c r="AP59" s="1108"/>
      <c r="AQ59" s="1108"/>
      <c r="AR59" s="1108"/>
      <c r="AS59" s="1108"/>
      <c r="AT59" s="1108"/>
      <c r="AU59" s="1108"/>
      <c r="AV59" s="1108"/>
      <c r="AW59" s="1108"/>
      <c r="AX59" s="1108"/>
      <c r="AY59" s="3"/>
    </row>
    <row r="60" spans="1:51" s="83" customFormat="1" ht="14.1" customHeight="1">
      <c r="A60" s="38"/>
      <c r="B60" s="85"/>
      <c r="U60" s="3"/>
      <c r="V60" s="38"/>
      <c r="W60" s="38"/>
      <c r="X60" s="629"/>
      <c r="Y60" s="629"/>
      <c r="Z60" s="631" t="s">
        <v>7</v>
      </c>
      <c r="AA60" s="630"/>
      <c r="AB60" s="630"/>
      <c r="AC60" s="630"/>
      <c r="AD60" s="1108"/>
      <c r="AE60" s="1108"/>
      <c r="AF60" s="1108"/>
      <c r="AG60" s="1108"/>
      <c r="AH60" s="1108"/>
      <c r="AI60" s="1108"/>
      <c r="AJ60" s="1108"/>
      <c r="AK60" s="1108"/>
      <c r="AL60" s="1108"/>
      <c r="AM60" s="1108"/>
      <c r="AN60" s="1108"/>
      <c r="AO60" s="1108"/>
      <c r="AP60" s="1108"/>
      <c r="AQ60" s="1108"/>
      <c r="AR60" s="1108"/>
      <c r="AS60" s="1108"/>
      <c r="AT60" s="1108"/>
      <c r="AU60" s="1108"/>
      <c r="AV60" s="1108"/>
      <c r="AW60" s="1108"/>
      <c r="AX60" s="1108"/>
      <c r="AY60" s="3"/>
    </row>
    <row r="61" spans="1:51" s="83" customFormat="1" ht="8.1" customHeight="1">
      <c r="A61" s="38"/>
      <c r="B61" s="85"/>
      <c r="C61" s="332"/>
      <c r="D61" s="332"/>
      <c r="E61" s="332"/>
      <c r="F61" s="332"/>
      <c r="G61" s="332"/>
      <c r="H61" s="332"/>
      <c r="I61" s="332"/>
      <c r="J61" s="332"/>
      <c r="K61" s="332"/>
      <c r="L61" s="332"/>
      <c r="M61" s="332"/>
      <c r="N61" s="332"/>
      <c r="O61" s="332"/>
      <c r="P61" s="846"/>
      <c r="Q61" s="846"/>
      <c r="R61" s="846"/>
      <c r="S61" s="846"/>
      <c r="U61" s="3"/>
      <c r="V61" s="38"/>
      <c r="W61" s="38"/>
      <c r="X61" s="520"/>
      <c r="Y61" s="520"/>
      <c r="Z61" s="631"/>
      <c r="AA61" s="631"/>
      <c r="AB61" s="631"/>
      <c r="AC61" s="631"/>
      <c r="AD61" s="1108"/>
      <c r="AE61" s="1441"/>
      <c r="AF61" s="631"/>
      <c r="AG61" s="631"/>
      <c r="AH61" s="631"/>
      <c r="AI61" s="1108"/>
      <c r="AJ61" s="1108"/>
      <c r="AK61" s="1108"/>
      <c r="AL61" s="1108"/>
      <c r="AM61" s="1108"/>
      <c r="AN61" s="1108"/>
      <c r="AO61" s="1108"/>
      <c r="AP61" s="1108"/>
      <c r="AQ61" s="1108"/>
      <c r="AR61" s="1108"/>
      <c r="AS61" s="1108"/>
      <c r="AT61" s="1108"/>
      <c r="AU61" s="1108"/>
      <c r="AV61" s="1108"/>
      <c r="AW61" s="1108"/>
      <c r="AX61" s="1108"/>
      <c r="AY61" s="3"/>
    </row>
    <row r="62" spans="1:51" s="83" customFormat="1" ht="116.25" customHeight="1">
      <c r="A62" s="38"/>
      <c r="B62" s="85"/>
      <c r="C62" s="332"/>
      <c r="D62" s="332"/>
      <c r="E62" s="332"/>
      <c r="F62" s="332"/>
      <c r="G62" s="332"/>
      <c r="H62" s="332"/>
      <c r="I62" s="332"/>
      <c r="J62" s="332"/>
      <c r="K62" s="332"/>
      <c r="L62" s="332"/>
      <c r="M62" s="332"/>
      <c r="N62" s="332"/>
      <c r="O62" s="332"/>
      <c r="P62" s="846"/>
      <c r="Q62" s="846"/>
      <c r="R62" s="846"/>
      <c r="S62" s="846"/>
      <c r="U62" s="3"/>
      <c r="V62" s="38"/>
      <c r="W62" s="38"/>
      <c r="X62" s="520"/>
      <c r="Y62" s="520"/>
      <c r="Z62" s="1073"/>
      <c r="AA62" s="631"/>
      <c r="AB62" s="631"/>
      <c r="AC62" s="631"/>
      <c r="AD62" s="1108"/>
      <c r="AE62" s="1108"/>
      <c r="AF62" s="1108"/>
      <c r="AG62" s="1108"/>
      <c r="AH62" s="1108"/>
      <c r="AI62" s="1108"/>
      <c r="AJ62" s="1108"/>
      <c r="AK62" s="1108"/>
      <c r="AL62" s="1108"/>
      <c r="AM62" s="1108"/>
      <c r="AN62" s="1108"/>
      <c r="AO62" s="1108"/>
      <c r="AP62" s="1108"/>
      <c r="AQ62" s="1108"/>
      <c r="AR62" s="1108"/>
      <c r="AS62" s="1108"/>
      <c r="AT62" s="1108"/>
      <c r="AU62" s="1108"/>
      <c r="AV62" s="1108"/>
      <c r="AW62" s="1108"/>
      <c r="AX62" s="1108"/>
      <c r="AY62" s="3"/>
    </row>
    <row r="63" spans="1:51" s="83" customFormat="1" ht="9.95" customHeight="1">
      <c r="A63" s="38"/>
      <c r="B63" s="85"/>
      <c r="C63" s="912" t="str">
        <f>Z15</f>
        <v>Quelle: Gebäude- und Wohnungsstatistik (BFS).</v>
      </c>
      <c r="D63" s="912"/>
      <c r="E63" s="912"/>
      <c r="F63" s="912"/>
      <c r="G63" s="912"/>
      <c r="H63" s="912"/>
      <c r="I63" s="912"/>
      <c r="J63" s="912"/>
      <c r="K63" s="912"/>
      <c r="L63" s="912"/>
      <c r="M63" s="912"/>
      <c r="N63" s="912"/>
      <c r="O63" s="912"/>
      <c r="P63" s="846"/>
      <c r="Q63" s="846"/>
      <c r="R63" s="846"/>
      <c r="S63" s="846"/>
      <c r="U63" s="3"/>
      <c r="V63" s="38"/>
      <c r="W63" s="38"/>
      <c r="X63" s="520"/>
      <c r="Y63" s="520"/>
      <c r="Z63" s="1073"/>
      <c r="AA63" s="631"/>
      <c r="AB63" s="631"/>
      <c r="AC63" s="631"/>
      <c r="AD63" s="1108"/>
      <c r="AE63" s="1108"/>
      <c r="AF63" s="1108"/>
      <c r="AG63" s="1108"/>
      <c r="AH63" s="1108"/>
      <c r="AI63" s="1108"/>
      <c r="AJ63" s="1108"/>
      <c r="AK63" s="1108"/>
      <c r="AL63" s="1108"/>
      <c r="AM63" s="1108"/>
      <c r="AN63" s="1108"/>
      <c r="AO63" s="1108"/>
      <c r="AP63" s="1108"/>
      <c r="AQ63" s="1108"/>
      <c r="AR63" s="1108"/>
      <c r="AS63" s="1108"/>
      <c r="AT63" s="1108"/>
      <c r="AU63" s="1108"/>
      <c r="AV63" s="1108"/>
      <c r="AW63" s="1108"/>
      <c r="AX63" s="1108"/>
      <c r="AY63" s="3"/>
    </row>
    <row r="64" spans="1:51" s="83" customFormat="1" ht="4.5" customHeight="1">
      <c r="A64" s="38"/>
      <c r="B64" s="85"/>
      <c r="C64" s="912"/>
      <c r="D64" s="912"/>
      <c r="E64" s="912"/>
      <c r="F64" s="912"/>
      <c r="G64" s="912"/>
      <c r="H64" s="912"/>
      <c r="I64" s="912"/>
      <c r="J64" s="912"/>
      <c r="K64" s="912"/>
      <c r="L64" s="912"/>
      <c r="M64" s="912"/>
      <c r="N64" s="912"/>
      <c r="O64" s="912"/>
      <c r="P64" s="846"/>
      <c r="Q64" s="846"/>
      <c r="R64" s="846"/>
      <c r="S64" s="846"/>
      <c r="U64" s="3"/>
      <c r="V64" s="38"/>
      <c r="W64" s="38"/>
      <c r="X64" s="520"/>
      <c r="Y64" s="520"/>
      <c r="Z64" s="1073"/>
      <c r="AA64" s="631"/>
      <c r="AB64" s="631"/>
      <c r="AC64" s="631"/>
      <c r="AD64" s="1108"/>
      <c r="AE64" s="1108"/>
      <c r="AF64" s="1108"/>
      <c r="AG64" s="1108"/>
      <c r="AH64" s="1108"/>
      <c r="AI64" s="1108"/>
      <c r="AJ64" s="1108"/>
      <c r="AK64" s="1108"/>
      <c r="AL64" s="1108"/>
      <c r="AM64" s="1108"/>
      <c r="AN64" s="1108"/>
      <c r="AO64" s="1108"/>
      <c r="AP64" s="1108"/>
      <c r="AQ64" s="1108"/>
      <c r="AR64" s="1108"/>
      <c r="AS64" s="1108"/>
      <c r="AT64" s="1108"/>
      <c r="AU64" s="1108"/>
      <c r="AV64" s="1108"/>
      <c r="AW64" s="1108"/>
      <c r="AX64" s="1108"/>
      <c r="AY64" s="3"/>
    </row>
    <row r="65" spans="1:51" s="940" customFormat="1" ht="2.25" customHeight="1">
      <c r="A65" s="984"/>
      <c r="B65" s="1024"/>
      <c r="C65" s="912"/>
      <c r="D65" s="912"/>
      <c r="E65" s="912"/>
      <c r="F65" s="912"/>
      <c r="G65" s="912"/>
      <c r="H65" s="912"/>
      <c r="I65" s="912"/>
      <c r="J65" s="912"/>
      <c r="K65" s="912"/>
      <c r="L65" s="912"/>
      <c r="M65" s="912"/>
      <c r="N65" s="912"/>
      <c r="O65" s="912"/>
      <c r="P65" s="912"/>
      <c r="Q65" s="912"/>
      <c r="R65" s="912"/>
      <c r="S65" s="912"/>
      <c r="U65" s="3"/>
      <c r="V65" s="984"/>
      <c r="W65" s="984"/>
      <c r="X65" s="520"/>
      <c r="Y65" s="520"/>
      <c r="Z65" s="1899"/>
      <c r="AA65" s="631"/>
      <c r="AB65" s="631"/>
      <c r="AC65" s="631"/>
      <c r="AD65" s="1108"/>
      <c r="AE65" s="1108"/>
      <c r="AF65" s="1108"/>
      <c r="AG65" s="1108"/>
      <c r="AH65" s="1108"/>
      <c r="AI65" s="1108"/>
      <c r="AJ65" s="1108"/>
      <c r="AK65" s="1108"/>
      <c r="AL65" s="1108"/>
      <c r="AM65" s="1108"/>
      <c r="AN65" s="1108"/>
      <c r="AO65" s="1108"/>
      <c r="AP65" s="1108"/>
      <c r="AQ65" s="1108"/>
      <c r="AR65" s="1108"/>
      <c r="AS65" s="1108"/>
      <c r="AT65" s="1108"/>
      <c r="AU65" s="1108"/>
      <c r="AV65" s="1108"/>
      <c r="AW65" s="1108"/>
      <c r="AX65" s="1108"/>
      <c r="AY65" s="3"/>
    </row>
    <row r="66" spans="1:51" s="940" customFormat="1" ht="4.5" customHeight="1">
      <c r="A66" s="984"/>
      <c r="B66" s="1024"/>
      <c r="C66" s="943"/>
      <c r="D66" s="943"/>
      <c r="E66" s="943"/>
      <c r="F66" s="943"/>
      <c r="G66" s="943"/>
      <c r="H66" s="943"/>
      <c r="I66" s="943"/>
      <c r="J66" s="943"/>
      <c r="K66" s="943"/>
      <c r="L66" s="943"/>
      <c r="M66" s="943"/>
      <c r="N66" s="943"/>
      <c r="O66" s="943"/>
      <c r="P66" s="943"/>
      <c r="Q66" s="943"/>
      <c r="R66" s="943"/>
      <c r="S66" s="943"/>
      <c r="U66" s="984"/>
      <c r="V66" s="984"/>
      <c r="W66" s="984"/>
      <c r="X66" s="1017"/>
      <c r="Y66" s="1017"/>
      <c r="Z66" s="1428"/>
      <c r="AA66" s="1428"/>
      <c r="AB66" s="1428"/>
      <c r="AC66" s="1428"/>
      <c r="AD66" s="1428"/>
      <c r="AE66" s="1428"/>
      <c r="AF66" s="1428"/>
      <c r="AG66" s="1428"/>
      <c r="AH66" s="1428"/>
      <c r="AI66" s="1428"/>
      <c r="AJ66" s="1428"/>
      <c r="AK66" s="1428"/>
      <c r="AL66" s="1428"/>
      <c r="AM66" s="1428"/>
      <c r="AN66" s="1428"/>
      <c r="AO66" s="1428"/>
      <c r="AP66" s="1428"/>
      <c r="AQ66" s="1428"/>
      <c r="AR66" s="1428"/>
      <c r="AS66" s="1428"/>
      <c r="AT66" s="1428"/>
      <c r="AU66" s="1428"/>
      <c r="AV66" s="1428"/>
      <c r="AW66" s="1428"/>
      <c r="AX66" s="986"/>
      <c r="AY66" s="3"/>
    </row>
    <row r="67" spans="1:51" s="940" customFormat="1" ht="9.95" customHeight="1">
      <c r="A67" s="984"/>
      <c r="B67" s="1024"/>
      <c r="C67" s="1018" t="s">
        <v>2</v>
      </c>
      <c r="D67" s="1018"/>
      <c r="E67" s="1018"/>
      <c r="F67" s="1018"/>
      <c r="G67" s="1018"/>
      <c r="H67" s="2083" t="str">
        <f>AB67</f>
        <v>Gemeindecheck Wohnen: Stadt Thun</v>
      </c>
      <c r="I67" s="2083"/>
      <c r="J67" s="2083"/>
      <c r="K67" s="2083"/>
      <c r="L67" s="2083"/>
      <c r="S67" s="1145" t="str">
        <f>AW67</f>
        <v>1. Quartal 2024</v>
      </c>
      <c r="U67" s="984"/>
      <c r="V67" s="984"/>
      <c r="W67" s="984"/>
      <c r="X67" s="1017"/>
      <c r="Y67" s="1017"/>
      <c r="Z67" s="986" t="s">
        <v>2</v>
      </c>
      <c r="AA67" s="986"/>
      <c r="AB67" s="986" t="s">
        <v>542</v>
      </c>
      <c r="AC67" s="986"/>
      <c r="AD67" s="986"/>
      <c r="AE67" s="986"/>
      <c r="AF67" s="986"/>
      <c r="AG67" s="986"/>
      <c r="AH67" s="986"/>
      <c r="AI67" s="986"/>
      <c r="AJ67" s="1400"/>
      <c r="AK67" s="1400"/>
      <c r="AL67" s="1400"/>
      <c r="AM67" s="1400"/>
      <c r="AN67" s="1400"/>
      <c r="AO67" s="1400"/>
      <c r="AP67" s="1400"/>
      <c r="AQ67" s="1400"/>
      <c r="AR67" s="1400"/>
      <c r="AS67" s="1400"/>
      <c r="AT67" s="1400"/>
      <c r="AU67" s="1400"/>
      <c r="AV67" s="1400"/>
      <c r="AW67" s="1400" t="s">
        <v>534</v>
      </c>
      <c r="AX67" s="986"/>
      <c r="AY67" s="3"/>
    </row>
    <row r="68" spans="1:51" s="940" customFormat="1" ht="9.95" customHeight="1">
      <c r="A68" s="984"/>
      <c r="B68" s="1024"/>
      <c r="C68" s="1018" t="s">
        <v>3</v>
      </c>
      <c r="D68" s="1018"/>
      <c r="E68" s="1018"/>
      <c r="F68" s="1018"/>
      <c r="G68" s="1018"/>
      <c r="H68" s="1872"/>
      <c r="I68" s="912"/>
      <c r="J68" s="912"/>
      <c r="K68" s="912"/>
      <c r="L68" s="912"/>
      <c r="M68" s="912"/>
      <c r="N68" s="912"/>
      <c r="O68" s="912"/>
      <c r="P68" s="912"/>
      <c r="Q68" s="912"/>
      <c r="R68" s="912"/>
      <c r="S68" s="1145" t="str">
        <f>AW68</f>
        <v>Seite 16 / 27</v>
      </c>
      <c r="U68" s="984"/>
      <c r="V68" s="984"/>
      <c r="W68" s="984"/>
      <c r="X68" s="1017"/>
      <c r="Y68" s="1017"/>
      <c r="Z68" s="986" t="s">
        <v>3</v>
      </c>
      <c r="AA68" s="986"/>
      <c r="AB68" s="986"/>
      <c r="AC68" s="986"/>
      <c r="AD68" s="986"/>
      <c r="AE68" s="986"/>
      <c r="AF68" s="986"/>
      <c r="AG68" s="986"/>
      <c r="AH68" s="986"/>
      <c r="AI68" s="986"/>
      <c r="AJ68" s="1400"/>
      <c r="AK68" s="1400"/>
      <c r="AL68" s="1400"/>
      <c r="AM68" s="1400"/>
      <c r="AN68" s="1400"/>
      <c r="AO68" s="1400"/>
      <c r="AP68" s="1400"/>
      <c r="AQ68" s="1400"/>
      <c r="AR68" s="1400"/>
      <c r="AS68" s="1400"/>
      <c r="AT68" s="1400"/>
      <c r="AU68" s="1400"/>
      <c r="AV68" s="1400"/>
      <c r="AW68" s="1400" t="s">
        <v>770</v>
      </c>
      <c r="AX68" s="986"/>
      <c r="AY68" s="3"/>
    </row>
    <row r="69" spans="1:51" s="940" customFormat="1" ht="8.1" customHeight="1">
      <c r="A69" s="984"/>
      <c r="B69" s="1024"/>
      <c r="C69" s="912"/>
      <c r="D69" s="912"/>
      <c r="E69" s="912"/>
      <c r="F69" s="912"/>
      <c r="G69" s="912"/>
      <c r="H69" s="912"/>
      <c r="I69" s="912"/>
      <c r="J69" s="912"/>
      <c r="K69" s="912"/>
      <c r="L69" s="912"/>
      <c r="M69" s="912"/>
      <c r="N69" s="912"/>
      <c r="O69" s="912"/>
      <c r="P69" s="912"/>
      <c r="Q69" s="912"/>
      <c r="R69" s="912"/>
      <c r="S69" s="912"/>
      <c r="U69" s="984"/>
      <c r="V69" s="984"/>
      <c r="W69" s="984"/>
      <c r="X69" s="1017"/>
      <c r="Y69" s="1017"/>
      <c r="Z69" s="986"/>
      <c r="AA69" s="986"/>
      <c r="AB69" s="986"/>
      <c r="AC69" s="986"/>
      <c r="AD69" s="986"/>
      <c r="AE69" s="986"/>
      <c r="AF69" s="986"/>
      <c r="AG69" s="986"/>
      <c r="AH69" s="986"/>
      <c r="AI69" s="986"/>
      <c r="AJ69" s="986"/>
      <c r="AK69" s="986"/>
      <c r="AL69" s="986"/>
      <c r="AM69" s="986"/>
      <c r="AN69" s="986"/>
      <c r="AO69" s="986"/>
      <c r="AP69" s="986"/>
      <c r="AQ69" s="986"/>
      <c r="AR69" s="986"/>
      <c r="AS69" s="986"/>
      <c r="AT69" s="986"/>
      <c r="AU69" s="986"/>
      <c r="AV69" s="986"/>
      <c r="AW69" s="986"/>
      <c r="AX69" s="986"/>
      <c r="AY69" s="3"/>
    </row>
    <row r="70" spans="1:60" ht="14.25">
      <c r="A70" s="3"/>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3"/>
      <c r="AD70" s="3"/>
      <c r="AE70" s="3"/>
      <c r="AF70" s="3"/>
      <c r="AG70" s="79"/>
      <c r="AH70" s="79"/>
      <c r="AI70" s="79"/>
      <c r="AJ70" s="79"/>
      <c r="AK70" s="79"/>
      <c r="AL70" s="79"/>
      <c r="AM70" s="79"/>
      <c r="AN70" s="79"/>
      <c r="AO70" s="79"/>
      <c r="AP70" s="79"/>
      <c r="AQ70" s="79"/>
      <c r="AR70" s="79"/>
      <c r="AS70" s="79"/>
      <c r="AT70" s="79"/>
      <c r="AU70" s="79"/>
      <c r="AV70" s="79"/>
      <c r="AW70" s="79"/>
      <c r="AX70" s="79"/>
      <c r="AY70" s="79"/>
      <c r="AZ70" s="940"/>
      <c r="BA70" s="940"/>
      <c r="BB70" s="940"/>
      <c r="BC70" s="940"/>
      <c r="BD70" s="940"/>
      <c r="BE70" s="940"/>
      <c r="BF70" s="940"/>
      <c r="BG70" s="940"/>
      <c r="BH70" s="940"/>
    </row>
    <row r="71" spans="1:60" ht="14.25">
      <c r="A71" s="3"/>
      <c r="B71" s="79"/>
      <c r="C71" s="79"/>
      <c r="D71" s="79"/>
      <c r="E71" s="79"/>
      <c r="F71" s="79"/>
      <c r="G71" s="79"/>
      <c r="H71" s="79"/>
      <c r="I71" s="79"/>
      <c r="J71" s="79"/>
      <c r="K71" s="79"/>
      <c r="L71" s="79"/>
      <c r="M71" s="79"/>
      <c r="N71" s="79"/>
      <c r="O71" s="79"/>
      <c r="P71" s="79"/>
      <c r="Q71" s="79"/>
      <c r="R71" s="79"/>
      <c r="S71" s="79"/>
      <c r="T71" s="79"/>
      <c r="U71" s="79"/>
      <c r="V71" s="79"/>
      <c r="W71" s="79"/>
      <c r="X71" s="514"/>
      <c r="Y71" s="514"/>
      <c r="Z71" s="514"/>
      <c r="AA71" s="514"/>
      <c r="AB71" s="514"/>
      <c r="AC71" s="514"/>
      <c r="AD71" s="514"/>
      <c r="AE71" s="514"/>
      <c r="AF71" s="514"/>
      <c r="AG71" s="514"/>
      <c r="AH71" s="514"/>
      <c r="AI71" s="514"/>
      <c r="AJ71" s="514"/>
      <c r="AK71" s="514"/>
      <c r="AL71" s="514"/>
      <c r="AM71" s="514"/>
      <c r="AN71" s="514"/>
      <c r="AO71" s="514"/>
      <c r="AP71" s="514"/>
      <c r="AQ71" s="514"/>
      <c r="AR71" s="514"/>
      <c r="AS71" s="514"/>
      <c r="AT71" s="514"/>
      <c r="AU71" s="514"/>
      <c r="AV71" s="514"/>
      <c r="AW71" s="514"/>
      <c r="AX71" s="514"/>
      <c r="AY71" s="3"/>
      <c r="AZ71" s="940"/>
      <c r="BA71" s="940"/>
      <c r="BB71" s="940"/>
      <c r="BC71" s="940"/>
      <c r="BD71" s="940"/>
      <c r="BE71" s="940"/>
      <c r="BF71" s="940"/>
      <c r="BG71" s="940"/>
      <c r="BH71" s="940"/>
    </row>
    <row r="72" spans="1:51" ht="14.25">
      <c r="A72" s="3"/>
      <c r="B72" s="79"/>
      <c r="C72" s="79"/>
      <c r="D72" s="79"/>
      <c r="E72" s="79"/>
      <c r="F72" s="79"/>
      <c r="G72" s="79"/>
      <c r="H72" s="79"/>
      <c r="I72" s="79"/>
      <c r="J72" s="79"/>
      <c r="K72" s="79"/>
      <c r="L72" s="79"/>
      <c r="M72" s="79"/>
      <c r="N72" s="79"/>
      <c r="O72" s="79"/>
      <c r="P72" s="79"/>
      <c r="Q72" s="79"/>
      <c r="R72" s="79"/>
      <c r="S72" s="79"/>
      <c r="T72" s="79"/>
      <c r="U72" s="79"/>
      <c r="V72" s="79"/>
      <c r="W72" s="79"/>
      <c r="X72" s="514"/>
      <c r="Y72" s="514"/>
      <c r="Z72" s="630" t="s">
        <v>768</v>
      </c>
      <c r="AA72" s="543"/>
      <c r="AB72" s="543"/>
      <c r="AC72" s="543"/>
      <c r="AD72" s="543"/>
      <c r="AE72" s="514"/>
      <c r="AF72" s="514"/>
      <c r="AG72" s="514"/>
      <c r="AH72" s="514"/>
      <c r="AI72" s="514"/>
      <c r="AJ72" s="514"/>
      <c r="AK72" s="514"/>
      <c r="AL72" s="514"/>
      <c r="AM72" s="514"/>
      <c r="AN72" s="514"/>
      <c r="AO72" s="514"/>
      <c r="AP72" s="514"/>
      <c r="AQ72" s="514"/>
      <c r="AR72" s="514"/>
      <c r="AS72" s="514"/>
      <c r="AT72" s="514"/>
      <c r="AU72" s="514"/>
      <c r="AV72" s="514"/>
      <c r="AW72" s="514"/>
      <c r="AX72" s="514"/>
      <c r="AY72" s="3"/>
    </row>
    <row r="73" spans="1:51" ht="14.25">
      <c r="A73" s="3"/>
      <c r="B73" s="79"/>
      <c r="C73" s="79"/>
      <c r="D73" s="79"/>
      <c r="E73" s="79"/>
      <c r="F73" s="79"/>
      <c r="G73" s="79"/>
      <c r="H73" s="79"/>
      <c r="I73" s="79"/>
      <c r="J73" s="79"/>
      <c r="K73" s="79"/>
      <c r="L73" s="79"/>
      <c r="M73" s="79"/>
      <c r="N73" s="79"/>
      <c r="O73" s="79"/>
      <c r="P73" s="79"/>
      <c r="Q73" s="79"/>
      <c r="R73" s="79"/>
      <c r="S73" s="79"/>
      <c r="T73" s="79"/>
      <c r="U73" s="79"/>
      <c r="V73" s="79"/>
      <c r="W73" s="79"/>
      <c r="X73" s="514"/>
      <c r="Y73" s="514"/>
      <c r="Z73" s="630"/>
      <c r="AA73" s="543"/>
      <c r="AB73" s="543"/>
      <c r="AC73" s="543"/>
      <c r="AD73" s="543"/>
      <c r="AE73" s="514"/>
      <c r="AF73" s="514"/>
      <c r="AG73" s="514"/>
      <c r="AH73" s="514"/>
      <c r="AI73" s="514"/>
      <c r="AJ73" s="514"/>
      <c r="AK73" s="514"/>
      <c r="AL73" s="514"/>
      <c r="AM73" s="514"/>
      <c r="AN73" s="514"/>
      <c r="AO73" s="514"/>
      <c r="AP73" s="514"/>
      <c r="AQ73" s="514"/>
      <c r="AR73" s="514"/>
      <c r="AS73" s="514"/>
      <c r="AT73" s="514"/>
      <c r="AU73" s="514"/>
      <c r="AV73" s="514"/>
      <c r="AW73" s="514"/>
      <c r="AX73" s="514"/>
      <c r="AY73" s="3"/>
    </row>
    <row r="74" spans="1:51" ht="28.5" customHeight="1">
      <c r="A74" s="3"/>
      <c r="B74" s="79"/>
      <c r="C74" s="79"/>
      <c r="D74" s="79"/>
      <c r="E74" s="79"/>
      <c r="F74" s="79"/>
      <c r="G74" s="79"/>
      <c r="H74" s="79"/>
      <c r="I74" s="79"/>
      <c r="J74" s="79"/>
      <c r="K74" s="79"/>
      <c r="L74" s="79"/>
      <c r="M74" s="79"/>
      <c r="N74" s="79"/>
      <c r="O74" s="79"/>
      <c r="P74" s="79"/>
      <c r="Q74" s="79"/>
      <c r="R74" s="79"/>
      <c r="S74" s="79"/>
      <c r="T74" s="79"/>
      <c r="U74" s="79"/>
      <c r="V74" s="79"/>
      <c r="W74" s="79"/>
      <c r="X74" s="514"/>
      <c r="Y74" s="514"/>
      <c r="Z74" s="543"/>
      <c r="AA74" s="1327" t="s">
        <v>543</v>
      </c>
      <c r="AB74" s="1327" t="s">
        <v>162</v>
      </c>
      <c r="AC74" s="1338" t="s">
        <v>163</v>
      </c>
      <c r="AD74" s="1327" t="s">
        <v>257</v>
      </c>
      <c r="AE74" s="514"/>
      <c r="AF74" s="514"/>
      <c r="AG74" s="514"/>
      <c r="AH74" s="514"/>
      <c r="AI74" s="514"/>
      <c r="AJ74" s="514"/>
      <c r="AK74" s="514"/>
      <c r="AL74" s="514"/>
      <c r="AM74" s="514"/>
      <c r="AN74" s="514"/>
      <c r="AO74" s="514"/>
      <c r="AP74" s="514"/>
      <c r="AQ74" s="514"/>
      <c r="AR74" s="514"/>
      <c r="AS74" s="514"/>
      <c r="AT74" s="514"/>
      <c r="AU74" s="514"/>
      <c r="AV74" s="514"/>
      <c r="AW74" s="514"/>
      <c r="AX74" s="514"/>
      <c r="AY74" s="3"/>
    </row>
    <row r="75" spans="1:51" ht="14.25">
      <c r="A75" s="3"/>
      <c r="B75" s="79"/>
      <c r="C75" s="79"/>
      <c r="D75" s="79"/>
      <c r="E75" s="79"/>
      <c r="F75" s="79"/>
      <c r="G75" s="79"/>
      <c r="H75" s="79"/>
      <c r="I75" s="79"/>
      <c r="J75" s="79"/>
      <c r="K75" s="79"/>
      <c r="L75" s="79"/>
      <c r="M75" s="79"/>
      <c r="N75" s="79"/>
      <c r="O75" s="79"/>
      <c r="P75" s="79"/>
      <c r="Q75" s="79"/>
      <c r="R75" s="79"/>
      <c r="S75" s="79"/>
      <c r="T75" s="79"/>
      <c r="U75" s="79"/>
      <c r="V75" s="79"/>
      <c r="W75" s="79"/>
      <c r="X75" s="514"/>
      <c r="Y75" s="514"/>
      <c r="Z75" s="593" t="s">
        <v>248</v>
      </c>
      <c r="AA75" s="633">
        <v>0.059178149606299212</v>
      </c>
      <c r="AB75" s="633">
        <v>0.11196809780791824</v>
      </c>
      <c r="AC75" s="633">
        <v>0.10388102923710686</v>
      </c>
      <c r="AD75" s="633">
        <v>0.11295298517923959</v>
      </c>
      <c r="AE75" s="514"/>
      <c r="AF75" s="514"/>
      <c r="AG75" s="514"/>
      <c r="AH75" s="514"/>
      <c r="AI75" s="514"/>
      <c r="AJ75" s="514"/>
      <c r="AK75" s="514"/>
      <c r="AL75" s="514"/>
      <c r="AM75" s="514"/>
      <c r="AN75" s="514"/>
      <c r="AO75" s="514"/>
      <c r="AP75" s="514"/>
      <c r="AQ75" s="514"/>
      <c r="AR75" s="514"/>
      <c r="AS75" s="514"/>
      <c r="AT75" s="514"/>
      <c r="AU75" s="514"/>
      <c r="AV75" s="514"/>
      <c r="AW75" s="514"/>
      <c r="AX75" s="514"/>
      <c r="AY75" s="3"/>
    </row>
    <row r="76" spans="1:51" ht="14.25">
      <c r="A76" s="3"/>
      <c r="B76" s="79"/>
      <c r="C76" s="79"/>
      <c r="D76" s="79"/>
      <c r="E76" s="79"/>
      <c r="F76" s="79"/>
      <c r="G76" s="79"/>
      <c r="H76" s="79"/>
      <c r="I76" s="79"/>
      <c r="J76" s="79"/>
      <c r="K76" s="79"/>
      <c r="L76" s="79"/>
      <c r="M76" s="79"/>
      <c r="N76" s="79"/>
      <c r="O76" s="79"/>
      <c r="P76" s="79"/>
      <c r="Q76" s="79"/>
      <c r="R76" s="79"/>
      <c r="S76" s="79"/>
      <c r="T76" s="79"/>
      <c r="U76" s="79"/>
      <c r="V76" s="79"/>
      <c r="W76" s="79"/>
      <c r="X76" s="514"/>
      <c r="Y76" s="514"/>
      <c r="Z76" s="593" t="s">
        <v>36</v>
      </c>
      <c r="AA76" s="633">
        <v>0.094549704724409447</v>
      </c>
      <c r="AB76" s="633">
        <v>0.088686183676393332</v>
      </c>
      <c r="AC76" s="633">
        <v>0.086526638884484558</v>
      </c>
      <c r="AD76" s="633">
        <v>0.076009605512958323</v>
      </c>
      <c r="AE76" s="514"/>
      <c r="AF76" s="514"/>
      <c r="AG76" s="514"/>
      <c r="AH76" s="514"/>
      <c r="AI76" s="514"/>
      <c r="AJ76" s="514"/>
      <c r="AK76" s="514"/>
      <c r="AL76" s="514"/>
      <c r="AM76" s="514"/>
      <c r="AN76" s="514"/>
      <c r="AO76" s="514"/>
      <c r="AP76" s="514"/>
      <c r="AQ76" s="514"/>
      <c r="AR76" s="514"/>
      <c r="AS76" s="514"/>
      <c r="AT76" s="514"/>
      <c r="AU76" s="514"/>
      <c r="AV76" s="514"/>
      <c r="AW76" s="514"/>
      <c r="AX76" s="514"/>
      <c r="AY76" s="3"/>
    </row>
    <row r="77" spans="1:51" ht="14.25">
      <c r="A77" s="3"/>
      <c r="B77" s="79"/>
      <c r="C77" s="79"/>
      <c r="D77" s="79"/>
      <c r="E77" s="79"/>
      <c r="F77" s="79"/>
      <c r="G77" s="79"/>
      <c r="H77" s="79"/>
      <c r="I77" s="79"/>
      <c r="J77" s="79"/>
      <c r="K77" s="79"/>
      <c r="L77" s="79"/>
      <c r="M77" s="79"/>
      <c r="N77" s="79"/>
      <c r="O77" s="79"/>
      <c r="P77" s="79"/>
      <c r="Q77" s="79"/>
      <c r="R77" s="79"/>
      <c r="S77" s="79"/>
      <c r="T77" s="79"/>
      <c r="U77" s="79"/>
      <c r="V77" s="79"/>
      <c r="W77" s="79"/>
      <c r="X77" s="514"/>
      <c r="Y77" s="514"/>
      <c r="Z77" s="593" t="s">
        <v>37</v>
      </c>
      <c r="AA77" s="633">
        <v>0.35746801181102361</v>
      </c>
      <c r="AB77" s="633">
        <v>0.28005157839438366</v>
      </c>
      <c r="AC77" s="633">
        <v>0.25403195648987187</v>
      </c>
      <c r="AD77" s="633">
        <v>0.25554712517216099</v>
      </c>
      <c r="AE77" s="514"/>
      <c r="AF77" s="514"/>
      <c r="AG77" s="514"/>
      <c r="AH77" s="514"/>
      <c r="AI77" s="514"/>
      <c r="AJ77" s="514"/>
      <c r="AK77" s="514"/>
      <c r="AL77" s="514"/>
      <c r="AM77" s="514"/>
      <c r="AN77" s="514"/>
      <c r="AO77" s="514"/>
      <c r="AP77" s="514"/>
      <c r="AQ77" s="514"/>
      <c r="AR77" s="514"/>
      <c r="AS77" s="514"/>
      <c r="AT77" s="514"/>
      <c r="AU77" s="514"/>
      <c r="AV77" s="514"/>
      <c r="AW77" s="514"/>
      <c r="AX77" s="514"/>
      <c r="AY77" s="3"/>
    </row>
    <row r="78" spans="1:51" ht="14.25">
      <c r="A78" s="3"/>
      <c r="B78" s="79"/>
      <c r="C78" s="79"/>
      <c r="D78" s="79"/>
      <c r="E78" s="79"/>
      <c r="F78" s="79"/>
      <c r="G78" s="79"/>
      <c r="H78" s="79"/>
      <c r="I78" s="79"/>
      <c r="J78" s="79"/>
      <c r="K78" s="79"/>
      <c r="L78" s="79"/>
      <c r="M78" s="79"/>
      <c r="N78" s="79"/>
      <c r="O78" s="79"/>
      <c r="P78" s="79"/>
      <c r="Q78" s="79"/>
      <c r="R78" s="79"/>
      <c r="S78" s="79"/>
      <c r="T78" s="79"/>
      <c r="U78" s="79"/>
      <c r="V78" s="79"/>
      <c r="W78" s="79"/>
      <c r="X78" s="514"/>
      <c r="Y78" s="514"/>
      <c r="Z78" s="593" t="s">
        <v>38</v>
      </c>
      <c r="AA78" s="633">
        <v>0.24206446850393701</v>
      </c>
      <c r="AB78" s="633">
        <v>0.2471703519747839</v>
      </c>
      <c r="AC78" s="633">
        <v>0.21081949459563762</v>
      </c>
      <c r="AD78" s="633">
        <v>0.22449317962462956</v>
      </c>
      <c r="AE78" s="514"/>
      <c r="AF78" s="514"/>
      <c r="AG78" s="514"/>
      <c r="AH78" s="514"/>
      <c r="AI78" s="514"/>
      <c r="AJ78" s="514"/>
      <c r="AK78" s="514"/>
      <c r="AL78" s="514"/>
      <c r="AM78" s="514"/>
      <c r="AN78" s="514"/>
      <c r="AO78" s="514"/>
      <c r="AP78" s="514"/>
      <c r="AQ78" s="514"/>
      <c r="AR78" s="514"/>
      <c r="AS78" s="514"/>
      <c r="AT78" s="514"/>
      <c r="AU78" s="514"/>
      <c r="AV78" s="514"/>
      <c r="AW78" s="514"/>
      <c r="AX78" s="514"/>
      <c r="AY78" s="3"/>
    </row>
    <row r="79" spans="1:51" ht="14.25">
      <c r="A79" s="3"/>
      <c r="B79" s="79"/>
      <c r="C79" s="79"/>
      <c r="D79" s="79"/>
      <c r="E79" s="79"/>
      <c r="F79" s="79"/>
      <c r="G79" s="79"/>
      <c r="H79" s="79"/>
      <c r="I79" s="79"/>
      <c r="J79" s="79"/>
      <c r="K79" s="79"/>
      <c r="L79" s="79"/>
      <c r="M79" s="79"/>
      <c r="N79" s="79"/>
      <c r="O79" s="79"/>
      <c r="P79" s="79"/>
      <c r="Q79" s="79"/>
      <c r="R79" s="79"/>
      <c r="S79" s="79"/>
      <c r="T79" s="79"/>
      <c r="U79" s="79"/>
      <c r="V79" s="79"/>
      <c r="W79" s="79"/>
      <c r="X79" s="514"/>
      <c r="Y79" s="514"/>
      <c r="Z79" s="593" t="s">
        <v>39</v>
      </c>
      <c r="AA79" s="633">
        <v>0.12616879921259844</v>
      </c>
      <c r="AB79" s="633">
        <v>0.13787668943120493</v>
      </c>
      <c r="AC79" s="633">
        <v>0.12966131864647124</v>
      </c>
      <c r="AD79" s="633">
        <v>0.1232520832258185</v>
      </c>
      <c r="AE79" s="514"/>
      <c r="AF79" s="514"/>
      <c r="AG79" s="514"/>
      <c r="AH79" s="514"/>
      <c r="AI79" s="514"/>
      <c r="AJ79" s="514"/>
      <c r="AK79" s="514"/>
      <c r="AL79" s="514"/>
      <c r="AM79" s="514"/>
      <c r="AN79" s="514"/>
      <c r="AO79" s="514"/>
      <c r="AP79" s="514"/>
      <c r="AQ79" s="514"/>
      <c r="AR79" s="514"/>
      <c r="AS79" s="514"/>
      <c r="AT79" s="514"/>
      <c r="AU79" s="514"/>
      <c r="AV79" s="514"/>
      <c r="AW79" s="514"/>
      <c r="AX79" s="514"/>
      <c r="AY79" s="3"/>
    </row>
    <row r="80" spans="1:51" ht="14.25">
      <c r="A80" s="3"/>
      <c r="B80" s="79"/>
      <c r="C80" s="79"/>
      <c r="D80" s="79"/>
      <c r="E80" s="79"/>
      <c r="F80" s="79"/>
      <c r="G80" s="79"/>
      <c r="H80" s="79"/>
      <c r="I80" s="79"/>
      <c r="J80" s="79"/>
      <c r="K80" s="79"/>
      <c r="L80" s="79"/>
      <c r="M80" s="79"/>
      <c r="N80" s="79"/>
      <c r="O80" s="79"/>
      <c r="P80" s="79"/>
      <c r="Q80" s="79"/>
      <c r="R80" s="79"/>
      <c r="S80" s="79"/>
      <c r="T80" s="79"/>
      <c r="U80" s="79"/>
      <c r="V80" s="79"/>
      <c r="W80" s="79"/>
      <c r="X80" s="514"/>
      <c r="Y80" s="514"/>
      <c r="Z80" s="593" t="s">
        <v>40</v>
      </c>
      <c r="AA80" s="633">
        <v>0.091719980314960634</v>
      </c>
      <c r="AB80" s="633">
        <v>0.088542910358660867</v>
      </c>
      <c r="AC80" s="633">
        <v>0.1193447154520189</v>
      </c>
      <c r="AD80" s="633">
        <v>0.11767741595450668</v>
      </c>
      <c r="AE80" s="514"/>
      <c r="AF80" s="514"/>
      <c r="AG80" s="514"/>
      <c r="AH80" s="514"/>
      <c r="AI80" s="514"/>
      <c r="AJ80" s="514"/>
      <c r="AK80" s="514"/>
      <c r="AL80" s="514"/>
      <c r="AM80" s="514"/>
      <c r="AN80" s="514"/>
      <c r="AO80" s="514"/>
      <c r="AP80" s="514"/>
      <c r="AQ80" s="514"/>
      <c r="AR80" s="514"/>
      <c r="AS80" s="514"/>
      <c r="AT80" s="514"/>
      <c r="AU80" s="514"/>
      <c r="AV80" s="514"/>
      <c r="AW80" s="514"/>
      <c r="AX80" s="514"/>
      <c r="AY80" s="3"/>
    </row>
    <row r="81" spans="1:51" ht="14.25">
      <c r="A81" s="3"/>
      <c r="B81" s="3"/>
      <c r="C81" s="3"/>
      <c r="D81" s="3"/>
      <c r="E81" s="3"/>
      <c r="F81" s="3"/>
      <c r="G81" s="3"/>
      <c r="H81" s="3"/>
      <c r="I81" s="3"/>
      <c r="J81" s="3"/>
      <c r="K81" s="3"/>
      <c r="L81" s="3"/>
      <c r="M81" s="3"/>
      <c r="N81" s="3"/>
      <c r="O81" s="3"/>
      <c r="P81" s="3"/>
      <c r="Q81" s="3"/>
      <c r="R81" s="3"/>
      <c r="S81" s="3"/>
      <c r="T81" s="3"/>
      <c r="U81" s="3"/>
      <c r="V81" s="3"/>
      <c r="W81" s="3"/>
      <c r="X81" s="514"/>
      <c r="Y81" s="514"/>
      <c r="Z81" s="593" t="s">
        <v>249</v>
      </c>
      <c r="AA81" s="633">
        <v>0.028850885826771654</v>
      </c>
      <c r="AB81" s="633">
        <v>0.045704188356655046</v>
      </c>
      <c r="AC81" s="633">
        <v>0.095734846694408959</v>
      </c>
      <c r="AD81" s="633">
        <v>0.090067605330686362</v>
      </c>
      <c r="AE81" s="514"/>
      <c r="AF81" s="514"/>
      <c r="AG81" s="514"/>
      <c r="AH81" s="514"/>
      <c r="AI81" s="514"/>
      <c r="AJ81" s="514"/>
      <c r="AK81" s="514"/>
      <c r="AL81" s="514"/>
      <c r="AM81" s="514"/>
      <c r="AN81" s="514"/>
      <c r="AO81" s="514"/>
      <c r="AP81" s="514"/>
      <c r="AQ81" s="514"/>
      <c r="AR81" s="514"/>
      <c r="AS81" s="514"/>
      <c r="AT81" s="514"/>
      <c r="AU81" s="514"/>
      <c r="AV81" s="514"/>
      <c r="AW81" s="514"/>
      <c r="AX81" s="514"/>
      <c r="AY81" s="3"/>
    </row>
    <row r="82" spans="1:51" ht="14.25">
      <c r="A82" s="3"/>
      <c r="B82" s="3"/>
      <c r="C82" s="3"/>
      <c r="D82" s="3"/>
      <c r="E82" s="3"/>
      <c r="F82" s="3"/>
      <c r="G82" s="3"/>
      <c r="H82" s="3"/>
      <c r="I82" s="3"/>
      <c r="J82" s="3"/>
      <c r="K82" s="3"/>
      <c r="L82" s="3"/>
      <c r="M82" s="3"/>
      <c r="N82" s="3"/>
      <c r="O82" s="3"/>
      <c r="P82" s="3"/>
      <c r="Q82" s="3"/>
      <c r="R82" s="3"/>
      <c r="S82" s="3"/>
      <c r="T82" s="3"/>
      <c r="U82" s="3"/>
      <c r="V82" s="3"/>
      <c r="W82" s="3"/>
      <c r="X82" s="514"/>
      <c r="Y82" s="514"/>
      <c r="Z82" s="986" t="s">
        <v>247</v>
      </c>
      <c r="AA82" s="834"/>
      <c r="AB82" s="834"/>
      <c r="AC82" s="834"/>
      <c r="AD82" s="834"/>
      <c r="AE82" s="531"/>
      <c r="AF82" s="531"/>
      <c r="AG82" s="531"/>
      <c r="AH82" s="531"/>
      <c r="AI82" s="531"/>
      <c r="AJ82" s="531"/>
      <c r="AK82" s="514"/>
      <c r="AL82" s="514"/>
      <c r="AM82" s="514"/>
      <c r="AN82" s="514"/>
      <c r="AO82" s="514"/>
      <c r="AP82" s="514"/>
      <c r="AQ82" s="514"/>
      <c r="AR82" s="514"/>
      <c r="AS82" s="514"/>
      <c r="AT82" s="514"/>
      <c r="AU82" s="514"/>
      <c r="AV82" s="514"/>
      <c r="AW82" s="514"/>
      <c r="AX82" s="514"/>
      <c r="AY82" s="3"/>
    </row>
    <row r="83" spans="1:51" ht="14.25">
      <c r="A83" s="3"/>
      <c r="B83" s="3"/>
      <c r="C83" s="3"/>
      <c r="D83" s="3"/>
      <c r="E83" s="3"/>
      <c r="F83" s="3"/>
      <c r="G83" s="3"/>
      <c r="H83" s="3"/>
      <c r="I83" s="3"/>
      <c r="J83" s="3"/>
      <c r="K83" s="3"/>
      <c r="L83" s="3"/>
      <c r="M83" s="3"/>
      <c r="N83" s="3"/>
      <c r="O83" s="3"/>
      <c r="P83" s="3"/>
      <c r="Q83" s="3"/>
      <c r="R83" s="3"/>
      <c r="S83" s="3"/>
      <c r="T83" s="3"/>
      <c r="U83" s="3"/>
      <c r="V83" s="3"/>
      <c r="W83" s="3"/>
      <c r="X83" s="514"/>
      <c r="Y83" s="514"/>
      <c r="Z83" s="514"/>
      <c r="AA83" s="514"/>
      <c r="AB83" s="514"/>
      <c r="AC83" s="514"/>
      <c r="AD83" s="514"/>
      <c r="AE83" s="514"/>
      <c r="AF83" s="514"/>
      <c r="AG83" s="514"/>
      <c r="AH83" s="514"/>
      <c r="AI83" s="514"/>
      <c r="AJ83" s="514"/>
      <c r="AK83" s="514"/>
      <c r="AL83" s="514"/>
      <c r="AM83" s="514"/>
      <c r="AN83" s="514"/>
      <c r="AO83" s="514"/>
      <c r="AP83" s="514"/>
      <c r="AQ83" s="514"/>
      <c r="AR83" s="514"/>
      <c r="AS83" s="514"/>
      <c r="AT83" s="514"/>
      <c r="AU83" s="514"/>
      <c r="AV83" s="514"/>
      <c r="AW83" s="514"/>
      <c r="AX83" s="514"/>
      <c r="AY83" s="3"/>
    </row>
    <row r="84" spans="1:51" ht="14.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row>
    <row r="85" spans="1:51" ht="14.25">
      <c r="A85" s="3"/>
      <c r="B85" s="79"/>
      <c r="C85" s="79"/>
      <c r="D85" s="79"/>
      <c r="E85" s="79"/>
      <c r="F85" s="79"/>
      <c r="G85" s="79"/>
      <c r="H85" s="79"/>
      <c r="I85" s="79"/>
      <c r="J85" s="79"/>
      <c r="K85" s="79"/>
      <c r="L85" s="79"/>
      <c r="M85" s="79"/>
      <c r="N85" s="79"/>
      <c r="O85" s="79"/>
      <c r="P85" s="79"/>
      <c r="Q85" s="79"/>
      <c r="R85" s="79"/>
      <c r="S85" s="79"/>
      <c r="T85" s="79"/>
      <c r="U85" s="79"/>
      <c r="V85" s="79"/>
      <c r="W85" s="79"/>
      <c r="X85" s="514"/>
      <c r="Y85" s="514"/>
      <c r="Z85" s="514"/>
      <c r="AA85" s="514"/>
      <c r="AB85" s="514"/>
      <c r="AC85" s="514"/>
      <c r="AD85" s="514"/>
      <c r="AE85" s="514"/>
      <c r="AF85" s="514"/>
      <c r="AG85" s="514"/>
      <c r="AH85" s="514"/>
      <c r="AI85" s="514"/>
      <c r="AJ85" s="514"/>
      <c r="AK85" s="514"/>
      <c r="AL85" s="514"/>
      <c r="AM85" s="514"/>
      <c r="AN85" s="514"/>
      <c r="AO85" s="514"/>
      <c r="AP85" s="514"/>
      <c r="AQ85" s="514"/>
      <c r="AR85" s="514"/>
      <c r="AS85" s="514"/>
      <c r="AT85" s="514"/>
      <c r="AU85" s="514"/>
      <c r="AV85" s="514"/>
      <c r="AW85" s="514"/>
      <c r="AX85" s="514"/>
      <c r="AY85" s="3"/>
    </row>
    <row r="86" spans="1:51" ht="14.25">
      <c r="A86" s="3"/>
      <c r="B86" s="79"/>
      <c r="C86" s="79"/>
      <c r="D86" s="79"/>
      <c r="E86" s="79"/>
      <c r="F86" s="79"/>
      <c r="G86" s="79"/>
      <c r="H86" s="79"/>
      <c r="I86" s="79"/>
      <c r="J86" s="79"/>
      <c r="K86" s="79"/>
      <c r="L86" s="79"/>
      <c r="M86" s="79"/>
      <c r="N86" s="79"/>
      <c r="O86" s="79"/>
      <c r="P86" s="79"/>
      <c r="Q86" s="79"/>
      <c r="R86" s="79"/>
      <c r="S86" s="79"/>
      <c r="T86" s="79"/>
      <c r="U86" s="79"/>
      <c r="V86" s="79"/>
      <c r="W86" s="79"/>
      <c r="X86" s="514"/>
      <c r="Y86" s="514"/>
      <c r="Z86" s="630" t="s">
        <v>769</v>
      </c>
      <c r="AA86" s="543"/>
      <c r="AB86" s="543"/>
      <c r="AC86" s="543"/>
      <c r="AD86" s="543"/>
      <c r="AE86" s="514"/>
      <c r="AF86" s="514"/>
      <c r="AG86" s="514"/>
      <c r="AH86" s="514"/>
      <c r="AI86" s="514"/>
      <c r="AJ86" s="514"/>
      <c r="AK86" s="514"/>
      <c r="AL86" s="514"/>
      <c r="AM86" s="514"/>
      <c r="AN86" s="514"/>
      <c r="AO86" s="514"/>
      <c r="AP86" s="514"/>
      <c r="AQ86" s="514"/>
      <c r="AR86" s="514"/>
      <c r="AS86" s="514"/>
      <c r="AT86" s="514"/>
      <c r="AU86" s="514"/>
      <c r="AV86" s="514"/>
      <c r="AW86" s="514"/>
      <c r="AX86" s="514"/>
      <c r="AY86" s="3"/>
    </row>
    <row r="87" spans="1:51" ht="14.25">
      <c r="A87" s="3"/>
      <c r="B87" s="79"/>
      <c r="C87" s="79"/>
      <c r="D87" s="79"/>
      <c r="E87" s="79"/>
      <c r="F87" s="79"/>
      <c r="G87" s="79"/>
      <c r="H87" s="79"/>
      <c r="I87" s="79"/>
      <c r="J87" s="79"/>
      <c r="K87" s="79"/>
      <c r="L87" s="79"/>
      <c r="M87" s="79"/>
      <c r="N87" s="79"/>
      <c r="O87" s="79"/>
      <c r="P87" s="79"/>
      <c r="Q87" s="79"/>
      <c r="R87" s="79"/>
      <c r="S87" s="79"/>
      <c r="T87" s="79"/>
      <c r="U87" s="79"/>
      <c r="V87" s="79"/>
      <c r="W87" s="79"/>
      <c r="X87" s="514"/>
      <c r="Y87" s="514"/>
      <c r="Z87" s="630"/>
      <c r="AA87" s="543"/>
      <c r="AB87" s="543"/>
      <c r="AC87" s="543"/>
      <c r="AD87" s="543"/>
      <c r="AE87" s="514"/>
      <c r="AF87" s="514"/>
      <c r="AG87" s="514"/>
      <c r="AH87" s="514"/>
      <c r="AI87" s="514"/>
      <c r="AJ87" s="514"/>
      <c r="AK87" s="514"/>
      <c r="AL87" s="514"/>
      <c r="AM87" s="514"/>
      <c r="AN87" s="514"/>
      <c r="AO87" s="514"/>
      <c r="AP87" s="514"/>
      <c r="AQ87" s="514"/>
      <c r="AR87" s="514"/>
      <c r="AS87" s="514"/>
      <c r="AT87" s="514"/>
      <c r="AU87" s="514"/>
      <c r="AV87" s="514"/>
      <c r="AW87" s="514"/>
      <c r="AX87" s="514"/>
      <c r="AY87" s="3"/>
    </row>
    <row r="88" spans="1:51" ht="27" customHeight="1">
      <c r="A88" s="3"/>
      <c r="B88" s="79"/>
      <c r="C88" s="79"/>
      <c r="D88" s="79"/>
      <c r="E88" s="79"/>
      <c r="F88" s="79"/>
      <c r="G88" s="79"/>
      <c r="H88" s="79"/>
      <c r="I88" s="79"/>
      <c r="J88" s="79"/>
      <c r="K88" s="79"/>
      <c r="L88" s="79"/>
      <c r="M88" s="79"/>
      <c r="N88" s="79"/>
      <c r="O88" s="79"/>
      <c r="P88" s="79"/>
      <c r="Q88" s="79"/>
      <c r="R88" s="79"/>
      <c r="S88" s="79"/>
      <c r="T88" s="79"/>
      <c r="U88" s="79"/>
      <c r="V88" s="79"/>
      <c r="W88" s="79"/>
      <c r="X88" s="514"/>
      <c r="Y88" s="514"/>
      <c r="Z88" s="543"/>
      <c r="AA88" s="1327" t="s">
        <v>543</v>
      </c>
      <c r="AB88" s="1327" t="s">
        <v>162</v>
      </c>
      <c r="AC88" s="1338" t="s">
        <v>163</v>
      </c>
      <c r="AD88" s="1327" t="s">
        <v>257</v>
      </c>
      <c r="AE88" s="514"/>
      <c r="AF88" s="514"/>
      <c r="AG88" s="514"/>
      <c r="AH88" s="514"/>
      <c r="AI88" s="514"/>
      <c r="AJ88" s="514"/>
      <c r="AK88" s="514"/>
      <c r="AL88" s="514"/>
      <c r="AM88" s="514"/>
      <c r="AN88" s="514"/>
      <c r="AO88" s="514"/>
      <c r="AP88" s="514"/>
      <c r="AQ88" s="514"/>
      <c r="AR88" s="514"/>
      <c r="AS88" s="514"/>
      <c r="AT88" s="514"/>
      <c r="AU88" s="514"/>
      <c r="AV88" s="514"/>
      <c r="AW88" s="514"/>
      <c r="AX88" s="514"/>
      <c r="AY88" s="3"/>
    </row>
    <row r="89" spans="1:51" ht="14.25">
      <c r="A89" s="3"/>
      <c r="B89" s="79"/>
      <c r="C89" s="79"/>
      <c r="D89" s="79"/>
      <c r="E89" s="79"/>
      <c r="F89" s="79"/>
      <c r="G89" s="79"/>
      <c r="H89" s="79"/>
      <c r="I89" s="79"/>
      <c r="J89" s="79"/>
      <c r="K89" s="79"/>
      <c r="L89" s="79"/>
      <c r="M89" s="79"/>
      <c r="N89" s="79"/>
      <c r="O89" s="79"/>
      <c r="P89" s="79"/>
      <c r="Q89" s="79"/>
      <c r="R89" s="79"/>
      <c r="S89" s="79"/>
      <c r="T89" s="79"/>
      <c r="U89" s="79"/>
      <c r="V89" s="79"/>
      <c r="W89" s="79"/>
      <c r="X89" s="514"/>
      <c r="Y89" s="514"/>
      <c r="Z89" s="593" t="s">
        <v>248</v>
      </c>
      <c r="AA89" s="633">
        <v>0.039454598201334491</v>
      </c>
      <c r="AB89" s="633">
        <v>0.093684210526315786</v>
      </c>
      <c r="AC89" s="633">
        <v>0.081393879356382565</v>
      </c>
      <c r="AD89" s="633">
        <v>0.12288636246883138</v>
      </c>
      <c r="AE89" s="514"/>
      <c r="AF89" s="514"/>
      <c r="AG89" s="514"/>
      <c r="AH89" s="514"/>
      <c r="AI89" s="514"/>
      <c r="AJ89" s="514"/>
      <c r="AK89" s="514"/>
      <c r="AL89" s="514"/>
      <c r="AM89" s="514"/>
      <c r="AN89" s="514"/>
      <c r="AO89" s="514"/>
      <c r="AP89" s="514"/>
      <c r="AQ89" s="514"/>
      <c r="AR89" s="514"/>
      <c r="AS89" s="514"/>
      <c r="AT89" s="514"/>
      <c r="AU89" s="514"/>
      <c r="AV89" s="514"/>
      <c r="AW89" s="514"/>
      <c r="AX89" s="514"/>
      <c r="AY89" s="3"/>
    </row>
    <row r="90" spans="1:51" ht="14.25">
      <c r="A90" s="3"/>
      <c r="B90" s="79"/>
      <c r="C90" s="79"/>
      <c r="D90" s="79"/>
      <c r="E90" s="79"/>
      <c r="F90" s="79"/>
      <c r="G90" s="79"/>
      <c r="H90" s="79"/>
      <c r="I90" s="79"/>
      <c r="J90" s="79"/>
      <c r="K90" s="79"/>
      <c r="L90" s="79"/>
      <c r="M90" s="79"/>
      <c r="N90" s="79"/>
      <c r="O90" s="79"/>
      <c r="P90" s="79"/>
      <c r="Q90" s="79"/>
      <c r="R90" s="79"/>
      <c r="S90" s="79"/>
      <c r="T90" s="79"/>
      <c r="U90" s="79"/>
      <c r="V90" s="79"/>
      <c r="W90" s="79"/>
      <c r="X90" s="514"/>
      <c r="Y90" s="514"/>
      <c r="Z90" s="593" t="s">
        <v>36</v>
      </c>
      <c r="AA90" s="633">
        <v>0.20336524514070206</v>
      </c>
      <c r="AB90" s="633">
        <v>0.12385964912280702</v>
      </c>
      <c r="AC90" s="633">
        <v>0.10287361241902805</v>
      </c>
      <c r="AD90" s="633">
        <v>0.10686341920263653</v>
      </c>
      <c r="AE90" s="514"/>
      <c r="AF90" s="514"/>
      <c r="AG90" s="514"/>
      <c r="AH90" s="514"/>
      <c r="AI90" s="514"/>
      <c r="AJ90" s="514"/>
      <c r="AK90" s="514"/>
      <c r="AL90" s="514"/>
      <c r="AM90" s="514"/>
      <c r="AN90" s="514"/>
      <c r="AO90" s="514"/>
      <c r="AP90" s="514"/>
      <c r="AQ90" s="514"/>
      <c r="AR90" s="514"/>
      <c r="AS90" s="514"/>
      <c r="AT90" s="514"/>
      <c r="AU90" s="514"/>
      <c r="AV90" s="514"/>
      <c r="AW90" s="514"/>
      <c r="AX90" s="514"/>
      <c r="AY90" s="3"/>
    </row>
    <row r="91" spans="1:51" ht="14.25">
      <c r="A91" s="3"/>
      <c r="B91" s="79"/>
      <c r="C91" s="79"/>
      <c r="D91" s="79"/>
      <c r="E91" s="79"/>
      <c r="F91" s="79"/>
      <c r="G91" s="79"/>
      <c r="H91" s="79"/>
      <c r="I91" s="79"/>
      <c r="J91" s="79"/>
      <c r="K91" s="79"/>
      <c r="L91" s="79"/>
      <c r="M91" s="79"/>
      <c r="N91" s="79"/>
      <c r="O91" s="79"/>
      <c r="P91" s="79"/>
      <c r="Q91" s="79"/>
      <c r="R91" s="79"/>
      <c r="S91" s="79"/>
      <c r="T91" s="79"/>
      <c r="U91" s="79"/>
      <c r="V91" s="79"/>
      <c r="W91" s="79"/>
      <c r="X91" s="514"/>
      <c r="Y91" s="514"/>
      <c r="Z91" s="593" t="s">
        <v>37</v>
      </c>
      <c r="AA91" s="633">
        <v>0.28082390484479258</v>
      </c>
      <c r="AB91" s="633">
        <v>0.23978947368421053</v>
      </c>
      <c r="AC91" s="633">
        <v>0.20342762565175029</v>
      </c>
      <c r="AD91" s="633">
        <v>0.19648876348993713</v>
      </c>
      <c r="AE91" s="514"/>
      <c r="AF91" s="514"/>
      <c r="AG91" s="514"/>
      <c r="AH91" s="514"/>
      <c r="AI91" s="514"/>
      <c r="AJ91" s="514"/>
      <c r="AK91" s="514"/>
      <c r="AL91" s="514"/>
      <c r="AM91" s="514"/>
      <c r="AN91" s="514"/>
      <c r="AO91" s="514"/>
      <c r="AP91" s="514"/>
      <c r="AQ91" s="514"/>
      <c r="AR91" s="514"/>
      <c r="AS91" s="514"/>
      <c r="AT91" s="514"/>
      <c r="AU91" s="514"/>
      <c r="AV91" s="514"/>
      <c r="AW91" s="514"/>
      <c r="AX91" s="514"/>
      <c r="AY91" s="3"/>
    </row>
    <row r="92" spans="1:51" ht="14.25">
      <c r="A92" s="3"/>
      <c r="B92" s="79"/>
      <c r="C92" s="79"/>
      <c r="D92" s="79"/>
      <c r="E92" s="79"/>
      <c r="F92" s="79"/>
      <c r="G92" s="79"/>
      <c r="H92" s="79"/>
      <c r="I92" s="79"/>
      <c r="J92" s="79"/>
      <c r="K92" s="79"/>
      <c r="L92" s="79"/>
      <c r="M92" s="79"/>
      <c r="N92" s="79"/>
      <c r="O92" s="79"/>
      <c r="P92" s="79"/>
      <c r="Q92" s="79"/>
      <c r="R92" s="79"/>
      <c r="S92" s="79"/>
      <c r="T92" s="79"/>
      <c r="U92" s="79"/>
      <c r="V92" s="79"/>
      <c r="W92" s="79"/>
      <c r="X92" s="514"/>
      <c r="Y92" s="514"/>
      <c r="Z92" s="593" t="s">
        <v>38</v>
      </c>
      <c r="AA92" s="633">
        <v>0.1900203075137801</v>
      </c>
      <c r="AB92" s="633">
        <v>0.23698245614035088</v>
      </c>
      <c r="AC92" s="633">
        <v>0.26312978748557891</v>
      </c>
      <c r="AD92" s="633">
        <v>0.2512803338351926</v>
      </c>
      <c r="AE92" s="514"/>
      <c r="AF92" s="514"/>
      <c r="AG92" s="514"/>
      <c r="AH92" s="514"/>
      <c r="AI92" s="514"/>
      <c r="AJ92" s="514"/>
      <c r="AK92" s="514"/>
      <c r="AL92" s="514"/>
      <c r="AM92" s="514"/>
      <c r="AN92" s="514"/>
      <c r="AO92" s="514"/>
      <c r="AP92" s="514"/>
      <c r="AQ92" s="514"/>
      <c r="AR92" s="514"/>
      <c r="AS92" s="514"/>
      <c r="AT92" s="514"/>
      <c r="AU92" s="514"/>
      <c r="AV92" s="514"/>
      <c r="AW92" s="514"/>
      <c r="AX92" s="514"/>
      <c r="AY92" s="3"/>
    </row>
    <row r="93" spans="1:51" ht="14.25">
      <c r="A93" s="3"/>
      <c r="B93" s="79"/>
      <c r="C93" s="79"/>
      <c r="D93" s="79"/>
      <c r="E93" s="79"/>
      <c r="F93" s="79"/>
      <c r="G93" s="79"/>
      <c r="H93" s="79"/>
      <c r="I93" s="79"/>
      <c r="J93" s="79"/>
      <c r="K93" s="79"/>
      <c r="L93" s="79"/>
      <c r="M93" s="79"/>
      <c r="N93" s="79"/>
      <c r="O93" s="79"/>
      <c r="P93" s="79"/>
      <c r="Q93" s="79"/>
      <c r="R93" s="79"/>
      <c r="S93" s="79"/>
      <c r="T93" s="79"/>
      <c r="U93" s="79"/>
      <c r="V93" s="79"/>
      <c r="W93" s="79"/>
      <c r="X93" s="514"/>
      <c r="Y93" s="514"/>
      <c r="Z93" s="593" t="s">
        <v>39</v>
      </c>
      <c r="AA93" s="633">
        <v>0.21438932404989847</v>
      </c>
      <c r="AB93" s="633">
        <v>0.19389473684210526</v>
      </c>
      <c r="AC93" s="633">
        <v>0.19543336553866475</v>
      </c>
      <c r="AD93" s="633">
        <v>0.17899580730185452</v>
      </c>
      <c r="AE93" s="514"/>
      <c r="AF93" s="514"/>
      <c r="AG93" s="514"/>
      <c r="AH93" s="514"/>
      <c r="AI93" s="514"/>
      <c r="AJ93" s="514"/>
      <c r="AK93" s="514"/>
      <c r="AL93" s="514"/>
      <c r="AM93" s="514"/>
      <c r="AN93" s="514"/>
      <c r="AO93" s="514"/>
      <c r="AP93" s="514"/>
      <c r="AQ93" s="514"/>
      <c r="AR93" s="514"/>
      <c r="AS93" s="514"/>
      <c r="AT93" s="514"/>
      <c r="AU93" s="514"/>
      <c r="AV93" s="514"/>
      <c r="AW93" s="514"/>
      <c r="AX93" s="514"/>
      <c r="AY93" s="3"/>
    </row>
    <row r="94" spans="1:51" ht="14.25">
      <c r="A94" s="3"/>
      <c r="B94" s="79"/>
      <c r="C94" s="79"/>
      <c r="D94" s="79"/>
      <c r="E94" s="79"/>
      <c r="F94" s="79"/>
      <c r="G94" s="79"/>
      <c r="H94" s="79"/>
      <c r="I94" s="79"/>
      <c r="J94" s="79"/>
      <c r="K94" s="79"/>
      <c r="L94" s="79"/>
      <c r="M94" s="79"/>
      <c r="N94" s="79"/>
      <c r="O94" s="79"/>
      <c r="P94" s="79"/>
      <c r="Q94" s="79"/>
      <c r="R94" s="79"/>
      <c r="S94" s="79"/>
      <c r="T94" s="79"/>
      <c r="U94" s="79"/>
      <c r="V94" s="79"/>
      <c r="W94" s="79"/>
      <c r="X94" s="514"/>
      <c r="Y94" s="514"/>
      <c r="Z94" s="593" t="s">
        <v>40</v>
      </c>
      <c r="AA94" s="633">
        <v>0.058311575282854654</v>
      </c>
      <c r="AB94" s="633">
        <v>0.079438596491228072</v>
      </c>
      <c r="AC94" s="633">
        <v>0.11001993469247985</v>
      </c>
      <c r="AD94" s="633">
        <v>0.1004558225552144</v>
      </c>
      <c r="AE94" s="514"/>
      <c r="AF94" s="514"/>
      <c r="AG94" s="514"/>
      <c r="AH94" s="514"/>
      <c r="AI94" s="514"/>
      <c r="AJ94" s="514"/>
      <c r="AK94" s="514"/>
      <c r="AL94" s="514"/>
      <c r="AM94" s="514"/>
      <c r="AN94" s="514"/>
      <c r="AO94" s="514"/>
      <c r="AP94" s="514"/>
      <c r="AQ94" s="514"/>
      <c r="AR94" s="514"/>
      <c r="AS94" s="514"/>
      <c r="AT94" s="514"/>
      <c r="AU94" s="514"/>
      <c r="AV94" s="514"/>
      <c r="AW94" s="514"/>
      <c r="AX94" s="514"/>
      <c r="AY94" s="3"/>
    </row>
    <row r="95" spans="1:51" ht="14.25">
      <c r="A95" s="3"/>
      <c r="B95" s="3"/>
      <c r="C95" s="3"/>
      <c r="D95" s="3"/>
      <c r="E95" s="3"/>
      <c r="F95" s="3"/>
      <c r="G95" s="3"/>
      <c r="H95" s="3"/>
      <c r="I95" s="3"/>
      <c r="J95" s="3"/>
      <c r="K95" s="3"/>
      <c r="L95" s="3"/>
      <c r="M95" s="3"/>
      <c r="N95" s="3"/>
      <c r="O95" s="3"/>
      <c r="P95" s="3"/>
      <c r="Q95" s="3"/>
      <c r="R95" s="3"/>
      <c r="S95" s="3"/>
      <c r="T95" s="3"/>
      <c r="U95" s="3"/>
      <c r="V95" s="3"/>
      <c r="W95" s="3"/>
      <c r="X95" s="514"/>
      <c r="Y95" s="514"/>
      <c r="Z95" s="593" t="s">
        <v>249</v>
      </c>
      <c r="AA95" s="633">
        <v>0.013635044966637656</v>
      </c>
      <c r="AB95" s="633">
        <v>0.032350877192982457</v>
      </c>
      <c r="AC95" s="633">
        <v>0.043721794856115548</v>
      </c>
      <c r="AD95" s="633">
        <v>0.043029491146333462</v>
      </c>
      <c r="AE95" s="514"/>
      <c r="AF95" s="514"/>
      <c r="AG95" s="514"/>
      <c r="AH95" s="514"/>
      <c r="AI95" s="514"/>
      <c r="AJ95" s="514"/>
      <c r="AK95" s="514"/>
      <c r="AL95" s="514"/>
      <c r="AM95" s="514"/>
      <c r="AN95" s="514"/>
      <c r="AO95" s="514"/>
      <c r="AP95" s="514"/>
      <c r="AQ95" s="514"/>
      <c r="AR95" s="514"/>
      <c r="AS95" s="514"/>
      <c r="AT95" s="514"/>
      <c r="AU95" s="514"/>
      <c r="AV95" s="514"/>
      <c r="AW95" s="514"/>
      <c r="AX95" s="514"/>
      <c r="AY95" s="3"/>
    </row>
    <row r="96" spans="1:51" ht="14.25">
      <c r="A96" s="3"/>
      <c r="B96" s="3"/>
      <c r="C96" s="3"/>
      <c r="D96" s="3"/>
      <c r="E96" s="3"/>
      <c r="F96" s="3"/>
      <c r="G96" s="3"/>
      <c r="H96" s="3"/>
      <c r="I96" s="3"/>
      <c r="J96" s="3"/>
      <c r="K96" s="3"/>
      <c r="L96" s="3"/>
      <c r="M96" s="3"/>
      <c r="N96" s="3"/>
      <c r="O96" s="3"/>
      <c r="P96" s="3"/>
      <c r="Q96" s="3"/>
      <c r="R96" s="3"/>
      <c r="S96" s="3"/>
      <c r="T96" s="3"/>
      <c r="U96" s="3"/>
      <c r="V96" s="3"/>
      <c r="W96" s="3"/>
      <c r="X96" s="514"/>
      <c r="Y96" s="514"/>
      <c r="Z96" s="986" t="s">
        <v>247</v>
      </c>
      <c r="AA96" s="834"/>
      <c r="AB96" s="834"/>
      <c r="AC96" s="834"/>
      <c r="AD96" s="834"/>
      <c r="AE96" s="531"/>
      <c r="AF96" s="531"/>
      <c r="AG96" s="531"/>
      <c r="AH96" s="531"/>
      <c r="AI96" s="531"/>
      <c r="AJ96" s="531"/>
      <c r="AK96" s="514"/>
      <c r="AL96" s="514"/>
      <c r="AM96" s="514"/>
      <c r="AN96" s="514"/>
      <c r="AO96" s="514"/>
      <c r="AP96" s="514"/>
      <c r="AQ96" s="514"/>
      <c r="AR96" s="514"/>
      <c r="AS96" s="514"/>
      <c r="AT96" s="514"/>
      <c r="AU96" s="514"/>
      <c r="AV96" s="514"/>
      <c r="AW96" s="514"/>
      <c r="AX96" s="514"/>
      <c r="AY96" s="3"/>
    </row>
    <row r="97" spans="1:51" ht="14.25">
      <c r="A97" s="3"/>
      <c r="B97" s="3"/>
      <c r="C97" s="3"/>
      <c r="D97" s="3"/>
      <c r="E97" s="3"/>
      <c r="F97" s="3"/>
      <c r="G97" s="3"/>
      <c r="H97" s="3"/>
      <c r="I97" s="3"/>
      <c r="J97" s="3"/>
      <c r="K97" s="3"/>
      <c r="L97" s="3"/>
      <c r="M97" s="3"/>
      <c r="N97" s="3"/>
      <c r="O97" s="3"/>
      <c r="P97" s="3"/>
      <c r="Q97" s="3"/>
      <c r="R97" s="3"/>
      <c r="S97" s="3"/>
      <c r="T97" s="3"/>
      <c r="U97" s="3"/>
      <c r="V97" s="3"/>
      <c r="W97" s="3"/>
      <c r="X97" s="514"/>
      <c r="Y97" s="514"/>
      <c r="Z97" s="514"/>
      <c r="AA97" s="514"/>
      <c r="AB97" s="514"/>
      <c r="AC97" s="514"/>
      <c r="AD97" s="514"/>
      <c r="AE97" s="514"/>
      <c r="AF97" s="514"/>
      <c r="AG97" s="514"/>
      <c r="AH97" s="514"/>
      <c r="AI97" s="514"/>
      <c r="AJ97" s="514"/>
      <c r="AK97" s="514"/>
      <c r="AL97" s="514"/>
      <c r="AM97" s="514"/>
      <c r="AN97" s="514"/>
      <c r="AO97" s="514"/>
      <c r="AP97" s="514"/>
      <c r="AQ97" s="514"/>
      <c r="AR97" s="514"/>
      <c r="AS97" s="514"/>
      <c r="AT97" s="514"/>
      <c r="AU97" s="514"/>
      <c r="AV97" s="514"/>
      <c r="AW97" s="514"/>
      <c r="AX97" s="514"/>
      <c r="AY97" s="3"/>
    </row>
    <row r="98" spans="1:51"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row>
    <row r="99" spans="1:61" ht="14.25">
      <c r="A99" s="3"/>
      <c r="B99" s="3"/>
      <c r="C99" s="3"/>
      <c r="D99" s="3"/>
      <c r="E99" s="3"/>
      <c r="F99" s="3"/>
      <c r="G99" s="3"/>
      <c r="H99" s="3"/>
      <c r="I99" s="3"/>
      <c r="J99" s="3"/>
      <c r="K99" s="3"/>
      <c r="L99" s="3"/>
      <c r="M99" s="3"/>
      <c r="N99" s="3"/>
      <c r="O99" s="3"/>
      <c r="P99" s="3"/>
      <c r="Q99" s="3"/>
      <c r="R99" s="3"/>
      <c r="S99" s="3"/>
      <c r="T99" s="3"/>
      <c r="U99" s="3"/>
      <c r="V99" s="3"/>
      <c r="W99" s="3"/>
      <c r="X99" s="514"/>
      <c r="Y99" s="514"/>
      <c r="Z99" s="514"/>
      <c r="AA99" s="514"/>
      <c r="AB99" s="514"/>
      <c r="AC99" s="514"/>
      <c r="AD99" s="514"/>
      <c r="AE99" s="514"/>
      <c r="AF99" s="514"/>
      <c r="AG99" s="514"/>
      <c r="AH99" s="514"/>
      <c r="AI99" s="514"/>
      <c r="AJ99" s="514"/>
      <c r="AK99" s="514"/>
      <c r="AL99" s="514"/>
      <c r="AM99" s="514"/>
      <c r="AN99" s="514"/>
      <c r="AO99" s="514"/>
      <c r="AP99" s="514"/>
      <c r="AQ99" s="514"/>
      <c r="AR99" s="514"/>
      <c r="AS99" s="514"/>
      <c r="AT99" s="514"/>
      <c r="AU99" s="514"/>
      <c r="AV99" s="514"/>
      <c r="AW99" s="514"/>
      <c r="AX99" s="514"/>
      <c r="AY99" s="3"/>
      <c r="AZ99" s="856"/>
      <c r="BA99" s="856"/>
      <c r="BB99" s="856"/>
      <c r="BC99" s="856"/>
      <c r="BD99" s="856"/>
      <c r="BE99" s="856"/>
      <c r="BF99" s="856"/>
      <c r="BG99" s="857"/>
      <c r="BH99" s="856"/>
      <c r="BI99" s="856"/>
    </row>
    <row r="100" spans="1:61" ht="14.25">
      <c r="A100" s="3"/>
      <c r="B100" s="3"/>
      <c r="C100" s="3"/>
      <c r="D100" s="3"/>
      <c r="E100" s="3"/>
      <c r="F100" s="3"/>
      <c r="G100" s="3"/>
      <c r="H100" s="3"/>
      <c r="I100" s="3"/>
      <c r="J100" s="3"/>
      <c r="K100" s="3"/>
      <c r="L100" s="3"/>
      <c r="M100" s="3"/>
      <c r="N100" s="3"/>
      <c r="O100" s="3"/>
      <c r="P100" s="3"/>
      <c r="Q100" s="3"/>
      <c r="R100" s="3"/>
      <c r="S100" s="3"/>
      <c r="T100" s="3"/>
      <c r="U100" s="3"/>
      <c r="V100" s="3"/>
      <c r="W100" s="3"/>
      <c r="X100" s="514"/>
      <c r="Y100" s="514"/>
      <c r="Z100" s="578" t="s">
        <v>767</v>
      </c>
      <c r="AA100" s="578"/>
      <c r="AB100" s="578"/>
      <c r="AC100" s="578"/>
      <c r="AD100" s="578"/>
      <c r="AE100" s="578"/>
      <c r="AF100" s="578"/>
      <c r="AG100" s="514"/>
      <c r="AH100" s="514"/>
      <c r="AI100" s="514"/>
      <c r="AJ100" s="514"/>
      <c r="AK100" s="514"/>
      <c r="AL100" s="514"/>
      <c r="AM100" s="514"/>
      <c r="AN100" s="514"/>
      <c r="AO100" s="514"/>
      <c r="AP100" s="514"/>
      <c r="AQ100" s="514"/>
      <c r="AR100" s="514"/>
      <c r="AS100" s="514"/>
      <c r="AT100" s="514"/>
      <c r="AU100" s="514"/>
      <c r="AV100" s="514"/>
      <c r="AW100" s="514"/>
      <c r="AX100" s="514"/>
      <c r="AY100" s="3"/>
      <c r="AZ100" s="856"/>
      <c r="BA100" s="856"/>
      <c r="BB100" s="856"/>
      <c r="BC100" s="856"/>
      <c r="BD100" s="856"/>
      <c r="BE100" s="856"/>
      <c r="BF100" s="856"/>
      <c r="BG100" s="857"/>
      <c r="BH100" s="856"/>
      <c r="BI100" s="856"/>
    </row>
    <row r="101" spans="1:61" ht="14.25">
      <c r="A101" s="3"/>
      <c r="B101" s="3"/>
      <c r="C101" s="3"/>
      <c r="D101" s="3"/>
      <c r="E101" s="3"/>
      <c r="F101" s="3"/>
      <c r="G101" s="3"/>
      <c r="H101" s="3"/>
      <c r="I101" s="3"/>
      <c r="J101" s="3"/>
      <c r="K101" s="3"/>
      <c r="L101" s="3"/>
      <c r="M101" s="3"/>
      <c r="N101" s="3"/>
      <c r="O101" s="3"/>
      <c r="P101" s="3"/>
      <c r="Q101" s="3"/>
      <c r="R101" s="3"/>
      <c r="S101" s="3"/>
      <c r="T101" s="3"/>
      <c r="U101" s="3"/>
      <c r="V101" s="3"/>
      <c r="W101" s="3"/>
      <c r="X101" s="514"/>
      <c r="Y101" s="514"/>
      <c r="Z101" s="578" t="s">
        <v>243</v>
      </c>
      <c r="AA101" s="578"/>
      <c r="AB101" s="578"/>
      <c r="AC101" s="578"/>
      <c r="AD101" s="578"/>
      <c r="AE101" s="578"/>
      <c r="AF101" s="578"/>
      <c r="AG101" s="514"/>
      <c r="AH101" s="514"/>
      <c r="AI101" s="514"/>
      <c r="AJ101" s="514"/>
      <c r="AK101" s="514"/>
      <c r="AL101" s="514"/>
      <c r="AM101" s="578"/>
      <c r="AN101" s="514"/>
      <c r="AO101" s="514"/>
      <c r="AP101" s="578"/>
      <c r="AQ101" s="514"/>
      <c r="AR101" s="514"/>
      <c r="AS101" s="514"/>
      <c r="AT101" s="514"/>
      <c r="AU101" s="514"/>
      <c r="AV101" s="514"/>
      <c r="AW101" s="514"/>
      <c r="AX101" s="514"/>
      <c r="AY101" s="3"/>
      <c r="AZ101" s="856"/>
      <c r="BA101" s="856"/>
      <c r="BB101" s="856"/>
      <c r="BC101" s="856"/>
      <c r="BD101" s="856"/>
      <c r="BE101" s="856"/>
      <c r="BF101" s="856"/>
      <c r="BG101" s="857"/>
      <c r="BH101" s="856"/>
      <c r="BI101" s="856"/>
    </row>
    <row r="102" spans="1:61" ht="14.25">
      <c r="A102" s="3"/>
      <c r="B102" s="3"/>
      <c r="C102" s="3"/>
      <c r="D102" s="3"/>
      <c r="E102" s="3"/>
      <c r="F102" s="3"/>
      <c r="G102" s="3"/>
      <c r="H102" s="3"/>
      <c r="I102" s="3"/>
      <c r="J102" s="3"/>
      <c r="K102" s="3"/>
      <c r="L102" s="3"/>
      <c r="M102" s="3"/>
      <c r="N102" s="3"/>
      <c r="O102" s="3"/>
      <c r="P102" s="3"/>
      <c r="Q102" s="3"/>
      <c r="R102" s="3"/>
      <c r="S102" s="3"/>
      <c r="T102" s="3"/>
      <c r="U102" s="3"/>
      <c r="V102" s="3"/>
      <c r="W102" s="3"/>
      <c r="X102" s="514"/>
      <c r="Y102" s="514"/>
      <c r="Z102" s="636"/>
      <c r="AA102" s="581" t="s">
        <v>771</v>
      </c>
      <c r="AB102" s="581"/>
      <c r="AC102" s="1286"/>
      <c r="AD102" s="581" t="s">
        <v>772</v>
      </c>
      <c r="AE102" s="581"/>
      <c r="AF102" s="1286"/>
      <c r="AG102" s="581" t="s">
        <v>773</v>
      </c>
      <c r="AH102" s="581"/>
      <c r="AI102" s="1286"/>
      <c r="AJ102" s="581" t="s">
        <v>774</v>
      </c>
      <c r="AK102" s="581"/>
      <c r="AL102" s="1286"/>
      <c r="AM102" s="581" t="s">
        <v>775</v>
      </c>
      <c r="AN102" s="581"/>
      <c r="AO102" s="1286"/>
      <c r="AP102" s="581" t="s">
        <v>776</v>
      </c>
      <c r="AQ102" s="581"/>
      <c r="AR102" s="1286"/>
      <c r="AS102" s="581" t="s">
        <v>777</v>
      </c>
      <c r="AT102" s="581"/>
      <c r="AU102" s="1286"/>
      <c r="AV102" s="581" t="s">
        <v>778</v>
      </c>
      <c r="AW102" s="581"/>
      <c r="AX102" s="514"/>
      <c r="AY102" s="3"/>
      <c r="AZ102" s="856"/>
      <c r="BA102" s="856"/>
      <c r="BB102" s="856"/>
      <c r="BC102" s="856"/>
      <c r="BD102" s="856"/>
      <c r="BE102" s="856"/>
      <c r="BF102" s="856"/>
      <c r="BG102" s="857"/>
      <c r="BH102" s="856"/>
      <c r="BI102" s="856"/>
    </row>
    <row r="103" spans="1:61" ht="14.25">
      <c r="A103" s="3"/>
      <c r="B103" s="3"/>
      <c r="C103" s="3"/>
      <c r="D103" s="3"/>
      <c r="E103" s="3"/>
      <c r="F103" s="3"/>
      <c r="G103" s="3"/>
      <c r="H103" s="3"/>
      <c r="I103" s="3"/>
      <c r="J103" s="3"/>
      <c r="K103" s="3"/>
      <c r="L103" s="3"/>
      <c r="M103" s="3"/>
      <c r="N103" s="3"/>
      <c r="O103" s="3"/>
      <c r="P103" s="3"/>
      <c r="Q103" s="3"/>
      <c r="R103" s="3"/>
      <c r="S103" s="3"/>
      <c r="T103" s="3"/>
      <c r="U103" s="3"/>
      <c r="V103" s="3"/>
      <c r="W103" s="3"/>
      <c r="X103" s="514"/>
      <c r="Y103" s="514"/>
      <c r="Z103" s="636"/>
      <c r="AA103" s="1327" t="s">
        <v>779</v>
      </c>
      <c r="AB103" s="1327" t="s">
        <v>162</v>
      </c>
      <c r="AC103" s="636"/>
      <c r="AD103" s="1327" t="s">
        <v>779</v>
      </c>
      <c r="AE103" s="1327" t="s">
        <v>162</v>
      </c>
      <c r="AF103" s="1286"/>
      <c r="AG103" s="1327" t="s">
        <v>779</v>
      </c>
      <c r="AH103" s="1327" t="s">
        <v>162</v>
      </c>
      <c r="AI103" s="636"/>
      <c r="AJ103" s="1327" t="s">
        <v>779</v>
      </c>
      <c r="AK103" s="1327" t="s">
        <v>162</v>
      </c>
      <c r="AL103" s="1286"/>
      <c r="AM103" s="1327" t="s">
        <v>779</v>
      </c>
      <c r="AN103" s="1327" t="s">
        <v>162</v>
      </c>
      <c r="AO103" s="1286"/>
      <c r="AP103" s="1327" t="s">
        <v>779</v>
      </c>
      <c r="AQ103" s="1327" t="s">
        <v>162</v>
      </c>
      <c r="AR103" s="1286"/>
      <c r="AS103" s="1327" t="s">
        <v>779</v>
      </c>
      <c r="AT103" s="1327" t="s">
        <v>162</v>
      </c>
      <c r="AU103" s="1286"/>
      <c r="AV103" s="1327" t="s">
        <v>779</v>
      </c>
      <c r="AW103" s="1327" t="s">
        <v>162</v>
      </c>
      <c r="AX103" s="514"/>
      <c r="AY103" s="3"/>
      <c r="AZ103" s="856"/>
      <c r="BA103" s="856"/>
      <c r="BB103" s="856"/>
      <c r="BC103" s="856"/>
      <c r="BD103" s="856"/>
      <c r="BE103" s="856"/>
      <c r="BF103" s="856"/>
      <c r="BG103" s="857"/>
      <c r="BH103" s="856"/>
      <c r="BI103" s="856"/>
    </row>
    <row r="104" spans="1:61" ht="14.25">
      <c r="A104" s="3"/>
      <c r="B104" s="3"/>
      <c r="C104" s="3"/>
      <c r="D104" s="3"/>
      <c r="E104" s="3"/>
      <c r="F104" s="3"/>
      <c r="G104" s="3"/>
      <c r="H104" s="3"/>
      <c r="I104" s="3"/>
      <c r="J104" s="3"/>
      <c r="K104" s="3"/>
      <c r="L104" s="3"/>
      <c r="M104" s="3"/>
      <c r="N104" s="3"/>
      <c r="O104" s="3"/>
      <c r="P104" s="3"/>
      <c r="Q104" s="3"/>
      <c r="R104" s="3"/>
      <c r="S104" s="3"/>
      <c r="T104" s="3"/>
      <c r="U104" s="3"/>
      <c r="V104" s="3"/>
      <c r="W104" s="3"/>
      <c r="X104" s="514"/>
      <c r="Y104" s="514"/>
      <c r="Z104" s="1279" t="s">
        <v>780</v>
      </c>
      <c r="AA104" s="1279" t="e">
        <v>#N/A</v>
      </c>
      <c r="AB104" s="1279">
        <v>22.800000000000001</v>
      </c>
      <c r="AC104" s="1279"/>
      <c r="AD104" s="1279">
        <v>25</v>
      </c>
      <c r="AE104" s="1279">
        <v>20</v>
      </c>
      <c r="AF104" s="1308"/>
      <c r="AG104" s="1279">
        <v>35</v>
      </c>
      <c r="AH104" s="1279">
        <v>41.600000000000001</v>
      </c>
      <c r="AI104" s="1279"/>
      <c r="AJ104" s="1308">
        <v>44</v>
      </c>
      <c r="AK104" s="1308">
        <v>40</v>
      </c>
      <c r="AL104" s="1308"/>
      <c r="AM104" s="1308">
        <v>65</v>
      </c>
      <c r="AN104" s="1308">
        <v>75</v>
      </c>
      <c r="AO104" s="1308"/>
      <c r="AP104" s="1308">
        <v>60</v>
      </c>
      <c r="AQ104" s="1308">
        <v>60</v>
      </c>
      <c r="AR104" s="1279"/>
      <c r="AS104" s="1308">
        <v>82.799999999999997</v>
      </c>
      <c r="AT104" s="1308">
        <v>101.40000000000001</v>
      </c>
      <c r="AU104" s="1279"/>
      <c r="AV104" s="1308">
        <v>77</v>
      </c>
      <c r="AW104" s="1308">
        <v>77</v>
      </c>
      <c r="AX104" s="514"/>
      <c r="AY104" s="3"/>
      <c r="AZ104" s="856"/>
      <c r="BA104" s="856"/>
      <c r="BB104" s="856"/>
      <c r="BC104" s="856"/>
      <c r="BD104" s="856"/>
      <c r="BE104" s="856"/>
      <c r="BF104" s="856"/>
      <c r="BG104" s="857"/>
      <c r="BH104" s="856"/>
      <c r="BI104" s="856"/>
    </row>
    <row r="105" spans="1:61" ht="14.25">
      <c r="A105" s="3"/>
      <c r="B105" s="3"/>
      <c r="C105" s="3"/>
      <c r="D105" s="3"/>
      <c r="E105" s="3"/>
      <c r="F105" s="3"/>
      <c r="G105" s="3"/>
      <c r="H105" s="3"/>
      <c r="I105" s="3"/>
      <c r="J105" s="3"/>
      <c r="K105" s="3"/>
      <c r="L105" s="3"/>
      <c r="M105" s="3"/>
      <c r="N105" s="3"/>
      <c r="O105" s="3"/>
      <c r="P105" s="3"/>
      <c r="Q105" s="3"/>
      <c r="R105" s="3"/>
      <c r="S105" s="3"/>
      <c r="T105" s="3"/>
      <c r="U105" s="3"/>
      <c r="V105" s="3"/>
      <c r="W105" s="3"/>
      <c r="X105" s="514"/>
      <c r="Y105" s="514"/>
      <c r="Z105" s="1279" t="s">
        <v>425</v>
      </c>
      <c r="AA105" s="1279" t="e">
        <v>#N/A</v>
      </c>
      <c r="AB105" s="1279">
        <v>30</v>
      </c>
      <c r="AC105" s="1279"/>
      <c r="AD105" s="1279">
        <v>29</v>
      </c>
      <c r="AE105" s="1279">
        <v>25</v>
      </c>
      <c r="AF105" s="1308"/>
      <c r="AG105" s="1279">
        <v>49</v>
      </c>
      <c r="AH105" s="1279">
        <v>51.5</v>
      </c>
      <c r="AI105" s="1279"/>
      <c r="AJ105" s="1308">
        <v>50</v>
      </c>
      <c r="AK105" s="1308">
        <v>49</v>
      </c>
      <c r="AL105" s="1308"/>
      <c r="AM105" s="1308">
        <v>80</v>
      </c>
      <c r="AN105" s="1308">
        <v>82</v>
      </c>
      <c r="AO105" s="1308"/>
      <c r="AP105" s="1308">
        <v>67</v>
      </c>
      <c r="AQ105" s="1308">
        <v>67</v>
      </c>
      <c r="AR105" s="1279"/>
      <c r="AS105" s="1308">
        <v>110</v>
      </c>
      <c r="AT105" s="1308">
        <v>111</v>
      </c>
      <c r="AU105" s="1279"/>
      <c r="AV105" s="1308">
        <v>80</v>
      </c>
      <c r="AW105" s="1308">
        <v>82</v>
      </c>
      <c r="AX105" s="514"/>
      <c r="AY105" s="3"/>
      <c r="AZ105" s="856"/>
      <c r="BA105" s="856"/>
      <c r="BB105" s="856"/>
      <c r="BC105" s="856"/>
      <c r="BD105" s="856"/>
      <c r="BE105" s="856"/>
      <c r="BF105" s="856"/>
      <c r="BG105" s="857"/>
      <c r="BH105" s="856"/>
      <c r="BI105" s="856"/>
    </row>
    <row r="106" spans="1:61" ht="14.25">
      <c r="A106" s="3"/>
      <c r="B106" s="3"/>
      <c r="C106" s="3"/>
      <c r="D106" s="3"/>
      <c r="E106" s="3"/>
      <c r="F106" s="3"/>
      <c r="G106" s="3"/>
      <c r="H106" s="3"/>
      <c r="I106" s="3"/>
      <c r="J106" s="3"/>
      <c r="K106" s="3"/>
      <c r="L106" s="3"/>
      <c r="M106" s="3"/>
      <c r="N106" s="3"/>
      <c r="O106" s="3"/>
      <c r="P106" s="3"/>
      <c r="Q106" s="3"/>
      <c r="R106" s="3"/>
      <c r="S106" s="3"/>
      <c r="T106" s="3"/>
      <c r="U106" s="3"/>
      <c r="V106" s="3"/>
      <c r="W106" s="3"/>
      <c r="X106" s="514"/>
      <c r="Y106" s="514"/>
      <c r="Z106" s="1279" t="s">
        <v>426</v>
      </c>
      <c r="AA106" s="1279" t="e">
        <v>#N/A</v>
      </c>
      <c r="AB106" s="1279">
        <v>32</v>
      </c>
      <c r="AC106" s="1279"/>
      <c r="AD106" s="1279">
        <v>30</v>
      </c>
      <c r="AE106" s="1279">
        <v>30</v>
      </c>
      <c r="AF106" s="1308"/>
      <c r="AG106" s="1279">
        <v>61</v>
      </c>
      <c r="AH106" s="1279">
        <v>59</v>
      </c>
      <c r="AI106" s="1279"/>
      <c r="AJ106" s="1308">
        <v>54</v>
      </c>
      <c r="AK106" s="1308">
        <v>55</v>
      </c>
      <c r="AL106" s="1308"/>
      <c r="AM106" s="1308">
        <v>93</v>
      </c>
      <c r="AN106" s="1308">
        <v>93</v>
      </c>
      <c r="AO106" s="1308"/>
      <c r="AP106" s="1308">
        <v>71</v>
      </c>
      <c r="AQ106" s="1308">
        <v>75</v>
      </c>
      <c r="AR106" s="1279"/>
      <c r="AS106" s="1308">
        <v>120</v>
      </c>
      <c r="AT106" s="1308">
        <v>120</v>
      </c>
      <c r="AU106" s="1279"/>
      <c r="AV106" s="1308">
        <v>90</v>
      </c>
      <c r="AW106" s="1308">
        <v>95</v>
      </c>
      <c r="AX106" s="514"/>
      <c r="AY106" s="3"/>
      <c r="AZ106" s="856"/>
      <c r="BA106" s="856"/>
      <c r="BB106" s="856"/>
      <c r="BC106" s="856"/>
      <c r="BD106" s="856"/>
      <c r="BE106" s="856"/>
      <c r="BF106" s="856"/>
      <c r="BG106" s="857"/>
      <c r="BH106" s="856"/>
      <c r="BI106" s="856"/>
    </row>
    <row r="107" spans="1:61" ht="14.25">
      <c r="A107" s="3"/>
      <c r="B107" s="3"/>
      <c r="C107" s="3"/>
      <c r="D107" s="3"/>
      <c r="E107" s="3"/>
      <c r="F107" s="3"/>
      <c r="G107" s="3"/>
      <c r="H107" s="3"/>
      <c r="I107" s="3"/>
      <c r="J107" s="3"/>
      <c r="K107" s="3"/>
      <c r="L107" s="3"/>
      <c r="M107" s="3"/>
      <c r="N107" s="3"/>
      <c r="O107" s="3"/>
      <c r="P107" s="3"/>
      <c r="Q107" s="3"/>
      <c r="R107" s="3"/>
      <c r="S107" s="3"/>
      <c r="T107" s="3"/>
      <c r="U107" s="3"/>
      <c r="V107" s="3"/>
      <c r="W107" s="3"/>
      <c r="X107" s="514"/>
      <c r="Y107" s="514"/>
      <c r="Z107" s="1279" t="s">
        <v>427</v>
      </c>
      <c r="AA107" s="1279" t="e">
        <v>#N/A</v>
      </c>
      <c r="AB107" s="1279">
        <v>50</v>
      </c>
      <c r="AC107" s="1279"/>
      <c r="AD107" s="1279">
        <v>40</v>
      </c>
      <c r="AE107" s="1279">
        <v>40</v>
      </c>
      <c r="AF107" s="1308"/>
      <c r="AG107" s="1279">
        <v>65</v>
      </c>
      <c r="AH107" s="1279">
        <v>67</v>
      </c>
      <c r="AI107" s="1279"/>
      <c r="AJ107" s="1308">
        <v>63</v>
      </c>
      <c r="AK107" s="1308">
        <v>65</v>
      </c>
      <c r="AL107" s="1308"/>
      <c r="AM107" s="1308">
        <v>106</v>
      </c>
      <c r="AN107" s="1308">
        <v>105</v>
      </c>
      <c r="AO107" s="1308"/>
      <c r="AP107" s="1308">
        <v>82</v>
      </c>
      <c r="AQ107" s="1308">
        <v>85</v>
      </c>
      <c r="AR107" s="1279"/>
      <c r="AS107" s="1308">
        <v>130</v>
      </c>
      <c r="AT107" s="1308">
        <v>133</v>
      </c>
      <c r="AU107" s="1279"/>
      <c r="AV107" s="1308">
        <v>100</v>
      </c>
      <c r="AW107" s="1308">
        <v>110</v>
      </c>
      <c r="AX107" s="514"/>
      <c r="AY107" s="3"/>
      <c r="AZ107" s="856"/>
      <c r="BA107" s="856"/>
      <c r="BB107" s="856"/>
      <c r="BC107" s="856"/>
      <c r="BD107" s="856"/>
      <c r="BE107" s="856"/>
      <c r="BF107" s="856"/>
      <c r="BG107" s="857"/>
      <c r="BH107" s="856"/>
      <c r="BI107" s="856"/>
    </row>
    <row r="108" spans="1:61" ht="14.25">
      <c r="A108" s="3"/>
      <c r="B108" s="3"/>
      <c r="C108" s="3"/>
      <c r="D108" s="3"/>
      <c r="E108" s="3"/>
      <c r="F108" s="3"/>
      <c r="G108" s="3"/>
      <c r="H108" s="3"/>
      <c r="I108" s="3"/>
      <c r="J108" s="3"/>
      <c r="K108" s="3"/>
      <c r="L108" s="3"/>
      <c r="M108" s="3"/>
      <c r="N108" s="3"/>
      <c r="O108" s="3"/>
      <c r="P108" s="3"/>
      <c r="Q108" s="3"/>
      <c r="R108" s="3"/>
      <c r="S108" s="3"/>
      <c r="T108" s="3"/>
      <c r="U108" s="3"/>
      <c r="V108" s="3"/>
      <c r="W108" s="3"/>
      <c r="X108" s="514"/>
      <c r="Y108" s="514"/>
      <c r="Z108" s="1279" t="s">
        <v>781</v>
      </c>
      <c r="AA108" s="1279" t="e">
        <v>#N/A</v>
      </c>
      <c r="AB108" s="1279">
        <v>63.799999999999997</v>
      </c>
      <c r="AC108" s="1279"/>
      <c r="AD108" s="1279">
        <v>53</v>
      </c>
      <c r="AE108" s="1279">
        <v>50</v>
      </c>
      <c r="AF108" s="1308"/>
      <c r="AG108" s="1279">
        <v>80</v>
      </c>
      <c r="AH108" s="1279">
        <v>80</v>
      </c>
      <c r="AI108" s="1279"/>
      <c r="AJ108" s="1308">
        <v>72</v>
      </c>
      <c r="AK108" s="1308">
        <v>76</v>
      </c>
      <c r="AL108" s="1308"/>
      <c r="AM108" s="1308">
        <v>115</v>
      </c>
      <c r="AN108" s="1308">
        <v>119</v>
      </c>
      <c r="AO108" s="1308"/>
      <c r="AP108" s="1308">
        <v>92</v>
      </c>
      <c r="AQ108" s="1308">
        <v>100</v>
      </c>
      <c r="AR108" s="1279"/>
      <c r="AS108" s="1308">
        <v>135</v>
      </c>
      <c r="AT108" s="1308">
        <v>153.59999999999999</v>
      </c>
      <c r="AU108" s="1279"/>
      <c r="AV108" s="1308">
        <v>117</v>
      </c>
      <c r="AW108" s="1308">
        <v>127</v>
      </c>
      <c r="AX108" s="514"/>
      <c r="AY108" s="3"/>
      <c r="AZ108" s="856"/>
      <c r="BA108" s="856"/>
      <c r="BB108" s="856"/>
      <c r="BC108" s="856"/>
      <c r="BD108" s="856"/>
      <c r="BE108" s="856"/>
      <c r="BF108" s="856"/>
      <c r="BG108" s="857"/>
      <c r="BH108" s="856"/>
      <c r="BI108" s="856"/>
    </row>
    <row r="109" spans="1:61" ht="14.25">
      <c r="A109" s="3"/>
      <c r="B109" s="3"/>
      <c r="C109" s="3"/>
      <c r="D109" s="3"/>
      <c r="E109" s="3"/>
      <c r="F109" s="3"/>
      <c r="G109" s="3"/>
      <c r="H109" s="3"/>
      <c r="I109" s="3"/>
      <c r="J109" s="3"/>
      <c r="K109" s="3"/>
      <c r="L109" s="3"/>
      <c r="M109" s="3"/>
      <c r="N109" s="3"/>
      <c r="O109" s="3"/>
      <c r="P109" s="3"/>
      <c r="Q109" s="3"/>
      <c r="R109" s="3"/>
      <c r="S109" s="3"/>
      <c r="T109" s="3"/>
      <c r="U109" s="3"/>
      <c r="V109" s="3"/>
      <c r="W109" s="3"/>
      <c r="X109" s="514"/>
      <c r="Y109" s="514"/>
      <c r="Z109" s="1279" t="s">
        <v>253</v>
      </c>
      <c r="AA109" s="1279">
        <v>12</v>
      </c>
      <c r="AB109" s="1279">
        <v>57</v>
      </c>
      <c r="AC109" s="1279"/>
      <c r="AD109" s="1279">
        <v>763</v>
      </c>
      <c r="AE109" s="1279">
        <v>2152</v>
      </c>
      <c r="AF109" s="1308"/>
      <c r="AG109" s="1279">
        <v>72</v>
      </c>
      <c r="AH109" s="1279">
        <v>80</v>
      </c>
      <c r="AI109" s="1279"/>
      <c r="AJ109" s="1308">
        <v>2162</v>
      </c>
      <c r="AK109" s="1308">
        <v>6474</v>
      </c>
      <c r="AL109" s="1308"/>
      <c r="AM109" s="1308">
        <v>171</v>
      </c>
      <c r="AN109" s="1308">
        <v>119</v>
      </c>
      <c r="AO109" s="1308"/>
      <c r="AP109" s="1308">
        <v>6376</v>
      </c>
      <c r="AQ109" s="1308">
        <v>14441</v>
      </c>
      <c r="AR109" s="1279"/>
      <c r="AS109" s="1308">
        <v>178</v>
      </c>
      <c r="AT109" s="1308">
        <v>153.59999999999999</v>
      </c>
      <c r="AU109" s="1279"/>
      <c r="AV109" s="1308">
        <v>5562</v>
      </c>
      <c r="AW109" s="1308">
        <v>13281</v>
      </c>
      <c r="AX109" s="514"/>
      <c r="AY109" s="3"/>
      <c r="AZ109" s="856"/>
      <c r="BA109" s="856"/>
      <c r="BB109" s="856"/>
      <c r="BC109" s="856"/>
      <c r="BD109" s="856"/>
      <c r="BE109" s="856"/>
      <c r="BF109" s="856"/>
      <c r="BG109" s="857"/>
      <c r="BH109" s="856"/>
      <c r="BI109" s="856"/>
    </row>
    <row r="110" spans="1:61" ht="14.25">
      <c r="A110" s="3"/>
      <c r="B110" s="3"/>
      <c r="C110" s="3"/>
      <c r="D110" s="3"/>
      <c r="E110" s="3"/>
      <c r="F110" s="3"/>
      <c r="G110" s="3"/>
      <c r="H110" s="3"/>
      <c r="I110" s="3"/>
      <c r="J110" s="3"/>
      <c r="K110" s="3"/>
      <c r="L110" s="3"/>
      <c r="M110" s="3"/>
      <c r="N110" s="3"/>
      <c r="O110" s="3"/>
      <c r="P110" s="3"/>
      <c r="Q110" s="3"/>
      <c r="R110" s="3"/>
      <c r="S110" s="3"/>
      <c r="T110" s="3"/>
      <c r="U110" s="3"/>
      <c r="V110" s="3"/>
      <c r="W110" s="3"/>
      <c r="X110" s="514"/>
      <c r="Y110" s="514"/>
      <c r="Z110" s="1448"/>
      <c r="AA110" s="1448"/>
      <c r="AB110" s="1448"/>
      <c r="AC110" s="1448"/>
      <c r="AD110" s="1449"/>
      <c r="AE110" s="1450"/>
      <c r="AF110" s="1450"/>
      <c r="AG110" s="1448"/>
      <c r="AH110" s="1448"/>
      <c r="AI110" s="1448"/>
      <c r="AJ110" s="1449"/>
      <c r="AK110" s="1450"/>
      <c r="AL110" s="1450"/>
      <c r="AM110" s="1450"/>
      <c r="AN110" s="1450"/>
      <c r="AO110" s="1450"/>
      <c r="AP110" s="1450"/>
      <c r="AQ110" s="1450"/>
      <c r="AR110" s="1450"/>
      <c r="AS110" s="1450"/>
      <c r="AT110" s="1450"/>
      <c r="AU110" s="1450"/>
      <c r="AV110" s="1450"/>
      <c r="AW110" s="1450"/>
      <c r="AX110" s="514"/>
      <c r="AY110" s="3"/>
      <c r="AZ110" s="856"/>
      <c r="BA110" s="856"/>
      <c r="BB110" s="856"/>
      <c r="BC110" s="856"/>
      <c r="BD110" s="856"/>
      <c r="BE110" s="856"/>
      <c r="BF110" s="856"/>
      <c r="BG110" s="857"/>
      <c r="BH110" s="856"/>
      <c r="BI110" s="856"/>
    </row>
    <row r="111" spans="1:61" ht="14.25">
      <c r="A111" s="3"/>
      <c r="B111" s="3"/>
      <c r="C111" s="3"/>
      <c r="D111" s="3"/>
      <c r="E111" s="3"/>
      <c r="F111" s="3"/>
      <c r="G111" s="3"/>
      <c r="H111" s="3"/>
      <c r="I111" s="3"/>
      <c r="J111" s="3"/>
      <c r="K111" s="3"/>
      <c r="L111" s="3"/>
      <c r="M111" s="3"/>
      <c r="N111" s="3"/>
      <c r="O111" s="3"/>
      <c r="P111" s="3"/>
      <c r="Q111" s="3"/>
      <c r="R111" s="3"/>
      <c r="S111" s="3"/>
      <c r="T111" s="3"/>
      <c r="U111" s="3"/>
      <c r="V111" s="3"/>
      <c r="W111" s="3"/>
      <c r="X111" s="514"/>
      <c r="Y111" s="514"/>
      <c r="Z111" s="1279" t="s">
        <v>270</v>
      </c>
      <c r="AA111" s="1308" t="s">
        <v>782</v>
      </c>
      <c r="AB111" s="1308">
        <v>7.1999999999999993</v>
      </c>
      <c r="AC111" s="1279"/>
      <c r="AD111" s="1308">
        <v>4</v>
      </c>
      <c r="AE111" s="1308">
        <v>5</v>
      </c>
      <c r="AF111" s="1308"/>
      <c r="AG111" s="1308">
        <v>14</v>
      </c>
      <c r="AH111" s="1308">
        <v>9.8999999999999986</v>
      </c>
      <c r="AI111" s="1279"/>
      <c r="AJ111" s="1308">
        <v>6</v>
      </c>
      <c r="AK111" s="1308">
        <v>9</v>
      </c>
      <c r="AL111" s="1308"/>
      <c r="AM111" s="1308">
        <v>15</v>
      </c>
      <c r="AN111" s="1308">
        <v>7</v>
      </c>
      <c r="AO111" s="1308"/>
      <c r="AP111" s="1308">
        <v>7</v>
      </c>
      <c r="AQ111" s="1308">
        <v>7</v>
      </c>
      <c r="AR111" s="1308"/>
      <c r="AS111" s="1308">
        <v>27.200000000000003</v>
      </c>
      <c r="AT111" s="1308">
        <v>9.5999999999999943</v>
      </c>
      <c r="AU111" s="1308"/>
      <c r="AV111" s="1308">
        <v>3</v>
      </c>
      <c r="AW111" s="1308">
        <v>5</v>
      </c>
      <c r="AX111" s="514"/>
      <c r="AY111" s="3"/>
      <c r="AZ111" s="856"/>
      <c r="BA111" s="856"/>
      <c r="BB111" s="856"/>
      <c r="BC111" s="856"/>
      <c r="BD111" s="856"/>
      <c r="BE111" s="856"/>
      <c r="BF111" s="856"/>
      <c r="BG111" s="857"/>
      <c r="BH111" s="856"/>
      <c r="BI111" s="856"/>
    </row>
    <row r="112" spans="1:61" ht="14.25">
      <c r="A112" s="3"/>
      <c r="B112" s="3"/>
      <c r="C112" s="3"/>
      <c r="D112" s="3"/>
      <c r="E112" s="3"/>
      <c r="F112" s="3"/>
      <c r="G112" s="3"/>
      <c r="H112" s="3"/>
      <c r="I112" s="3"/>
      <c r="J112" s="3"/>
      <c r="K112" s="3"/>
      <c r="L112" s="3"/>
      <c r="M112" s="3"/>
      <c r="N112" s="3"/>
      <c r="O112" s="3"/>
      <c r="P112" s="3"/>
      <c r="Q112" s="3"/>
      <c r="R112" s="3"/>
      <c r="S112" s="3"/>
      <c r="T112" s="3"/>
      <c r="U112" s="3"/>
      <c r="V112" s="3"/>
      <c r="W112" s="3"/>
      <c r="X112" s="514"/>
      <c r="Y112" s="514"/>
      <c r="Z112" s="1279" t="s">
        <v>270</v>
      </c>
      <c r="AA112" s="1308" t="s">
        <v>782</v>
      </c>
      <c r="AB112" s="1308">
        <v>2</v>
      </c>
      <c r="AC112" s="1279"/>
      <c r="AD112" s="1308">
        <v>1</v>
      </c>
      <c r="AE112" s="1308">
        <v>5</v>
      </c>
      <c r="AF112" s="1308"/>
      <c r="AG112" s="1308">
        <v>12</v>
      </c>
      <c r="AH112" s="1308">
        <v>7.5</v>
      </c>
      <c r="AI112" s="1279"/>
      <c r="AJ112" s="1308">
        <v>4</v>
      </c>
      <c r="AK112" s="1308">
        <v>6</v>
      </c>
      <c r="AL112" s="1308"/>
      <c r="AM112" s="1308">
        <v>13</v>
      </c>
      <c r="AN112" s="1308">
        <v>11</v>
      </c>
      <c r="AO112" s="1308"/>
      <c r="AP112" s="1308">
        <v>4</v>
      </c>
      <c r="AQ112" s="1308">
        <v>8</v>
      </c>
      <c r="AR112" s="1308"/>
      <c r="AS112" s="1308">
        <v>10</v>
      </c>
      <c r="AT112" s="1308">
        <v>9</v>
      </c>
      <c r="AU112" s="1308"/>
      <c r="AV112" s="1308">
        <v>10</v>
      </c>
      <c r="AW112" s="1308">
        <v>13</v>
      </c>
      <c r="AX112" s="514"/>
      <c r="AY112" s="3"/>
      <c r="AZ112" s="856"/>
      <c r="BA112" s="856"/>
      <c r="BB112" s="856"/>
      <c r="BC112" s="856"/>
      <c r="BD112" s="856"/>
      <c r="BE112" s="856"/>
      <c r="BF112" s="856"/>
      <c r="BG112" s="856"/>
      <c r="BH112" s="857"/>
      <c r="BI112" s="856"/>
    </row>
    <row r="113" spans="1:61" ht="14.25">
      <c r="A113" s="3"/>
      <c r="B113" s="3"/>
      <c r="C113" s="3"/>
      <c r="D113" s="3"/>
      <c r="E113" s="3"/>
      <c r="F113" s="3"/>
      <c r="G113" s="3"/>
      <c r="H113" s="3"/>
      <c r="I113" s="3"/>
      <c r="J113" s="3"/>
      <c r="K113" s="3"/>
      <c r="L113" s="3"/>
      <c r="M113" s="3"/>
      <c r="N113" s="3"/>
      <c r="O113" s="3"/>
      <c r="P113" s="3"/>
      <c r="Q113" s="3"/>
      <c r="R113" s="3"/>
      <c r="S113" s="3"/>
      <c r="T113" s="3"/>
      <c r="U113" s="3"/>
      <c r="V113" s="3"/>
      <c r="W113" s="3"/>
      <c r="X113" s="514"/>
      <c r="Y113" s="514"/>
      <c r="Z113" s="1279" t="s">
        <v>270</v>
      </c>
      <c r="AA113" s="1308" t="s">
        <v>782</v>
      </c>
      <c r="AB113" s="1308">
        <v>18</v>
      </c>
      <c r="AC113" s="1279"/>
      <c r="AD113" s="1308">
        <v>10</v>
      </c>
      <c r="AE113" s="1308">
        <v>10</v>
      </c>
      <c r="AF113" s="1308"/>
      <c r="AG113" s="1308">
        <v>4</v>
      </c>
      <c r="AH113" s="1308">
        <v>8</v>
      </c>
      <c r="AI113" s="1279"/>
      <c r="AJ113" s="1308">
        <v>9</v>
      </c>
      <c r="AK113" s="1308">
        <v>10</v>
      </c>
      <c r="AL113" s="1308"/>
      <c r="AM113" s="1308">
        <v>13</v>
      </c>
      <c r="AN113" s="1308">
        <v>12</v>
      </c>
      <c r="AO113" s="1308"/>
      <c r="AP113" s="1308">
        <v>11</v>
      </c>
      <c r="AQ113" s="1308">
        <v>10</v>
      </c>
      <c r="AR113" s="1308"/>
      <c r="AS113" s="1308">
        <v>10</v>
      </c>
      <c r="AT113" s="1308">
        <v>13</v>
      </c>
      <c r="AU113" s="1308"/>
      <c r="AV113" s="1308">
        <v>10</v>
      </c>
      <c r="AW113" s="1308">
        <v>15</v>
      </c>
      <c r="AX113" s="514"/>
      <c r="AY113" s="3"/>
      <c r="AZ113" s="332"/>
      <c r="BA113" s="332"/>
      <c r="BB113" s="332"/>
      <c r="BC113" s="332"/>
      <c r="BD113" s="332"/>
      <c r="BE113" s="332"/>
      <c r="BF113" s="332"/>
      <c r="BG113" s="332"/>
      <c r="BH113" s="332"/>
      <c r="BI113" s="332"/>
    </row>
    <row r="114" spans="1:51" ht="14.25">
      <c r="A114" s="3"/>
      <c r="B114" s="3"/>
      <c r="C114" s="3"/>
      <c r="D114" s="3"/>
      <c r="E114" s="3"/>
      <c r="F114" s="3"/>
      <c r="G114" s="3"/>
      <c r="H114" s="3"/>
      <c r="I114" s="3"/>
      <c r="J114" s="3"/>
      <c r="K114" s="3"/>
      <c r="L114" s="3"/>
      <c r="M114" s="3"/>
      <c r="N114" s="3"/>
      <c r="O114" s="3"/>
      <c r="P114" s="3"/>
      <c r="Q114" s="3"/>
      <c r="R114" s="3"/>
      <c r="S114" s="3"/>
      <c r="T114" s="3"/>
      <c r="U114" s="3"/>
      <c r="V114" s="3"/>
      <c r="W114" s="3"/>
      <c r="X114" s="514"/>
      <c r="Y114" s="514"/>
      <c r="Z114" s="1279" t="s">
        <v>270</v>
      </c>
      <c r="AA114" s="1308" t="s">
        <v>782</v>
      </c>
      <c r="AB114" s="1308">
        <v>13.799999999999997</v>
      </c>
      <c r="AC114" s="1279"/>
      <c r="AD114" s="1308">
        <v>13</v>
      </c>
      <c r="AE114" s="1308">
        <v>10</v>
      </c>
      <c r="AF114" s="1308"/>
      <c r="AG114" s="1308">
        <v>15</v>
      </c>
      <c r="AH114" s="1308">
        <v>13</v>
      </c>
      <c r="AI114" s="1279"/>
      <c r="AJ114" s="1308">
        <v>9</v>
      </c>
      <c r="AK114" s="1308">
        <v>11</v>
      </c>
      <c r="AL114" s="1308"/>
      <c r="AM114" s="1308">
        <v>9</v>
      </c>
      <c r="AN114" s="1308">
        <v>14</v>
      </c>
      <c r="AO114" s="1308"/>
      <c r="AP114" s="1308">
        <v>10</v>
      </c>
      <c r="AQ114" s="1308">
        <v>15</v>
      </c>
      <c r="AR114" s="1308"/>
      <c r="AS114" s="1308">
        <v>5</v>
      </c>
      <c r="AT114" s="1308">
        <v>20.599999999999994</v>
      </c>
      <c r="AU114" s="1308"/>
      <c r="AV114" s="1308">
        <v>17</v>
      </c>
      <c r="AW114" s="1308">
        <v>17</v>
      </c>
      <c r="AX114" s="514"/>
      <c r="AY114" s="3"/>
    </row>
    <row r="115" spans="1:51" ht="14.25">
      <c r="A115" s="3"/>
      <c r="B115" s="3"/>
      <c r="C115" s="3"/>
      <c r="D115" s="3"/>
      <c r="E115" s="3"/>
      <c r="F115" s="3"/>
      <c r="G115" s="3"/>
      <c r="H115" s="3"/>
      <c r="I115" s="3"/>
      <c r="J115" s="3"/>
      <c r="K115" s="3"/>
      <c r="L115" s="3"/>
      <c r="M115" s="3"/>
      <c r="N115" s="3"/>
      <c r="O115" s="3"/>
      <c r="P115" s="3"/>
      <c r="Q115" s="3"/>
      <c r="R115" s="3"/>
      <c r="S115" s="3"/>
      <c r="T115" s="3"/>
      <c r="U115" s="3"/>
      <c r="V115" s="3"/>
      <c r="W115" s="3"/>
      <c r="X115" s="514"/>
      <c r="Y115" s="514"/>
      <c r="Z115" s="514"/>
      <c r="AA115" s="514"/>
      <c r="AB115" s="514"/>
      <c r="AC115" s="514"/>
      <c r="AD115" s="514"/>
      <c r="AE115" s="514"/>
      <c r="AF115" s="514"/>
      <c r="AG115" s="514"/>
      <c r="AH115" s="514"/>
      <c r="AI115" s="514"/>
      <c r="AJ115" s="514"/>
      <c r="AK115" s="514"/>
      <c r="AL115" s="514"/>
      <c r="AM115" s="514"/>
      <c r="AN115" s="514"/>
      <c r="AO115" s="514"/>
      <c r="AP115" s="514"/>
      <c r="AQ115" s="514"/>
      <c r="AR115" s="514"/>
      <c r="AS115" s="514"/>
      <c r="AT115" s="514"/>
      <c r="AU115" s="514"/>
      <c r="AV115" s="514"/>
      <c r="AW115" s="514"/>
      <c r="AX115" s="514"/>
      <c r="AY115" s="3"/>
    </row>
    <row r="116" spans="1:51" ht="9.75" customHeight="1">
      <c r="A116" s="3"/>
      <c r="B116" s="3"/>
      <c r="C116" s="3"/>
      <c r="D116" s="3"/>
      <c r="E116" s="3"/>
      <c r="F116" s="3"/>
      <c r="G116" s="3"/>
      <c r="H116" s="3"/>
      <c r="I116" s="3"/>
      <c r="J116" s="3"/>
      <c r="K116" s="3"/>
      <c r="L116" s="3"/>
      <c r="M116" s="3"/>
      <c r="N116" s="3"/>
      <c r="O116" s="3"/>
      <c r="P116" s="3"/>
      <c r="Q116" s="3"/>
      <c r="R116" s="3"/>
      <c r="S116" s="3"/>
      <c r="T116" s="3"/>
      <c r="U116" s="3"/>
      <c r="V116" s="3"/>
      <c r="W116" s="3"/>
      <c r="X116" s="514"/>
      <c r="Y116" s="514"/>
      <c r="Z116" s="1108" t="s">
        <v>246</v>
      </c>
      <c r="AA116" s="514"/>
      <c r="AB116" s="581"/>
      <c r="AC116" s="581"/>
      <c r="AD116" s="514"/>
      <c r="AE116" s="514"/>
      <c r="AF116" s="514"/>
      <c r="AG116" s="514"/>
      <c r="AH116" s="514"/>
      <c r="AI116" s="514"/>
      <c r="AJ116" s="581"/>
      <c r="AK116" s="514"/>
      <c r="AL116" s="514"/>
      <c r="AM116" s="514"/>
      <c r="AN116" s="514"/>
      <c r="AO116" s="514"/>
      <c r="AP116" s="514"/>
      <c r="AQ116" s="514"/>
      <c r="AR116" s="514"/>
      <c r="AS116" s="514"/>
      <c r="AT116" s="514"/>
      <c r="AU116" s="514"/>
      <c r="AV116" s="514"/>
      <c r="AW116" s="514"/>
      <c r="AX116" s="514"/>
      <c r="AY116" s="3"/>
    </row>
    <row r="117" spans="1:51" ht="9.75" customHeight="1">
      <c r="A117" s="3"/>
      <c r="B117" s="3"/>
      <c r="C117" s="3"/>
      <c r="D117" s="3"/>
      <c r="E117" s="3"/>
      <c r="F117" s="3"/>
      <c r="G117" s="3"/>
      <c r="H117" s="3"/>
      <c r="I117" s="3"/>
      <c r="J117" s="3"/>
      <c r="K117" s="3"/>
      <c r="L117" s="3"/>
      <c r="M117" s="3"/>
      <c r="N117" s="3"/>
      <c r="O117" s="3"/>
      <c r="P117" s="3"/>
      <c r="Q117" s="3"/>
      <c r="R117" s="3"/>
      <c r="S117" s="3"/>
      <c r="T117" s="3"/>
      <c r="U117" s="3"/>
      <c r="V117" s="3"/>
      <c r="W117" s="3"/>
      <c r="X117" s="514"/>
      <c r="Y117" s="514"/>
      <c r="Z117" s="1108" t="s">
        <v>783</v>
      </c>
      <c r="AA117" s="514"/>
      <c r="AB117" s="581"/>
      <c r="AC117" s="581"/>
      <c r="AD117" s="514"/>
      <c r="AE117" s="514"/>
      <c r="AF117" s="514"/>
      <c r="AG117" s="514"/>
      <c r="AH117" s="514"/>
      <c r="AI117" s="514"/>
      <c r="AJ117" s="581"/>
      <c r="AK117" s="514"/>
      <c r="AL117" s="514"/>
      <c r="AM117" s="514"/>
      <c r="AN117" s="514"/>
      <c r="AO117" s="514"/>
      <c r="AP117" s="514"/>
      <c r="AQ117" s="514"/>
      <c r="AR117" s="514"/>
      <c r="AS117" s="514"/>
      <c r="AT117" s="514"/>
      <c r="AU117" s="514"/>
      <c r="AV117" s="514"/>
      <c r="AW117" s="514"/>
      <c r="AX117" s="514"/>
      <c r="AY117" s="3"/>
    </row>
    <row r="118" spans="1:61" ht="14.25">
      <c r="A118" s="3"/>
      <c r="B118" s="3"/>
      <c r="C118" s="3"/>
      <c r="D118" s="3"/>
      <c r="E118" s="3"/>
      <c r="F118" s="3"/>
      <c r="G118" s="3"/>
      <c r="H118" s="3"/>
      <c r="I118" s="3"/>
      <c r="J118" s="3"/>
      <c r="K118" s="3"/>
      <c r="L118" s="3"/>
      <c r="M118" s="3"/>
      <c r="N118" s="3"/>
      <c r="O118" s="3"/>
      <c r="P118" s="3"/>
      <c r="Q118" s="3"/>
      <c r="R118" s="3"/>
      <c r="S118" s="3"/>
      <c r="T118" s="3"/>
      <c r="U118" s="3"/>
      <c r="V118" s="3"/>
      <c r="W118" s="3"/>
      <c r="X118" s="514"/>
      <c r="Y118" s="514"/>
      <c r="Z118" s="578" t="s">
        <v>242</v>
      </c>
      <c r="AA118" s="578"/>
      <c r="AB118" s="578"/>
      <c r="AC118" s="578"/>
      <c r="AD118" s="514"/>
      <c r="AE118" s="514"/>
      <c r="AF118" s="514"/>
      <c r="AG118" s="514"/>
      <c r="AH118" s="514"/>
      <c r="AI118" s="514"/>
      <c r="AJ118" s="578"/>
      <c r="AK118" s="514"/>
      <c r="AL118" s="514"/>
      <c r="AM118" s="514"/>
      <c r="AN118" s="514"/>
      <c r="AO118" s="514"/>
      <c r="AP118" s="514"/>
      <c r="AQ118" s="514"/>
      <c r="AR118" s="514"/>
      <c r="AS118" s="514"/>
      <c r="AT118" s="514"/>
      <c r="AU118" s="514"/>
      <c r="AV118" s="514"/>
      <c r="AW118" s="514"/>
      <c r="AX118" s="514"/>
      <c r="AY118" s="3"/>
      <c r="AZ118" s="856"/>
      <c r="BA118" s="856"/>
      <c r="BB118" s="856"/>
      <c r="BC118" s="856"/>
      <c r="BD118" s="856"/>
      <c r="BE118" s="856"/>
      <c r="BF118" s="856"/>
      <c r="BG118" s="857"/>
      <c r="BH118" s="856"/>
      <c r="BI118" s="856"/>
    </row>
    <row r="119" spans="1:61" ht="14.25">
      <c r="A119" s="3"/>
      <c r="B119" s="3"/>
      <c r="C119" s="3"/>
      <c r="D119" s="3"/>
      <c r="E119" s="3"/>
      <c r="F119" s="3"/>
      <c r="G119" s="3"/>
      <c r="H119" s="3"/>
      <c r="I119" s="3"/>
      <c r="J119" s="3"/>
      <c r="K119" s="3"/>
      <c r="L119" s="3"/>
      <c r="M119" s="3"/>
      <c r="N119" s="3"/>
      <c r="O119" s="3"/>
      <c r="P119" s="3"/>
      <c r="Q119" s="3"/>
      <c r="R119" s="3"/>
      <c r="S119" s="3"/>
      <c r="T119" s="3"/>
      <c r="U119" s="3"/>
      <c r="V119" s="3"/>
      <c r="W119" s="3"/>
      <c r="X119" s="514"/>
      <c r="Y119" s="514"/>
      <c r="Z119" s="636"/>
      <c r="AA119" s="581" t="s">
        <v>777</v>
      </c>
      <c r="AB119" s="581"/>
      <c r="AC119" s="1286"/>
      <c r="AD119" s="581" t="s">
        <v>778</v>
      </c>
      <c r="AE119" s="581"/>
      <c r="AF119" s="1286"/>
      <c r="AG119" s="581" t="s">
        <v>784</v>
      </c>
      <c r="AH119" s="581"/>
      <c r="AI119" s="1286"/>
      <c r="AJ119" s="581" t="s">
        <v>785</v>
      </c>
      <c r="AK119" s="581"/>
      <c r="AL119" s="1286"/>
      <c r="AM119" s="581" t="s">
        <v>786</v>
      </c>
      <c r="AN119" s="581"/>
      <c r="AO119" s="1286"/>
      <c r="AP119" s="581" t="s">
        <v>787</v>
      </c>
      <c r="AQ119" s="581"/>
      <c r="AR119" s="581"/>
      <c r="AS119" s="581"/>
      <c r="AT119" s="581"/>
      <c r="AU119" s="581"/>
      <c r="AV119" s="581"/>
      <c r="AW119" s="581"/>
      <c r="AX119" s="1286"/>
      <c r="AY119" s="3"/>
      <c r="AZ119" s="856"/>
      <c r="BA119" s="856"/>
      <c r="BB119" s="856"/>
      <c r="BC119" s="856"/>
      <c r="BD119" s="856"/>
      <c r="BE119" s="856"/>
      <c r="BF119" s="856"/>
      <c r="BG119" s="857"/>
      <c r="BH119" s="856"/>
      <c r="BI119" s="856"/>
    </row>
    <row r="120" spans="1:61" ht="14.25">
      <c r="A120" s="3"/>
      <c r="B120" s="3"/>
      <c r="C120" s="3"/>
      <c r="D120" s="3"/>
      <c r="E120" s="3"/>
      <c r="F120" s="3"/>
      <c r="G120" s="3"/>
      <c r="H120" s="3"/>
      <c r="I120" s="3"/>
      <c r="J120" s="3"/>
      <c r="K120" s="3"/>
      <c r="L120" s="3"/>
      <c r="M120" s="3"/>
      <c r="N120" s="3"/>
      <c r="O120" s="3"/>
      <c r="P120" s="3"/>
      <c r="Q120" s="3"/>
      <c r="R120" s="3"/>
      <c r="S120" s="3"/>
      <c r="T120" s="3"/>
      <c r="U120" s="3"/>
      <c r="V120" s="3"/>
      <c r="W120" s="3"/>
      <c r="X120" s="514"/>
      <c r="Y120" s="514"/>
      <c r="Z120" s="636"/>
      <c r="AA120" s="1327" t="s">
        <v>779</v>
      </c>
      <c r="AB120" s="1327" t="s">
        <v>162</v>
      </c>
      <c r="AC120" s="636"/>
      <c r="AD120" s="1327" t="s">
        <v>779</v>
      </c>
      <c r="AE120" s="1327" t="s">
        <v>162</v>
      </c>
      <c r="AF120" s="1286"/>
      <c r="AG120" s="1327" t="s">
        <v>779</v>
      </c>
      <c r="AH120" s="1327" t="s">
        <v>162</v>
      </c>
      <c r="AI120" s="1286"/>
      <c r="AJ120" s="1327" t="s">
        <v>779</v>
      </c>
      <c r="AK120" s="1327" t="s">
        <v>162</v>
      </c>
      <c r="AL120" s="1286"/>
      <c r="AM120" s="1327" t="s">
        <v>779</v>
      </c>
      <c r="AN120" s="1327" t="s">
        <v>162</v>
      </c>
      <c r="AO120" s="1286"/>
      <c r="AP120" s="1327" t="s">
        <v>779</v>
      </c>
      <c r="AQ120" s="1327" t="s">
        <v>162</v>
      </c>
      <c r="AR120" s="1327"/>
      <c r="AS120" s="1327"/>
      <c r="AT120" s="1327"/>
      <c r="AU120" s="1327"/>
      <c r="AV120" s="1327"/>
      <c r="AW120" s="1327"/>
      <c r="AX120" s="514"/>
      <c r="AY120" s="3"/>
      <c r="AZ120" s="856"/>
      <c r="BA120" s="856"/>
      <c r="BB120" s="856"/>
      <c r="BC120" s="856"/>
      <c r="BD120" s="856"/>
      <c r="BE120" s="856"/>
      <c r="BF120" s="856"/>
      <c r="BG120" s="857"/>
      <c r="BH120" s="856"/>
      <c r="BI120" s="856"/>
    </row>
    <row r="121" spans="1:61" ht="14.25">
      <c r="A121" s="3"/>
      <c r="B121" s="3"/>
      <c r="C121" s="3"/>
      <c r="D121" s="3"/>
      <c r="E121" s="3"/>
      <c r="F121" s="3"/>
      <c r="G121" s="3"/>
      <c r="H121" s="3"/>
      <c r="I121" s="3"/>
      <c r="J121" s="3"/>
      <c r="K121" s="3"/>
      <c r="L121" s="3"/>
      <c r="M121" s="3"/>
      <c r="N121" s="3"/>
      <c r="O121" s="3"/>
      <c r="P121" s="3"/>
      <c r="Q121" s="3"/>
      <c r="R121" s="3"/>
      <c r="S121" s="3"/>
      <c r="T121" s="3"/>
      <c r="U121" s="3"/>
      <c r="V121" s="3"/>
      <c r="W121" s="3"/>
      <c r="X121" s="514"/>
      <c r="Y121" s="514"/>
      <c r="Z121" s="1279" t="s">
        <v>780</v>
      </c>
      <c r="AA121" s="1308" t="e">
        <v>#N/A</v>
      </c>
      <c r="AB121" s="1308">
        <v>113.8</v>
      </c>
      <c r="AC121" s="1279"/>
      <c r="AD121" s="1308">
        <v>80</v>
      </c>
      <c r="AE121" s="1308">
        <v>75</v>
      </c>
      <c r="AF121" s="1279"/>
      <c r="AG121" s="1308">
        <v>140</v>
      </c>
      <c r="AH121" s="1308">
        <v>125</v>
      </c>
      <c r="AI121" s="1279"/>
      <c r="AJ121" s="1308">
        <v>95</v>
      </c>
      <c r="AK121" s="1308">
        <v>95</v>
      </c>
      <c r="AL121" s="1279"/>
      <c r="AM121" s="1308" t="e">
        <v>#N/A</v>
      </c>
      <c r="AN121" s="1308">
        <v>156.09999999999999</v>
      </c>
      <c r="AO121" s="1279"/>
      <c r="AP121" s="1308">
        <v>107.3</v>
      </c>
      <c r="AQ121" s="1308">
        <v>110</v>
      </c>
      <c r="AR121" s="1451"/>
      <c r="AS121" s="1451"/>
      <c r="AT121" s="1451"/>
      <c r="AU121" s="1451"/>
      <c r="AV121" s="1451"/>
      <c r="AW121" s="1451"/>
      <c r="AX121" s="514"/>
      <c r="AY121" s="3"/>
      <c r="AZ121" s="856"/>
      <c r="BA121" s="856"/>
      <c r="BB121" s="856"/>
      <c r="BC121" s="856"/>
      <c r="BD121" s="856"/>
      <c r="BE121" s="856"/>
      <c r="BF121" s="856"/>
      <c r="BG121" s="857"/>
      <c r="BH121" s="856"/>
      <c r="BI121" s="856"/>
    </row>
    <row r="122" spans="1:61" ht="14.25">
      <c r="A122" s="3"/>
      <c r="B122" s="3"/>
      <c r="C122" s="3"/>
      <c r="D122" s="3"/>
      <c r="E122" s="3"/>
      <c r="F122" s="3"/>
      <c r="G122" s="3"/>
      <c r="H122" s="3"/>
      <c r="I122" s="3"/>
      <c r="J122" s="3"/>
      <c r="K122" s="3"/>
      <c r="L122" s="3"/>
      <c r="M122" s="3"/>
      <c r="N122" s="3"/>
      <c r="O122" s="3"/>
      <c r="P122" s="3"/>
      <c r="Q122" s="3"/>
      <c r="R122" s="3"/>
      <c r="S122" s="3"/>
      <c r="T122" s="3"/>
      <c r="U122" s="3"/>
      <c r="V122" s="3"/>
      <c r="W122" s="3"/>
      <c r="X122" s="514"/>
      <c r="Y122" s="514"/>
      <c r="Z122" s="1279" t="s">
        <v>425</v>
      </c>
      <c r="AA122" s="1308" t="e">
        <v>#N/A</v>
      </c>
      <c r="AB122" s="1308">
        <v>125</v>
      </c>
      <c r="AC122" s="1279"/>
      <c r="AD122" s="1308">
        <v>90</v>
      </c>
      <c r="AE122" s="1308">
        <v>90</v>
      </c>
      <c r="AF122" s="1279"/>
      <c r="AG122" s="1308">
        <v>150</v>
      </c>
      <c r="AH122" s="1308">
        <v>149</v>
      </c>
      <c r="AI122" s="1279"/>
      <c r="AJ122" s="1308">
        <v>100</v>
      </c>
      <c r="AK122" s="1308">
        <v>110</v>
      </c>
      <c r="AL122" s="1279"/>
      <c r="AM122" s="1308" t="e">
        <v>#N/A</v>
      </c>
      <c r="AN122" s="1308">
        <v>173.75</v>
      </c>
      <c r="AO122" s="1279"/>
      <c r="AP122" s="1308">
        <v>120</v>
      </c>
      <c r="AQ122" s="1308">
        <v>130</v>
      </c>
      <c r="AR122" s="1451"/>
      <c r="AS122" s="1451"/>
      <c r="AT122" s="1451"/>
      <c r="AU122" s="1451"/>
      <c r="AV122" s="1451"/>
      <c r="AW122" s="1451"/>
      <c r="AX122" s="514"/>
      <c r="AY122" s="3"/>
      <c r="AZ122" s="856"/>
      <c r="BA122" s="856"/>
      <c r="BB122" s="856"/>
      <c r="BC122" s="856"/>
      <c r="BD122" s="856"/>
      <c r="BE122" s="856"/>
      <c r="BF122" s="856"/>
      <c r="BG122" s="857"/>
      <c r="BH122" s="856"/>
      <c r="BI122" s="856"/>
    </row>
    <row r="123" spans="1:61" ht="14.25">
      <c r="A123" s="3"/>
      <c r="B123" s="3"/>
      <c r="C123" s="3"/>
      <c r="D123" s="3"/>
      <c r="E123" s="3"/>
      <c r="F123" s="3"/>
      <c r="G123" s="3"/>
      <c r="H123" s="3"/>
      <c r="I123" s="3"/>
      <c r="J123" s="3"/>
      <c r="K123" s="3"/>
      <c r="L123" s="3"/>
      <c r="M123" s="3"/>
      <c r="N123" s="3"/>
      <c r="O123" s="3"/>
      <c r="P123" s="3"/>
      <c r="Q123" s="3"/>
      <c r="R123" s="3"/>
      <c r="S123" s="3"/>
      <c r="T123" s="3"/>
      <c r="U123" s="3"/>
      <c r="V123" s="3"/>
      <c r="W123" s="3"/>
      <c r="X123" s="514"/>
      <c r="Y123" s="514"/>
      <c r="Z123" s="1279" t="s">
        <v>426</v>
      </c>
      <c r="AA123" s="1308" t="e">
        <v>#N/A</v>
      </c>
      <c r="AB123" s="1308">
        <v>153</v>
      </c>
      <c r="AC123" s="1279"/>
      <c r="AD123" s="1308">
        <v>100</v>
      </c>
      <c r="AE123" s="1308">
        <v>108</v>
      </c>
      <c r="AF123" s="1279"/>
      <c r="AG123" s="1308">
        <v>157</v>
      </c>
      <c r="AH123" s="1308">
        <v>170</v>
      </c>
      <c r="AI123" s="1279"/>
      <c r="AJ123" s="1308">
        <v>120</v>
      </c>
      <c r="AK123" s="1308">
        <v>132</v>
      </c>
      <c r="AL123" s="1279"/>
      <c r="AM123" s="1308" t="e">
        <v>#N/A</v>
      </c>
      <c r="AN123" s="1308">
        <v>213</v>
      </c>
      <c r="AO123" s="1279"/>
      <c r="AP123" s="1308">
        <v>150</v>
      </c>
      <c r="AQ123" s="1308">
        <v>152.5</v>
      </c>
      <c r="AR123" s="1451"/>
      <c r="AS123" s="1451"/>
      <c r="AT123" s="1451"/>
      <c r="AU123" s="1451"/>
      <c r="AV123" s="1451"/>
      <c r="AW123" s="1451"/>
      <c r="AX123" s="514"/>
      <c r="AY123" s="3"/>
      <c r="AZ123" s="856"/>
      <c r="BA123" s="856"/>
      <c r="BB123" s="856"/>
      <c r="BC123" s="856"/>
      <c r="BD123" s="856"/>
      <c r="BE123" s="856"/>
      <c r="BF123" s="856"/>
      <c r="BG123" s="857"/>
      <c r="BH123" s="856"/>
      <c r="BI123" s="856"/>
    </row>
    <row r="124" spans="1:61" ht="14.25">
      <c r="A124" s="3"/>
      <c r="B124" s="3"/>
      <c r="C124" s="3"/>
      <c r="D124" s="3"/>
      <c r="E124" s="3"/>
      <c r="F124" s="3"/>
      <c r="G124" s="3"/>
      <c r="H124" s="3"/>
      <c r="I124" s="3"/>
      <c r="J124" s="3"/>
      <c r="K124" s="3"/>
      <c r="L124" s="3"/>
      <c r="M124" s="3"/>
      <c r="N124" s="3"/>
      <c r="O124" s="3"/>
      <c r="P124" s="3"/>
      <c r="Q124" s="3"/>
      <c r="R124" s="3"/>
      <c r="S124" s="3"/>
      <c r="T124" s="3"/>
      <c r="U124" s="3"/>
      <c r="V124" s="3"/>
      <c r="W124" s="3"/>
      <c r="X124" s="514"/>
      <c r="Y124" s="514"/>
      <c r="Z124" s="1279" t="s">
        <v>427</v>
      </c>
      <c r="AA124" s="1308" t="e">
        <v>#N/A</v>
      </c>
      <c r="AB124" s="1308">
        <v>183</v>
      </c>
      <c r="AC124" s="1279"/>
      <c r="AD124" s="1308">
        <v>120</v>
      </c>
      <c r="AE124" s="1308">
        <v>128</v>
      </c>
      <c r="AF124" s="1279"/>
      <c r="AG124" s="1308">
        <v>196</v>
      </c>
      <c r="AH124" s="1308">
        <v>202</v>
      </c>
      <c r="AI124" s="1279"/>
      <c r="AJ124" s="1308">
        <v>148</v>
      </c>
      <c r="AK124" s="1308">
        <v>158</v>
      </c>
      <c r="AL124" s="1279"/>
      <c r="AM124" s="1308" t="e">
        <v>#N/A</v>
      </c>
      <c r="AN124" s="1308">
        <v>231.75</v>
      </c>
      <c r="AO124" s="1279"/>
      <c r="AP124" s="1308">
        <v>180</v>
      </c>
      <c r="AQ124" s="1308">
        <v>185</v>
      </c>
      <c r="AR124" s="1451"/>
      <c r="AS124" s="1451"/>
      <c r="AT124" s="1451"/>
      <c r="AU124" s="1451"/>
      <c r="AV124" s="1451"/>
      <c r="AW124" s="1451"/>
      <c r="AX124" s="514"/>
      <c r="AY124" s="3"/>
      <c r="AZ124" s="856"/>
      <c r="BA124" s="856"/>
      <c r="BB124" s="856"/>
      <c r="BC124" s="856"/>
      <c r="BD124" s="856"/>
      <c r="BE124" s="856"/>
      <c r="BF124" s="856"/>
      <c r="BG124" s="857"/>
      <c r="BH124" s="856"/>
      <c r="BI124" s="856"/>
    </row>
    <row r="125" spans="1:61" ht="14.25">
      <c r="A125" s="3"/>
      <c r="B125" s="3"/>
      <c r="C125" s="3"/>
      <c r="D125" s="3"/>
      <c r="E125" s="3"/>
      <c r="F125" s="3"/>
      <c r="G125" s="3"/>
      <c r="H125" s="3"/>
      <c r="I125" s="3"/>
      <c r="J125" s="3"/>
      <c r="K125" s="3"/>
      <c r="L125" s="3"/>
      <c r="M125" s="3"/>
      <c r="N125" s="3"/>
      <c r="O125" s="3"/>
      <c r="P125" s="3"/>
      <c r="Q125" s="3"/>
      <c r="R125" s="3"/>
      <c r="S125" s="3"/>
      <c r="T125" s="3"/>
      <c r="U125" s="3"/>
      <c r="V125" s="3"/>
      <c r="W125" s="3"/>
      <c r="X125" s="514"/>
      <c r="Y125" s="514"/>
      <c r="Z125" s="1279" t="s">
        <v>781</v>
      </c>
      <c r="AA125" s="1308" t="e">
        <v>#N/A</v>
      </c>
      <c r="AB125" s="1308">
        <v>200</v>
      </c>
      <c r="AC125" s="1279"/>
      <c r="AD125" s="1308">
        <v>150</v>
      </c>
      <c r="AE125" s="1308">
        <v>153</v>
      </c>
      <c r="AF125" s="1279"/>
      <c r="AG125" s="1308">
        <v>220</v>
      </c>
      <c r="AH125" s="1308">
        <v>230.40000000000001</v>
      </c>
      <c r="AI125" s="1279"/>
      <c r="AJ125" s="1308">
        <v>170</v>
      </c>
      <c r="AK125" s="1308">
        <v>184</v>
      </c>
      <c r="AL125" s="1279"/>
      <c r="AM125" s="1308" t="e">
        <v>#N/A</v>
      </c>
      <c r="AN125" s="1308">
        <v>257</v>
      </c>
      <c r="AO125" s="1279"/>
      <c r="AP125" s="1308">
        <v>200</v>
      </c>
      <c r="AQ125" s="1308">
        <v>216</v>
      </c>
      <c r="AR125" s="1451"/>
      <c r="AS125" s="1451"/>
      <c r="AT125" s="1451"/>
      <c r="AU125" s="1451"/>
      <c r="AV125" s="1451"/>
      <c r="AW125" s="1451"/>
      <c r="AX125" s="514"/>
      <c r="AY125" s="3"/>
      <c r="AZ125" s="856"/>
      <c r="BA125" s="856"/>
      <c r="BB125" s="856"/>
      <c r="BC125" s="856"/>
      <c r="BD125" s="856"/>
      <c r="BE125" s="856"/>
      <c r="BF125" s="856"/>
      <c r="BG125" s="857"/>
      <c r="BH125" s="856"/>
      <c r="BI125" s="856"/>
    </row>
    <row r="126" spans="1:61" ht="14.25">
      <c r="A126" s="3"/>
      <c r="B126" s="3"/>
      <c r="C126" s="3"/>
      <c r="D126" s="3"/>
      <c r="E126" s="3"/>
      <c r="F126" s="3"/>
      <c r="G126" s="3"/>
      <c r="H126" s="3"/>
      <c r="I126" s="3"/>
      <c r="J126" s="3"/>
      <c r="K126" s="3"/>
      <c r="L126" s="3"/>
      <c r="M126" s="3"/>
      <c r="N126" s="3"/>
      <c r="O126" s="3"/>
      <c r="P126" s="3"/>
      <c r="Q126" s="3"/>
      <c r="R126" s="3"/>
      <c r="S126" s="3"/>
      <c r="T126" s="3"/>
      <c r="U126" s="3"/>
      <c r="V126" s="3"/>
      <c r="W126" s="3"/>
      <c r="X126" s="514"/>
      <c r="Y126" s="514"/>
      <c r="Z126" s="1279" t="s">
        <v>253</v>
      </c>
      <c r="AA126" s="1308">
        <v>7</v>
      </c>
      <c r="AB126" s="1308">
        <v>77</v>
      </c>
      <c r="AC126" s="1279"/>
      <c r="AD126" s="1308">
        <v>1052</v>
      </c>
      <c r="AE126" s="1308">
        <v>4052</v>
      </c>
      <c r="AF126" s="1279"/>
      <c r="AG126" s="1308">
        <v>21</v>
      </c>
      <c r="AH126" s="1308">
        <v>237</v>
      </c>
      <c r="AI126" s="1279"/>
      <c r="AJ126" s="1308">
        <v>1385</v>
      </c>
      <c r="AK126" s="1308">
        <v>5316</v>
      </c>
      <c r="AL126" s="1279"/>
      <c r="AM126" s="1308">
        <v>14</v>
      </c>
      <c r="AN126" s="1308">
        <v>88</v>
      </c>
      <c r="AO126" s="1279"/>
      <c r="AP126" s="1308">
        <v>482</v>
      </c>
      <c r="AQ126" s="1308">
        <v>2128</v>
      </c>
      <c r="AR126" s="1451"/>
      <c r="AS126" s="1451"/>
      <c r="AT126" s="1451"/>
      <c r="AU126" s="1451"/>
      <c r="AV126" s="1451"/>
      <c r="AW126" s="1451"/>
      <c r="AX126" s="514"/>
      <c r="AY126" s="3"/>
      <c r="AZ126" s="856"/>
      <c r="BA126" s="856"/>
      <c r="BB126" s="856"/>
      <c r="BC126" s="856"/>
      <c r="BD126" s="856"/>
      <c r="BE126" s="856"/>
      <c r="BF126" s="856"/>
      <c r="BG126" s="857"/>
      <c r="BH126" s="856"/>
      <c r="BI126" s="856"/>
    </row>
    <row r="127" spans="1:61" ht="14.25">
      <c r="A127" s="3"/>
      <c r="B127" s="3"/>
      <c r="C127" s="3"/>
      <c r="D127" s="3"/>
      <c r="E127" s="3"/>
      <c r="F127" s="3"/>
      <c r="G127" s="3"/>
      <c r="H127" s="3"/>
      <c r="I127" s="3"/>
      <c r="J127" s="3"/>
      <c r="K127" s="3"/>
      <c r="L127" s="3"/>
      <c r="M127" s="3"/>
      <c r="N127" s="3"/>
      <c r="O127" s="3"/>
      <c r="P127" s="3"/>
      <c r="Q127" s="3"/>
      <c r="R127" s="3"/>
      <c r="S127" s="3"/>
      <c r="T127" s="3"/>
      <c r="U127" s="3"/>
      <c r="V127" s="3"/>
      <c r="W127" s="3"/>
      <c r="X127" s="514"/>
      <c r="Y127" s="514"/>
      <c r="Z127" s="1448"/>
      <c r="AA127" s="1448"/>
      <c r="AB127" s="1448"/>
      <c r="AC127" s="1448"/>
      <c r="AD127" s="1449"/>
      <c r="AE127" s="1450"/>
      <c r="AF127" s="1450"/>
      <c r="AG127" s="1450"/>
      <c r="AH127" s="1450"/>
      <c r="AI127" s="1450"/>
      <c r="AJ127" s="1450"/>
      <c r="AK127" s="1450"/>
      <c r="AL127" s="1450"/>
      <c r="AM127" s="1450"/>
      <c r="AN127" s="1450"/>
      <c r="AO127" s="1450"/>
      <c r="AP127" s="1450"/>
      <c r="AQ127" s="1450"/>
      <c r="AR127" s="1451"/>
      <c r="AS127" s="1451"/>
      <c r="AT127" s="1451"/>
      <c r="AU127" s="1451"/>
      <c r="AV127" s="1451"/>
      <c r="AW127" s="1451"/>
      <c r="AX127" s="514"/>
      <c r="AY127" s="3"/>
      <c r="AZ127" s="856"/>
      <c r="BA127" s="856"/>
      <c r="BB127" s="856"/>
      <c r="BC127" s="856"/>
      <c r="BD127" s="856"/>
      <c r="BE127" s="856"/>
      <c r="BF127" s="856"/>
      <c r="BG127" s="857"/>
      <c r="BH127" s="856"/>
      <c r="BI127" s="856"/>
    </row>
    <row r="128" spans="1:61" ht="14.25">
      <c r="A128" s="3"/>
      <c r="B128" s="3"/>
      <c r="C128" s="3"/>
      <c r="D128" s="3"/>
      <c r="E128" s="3"/>
      <c r="F128" s="3"/>
      <c r="G128" s="3"/>
      <c r="H128" s="3"/>
      <c r="I128" s="3"/>
      <c r="J128" s="3"/>
      <c r="K128" s="3"/>
      <c r="L128" s="3"/>
      <c r="M128" s="3"/>
      <c r="N128" s="3"/>
      <c r="O128" s="3"/>
      <c r="P128" s="3"/>
      <c r="Q128" s="3"/>
      <c r="R128" s="3"/>
      <c r="S128" s="3"/>
      <c r="T128" s="3"/>
      <c r="U128" s="3"/>
      <c r="V128" s="3"/>
      <c r="W128" s="3"/>
      <c r="X128" s="514"/>
      <c r="Y128" s="514"/>
      <c r="Z128" s="1279" t="s">
        <v>270</v>
      </c>
      <c r="AA128" s="1308" t="e">
        <v>#N/A</v>
      </c>
      <c r="AB128" s="1308">
        <v>11.200000000000003</v>
      </c>
      <c r="AC128" s="1279"/>
      <c r="AD128" s="1308">
        <v>10</v>
      </c>
      <c r="AE128" s="1308">
        <v>15</v>
      </c>
      <c r="AF128" s="1308"/>
      <c r="AG128" s="1308">
        <v>10</v>
      </c>
      <c r="AH128" s="1308">
        <v>24</v>
      </c>
      <c r="AI128" s="1308"/>
      <c r="AJ128" s="1308">
        <v>5</v>
      </c>
      <c r="AK128" s="1308">
        <v>15</v>
      </c>
      <c r="AL128" s="1308"/>
      <c r="AM128" s="1308" t="s">
        <v>782</v>
      </c>
      <c r="AN128" s="1308">
        <v>17.650000000000006</v>
      </c>
      <c r="AO128" s="1308"/>
      <c r="AP128" s="1308">
        <v>12.700000000000003</v>
      </c>
      <c r="AQ128" s="1308">
        <v>20</v>
      </c>
      <c r="AR128" s="1451"/>
      <c r="AS128" s="1451"/>
      <c r="AT128" s="1451"/>
      <c r="AU128" s="1451"/>
      <c r="AV128" s="1451"/>
      <c r="AW128" s="1451"/>
      <c r="AX128" s="514"/>
      <c r="AY128" s="3"/>
      <c r="AZ128" s="856"/>
      <c r="BA128" s="856"/>
      <c r="BB128" s="856"/>
      <c r="BC128" s="856"/>
      <c r="BD128" s="856"/>
      <c r="BE128" s="856"/>
      <c r="BF128" s="856"/>
      <c r="BG128" s="857"/>
      <c r="BH128" s="856"/>
      <c r="BI128" s="856"/>
    </row>
    <row r="129" spans="1:61" ht="14.25">
      <c r="A129" s="3"/>
      <c r="B129" s="3"/>
      <c r="C129" s="3"/>
      <c r="D129" s="3"/>
      <c r="E129" s="3"/>
      <c r="F129" s="3"/>
      <c r="G129" s="3"/>
      <c r="H129" s="3"/>
      <c r="I129" s="3"/>
      <c r="J129" s="3"/>
      <c r="K129" s="3"/>
      <c r="L129" s="3"/>
      <c r="M129" s="3"/>
      <c r="N129" s="3"/>
      <c r="O129" s="3"/>
      <c r="P129" s="3"/>
      <c r="Q129" s="3"/>
      <c r="R129" s="3"/>
      <c r="S129" s="3"/>
      <c r="T129" s="3"/>
      <c r="U129" s="3"/>
      <c r="V129" s="3"/>
      <c r="W129" s="3"/>
      <c r="X129" s="514"/>
      <c r="Y129" s="514"/>
      <c r="Z129" s="1279" t="s">
        <v>270</v>
      </c>
      <c r="AA129" s="1308" t="e">
        <v>#N/A</v>
      </c>
      <c r="AB129" s="1308">
        <v>28</v>
      </c>
      <c r="AC129" s="1279"/>
      <c r="AD129" s="1308">
        <v>10</v>
      </c>
      <c r="AE129" s="1308">
        <v>18</v>
      </c>
      <c r="AF129" s="1308"/>
      <c r="AG129" s="1308">
        <v>7</v>
      </c>
      <c r="AH129" s="1308">
        <v>21</v>
      </c>
      <c r="AI129" s="1308"/>
      <c r="AJ129" s="1308">
        <v>20</v>
      </c>
      <c r="AK129" s="1308">
        <v>22</v>
      </c>
      <c r="AL129" s="1308"/>
      <c r="AM129" s="1308" t="s">
        <v>782</v>
      </c>
      <c r="AN129" s="1308">
        <v>39.25</v>
      </c>
      <c r="AO129" s="1308"/>
      <c r="AP129" s="1308">
        <v>30</v>
      </c>
      <c r="AQ129" s="1308">
        <v>22.5</v>
      </c>
      <c r="AR129" s="1451"/>
      <c r="AS129" s="1451"/>
      <c r="AT129" s="1451"/>
      <c r="AU129" s="1451"/>
      <c r="AV129" s="1451"/>
      <c r="AW129" s="1451"/>
      <c r="AX129" s="514"/>
      <c r="AY129" s="3"/>
      <c r="AZ129" s="856"/>
      <c r="BA129" s="856"/>
      <c r="BB129" s="856"/>
      <c r="BC129" s="856"/>
      <c r="BD129" s="856"/>
      <c r="BE129" s="856"/>
      <c r="BF129" s="856"/>
      <c r="BG129" s="856"/>
      <c r="BH129" s="857"/>
      <c r="BI129" s="856"/>
    </row>
    <row r="130" spans="1:61" ht="14.25">
      <c r="A130" s="3"/>
      <c r="B130" s="3"/>
      <c r="C130" s="3"/>
      <c r="D130" s="3"/>
      <c r="E130" s="3"/>
      <c r="F130" s="3"/>
      <c r="G130" s="3"/>
      <c r="H130" s="3"/>
      <c r="I130" s="3"/>
      <c r="J130" s="3"/>
      <c r="K130" s="3"/>
      <c r="L130" s="3"/>
      <c r="M130" s="3"/>
      <c r="N130" s="3"/>
      <c r="O130" s="3"/>
      <c r="P130" s="3"/>
      <c r="Q130" s="3"/>
      <c r="R130" s="3"/>
      <c r="S130" s="3"/>
      <c r="T130" s="3"/>
      <c r="U130" s="3"/>
      <c r="V130" s="3"/>
      <c r="W130" s="3"/>
      <c r="X130" s="514"/>
      <c r="Y130" s="514"/>
      <c r="Z130" s="1279" t="s">
        <v>270</v>
      </c>
      <c r="AA130" s="1308" t="e">
        <v>#N/A</v>
      </c>
      <c r="AB130" s="1308">
        <v>30</v>
      </c>
      <c r="AC130" s="1279"/>
      <c r="AD130" s="1308">
        <v>20</v>
      </c>
      <c r="AE130" s="1308">
        <v>20</v>
      </c>
      <c r="AF130" s="1308"/>
      <c r="AG130" s="1308">
        <v>39</v>
      </c>
      <c r="AH130" s="1308">
        <v>32</v>
      </c>
      <c r="AI130" s="1308"/>
      <c r="AJ130" s="1308">
        <v>28</v>
      </c>
      <c r="AK130" s="1308">
        <v>26</v>
      </c>
      <c r="AL130" s="1308"/>
      <c r="AM130" s="1308" t="s">
        <v>782</v>
      </c>
      <c r="AN130" s="1308">
        <v>18.75</v>
      </c>
      <c r="AO130" s="1308"/>
      <c r="AP130" s="1308">
        <v>30</v>
      </c>
      <c r="AQ130" s="1308">
        <v>32.5</v>
      </c>
      <c r="AR130" s="1451"/>
      <c r="AS130" s="1451"/>
      <c r="AT130" s="1451"/>
      <c r="AU130" s="1451"/>
      <c r="AV130" s="1451"/>
      <c r="AW130" s="1451"/>
      <c r="AX130" s="514"/>
      <c r="AY130" s="3"/>
      <c r="AZ130" s="332"/>
      <c r="BA130" s="332"/>
      <c r="BB130" s="332"/>
      <c r="BC130" s="332"/>
      <c r="BD130" s="332"/>
      <c r="BE130" s="332"/>
      <c r="BF130" s="332"/>
      <c r="BG130" s="332"/>
      <c r="BH130" s="332"/>
      <c r="BI130" s="332"/>
    </row>
    <row r="131" spans="1:51" ht="14.25">
      <c r="A131" s="3"/>
      <c r="B131" s="3"/>
      <c r="C131" s="3"/>
      <c r="D131" s="3"/>
      <c r="E131" s="3"/>
      <c r="F131" s="3"/>
      <c r="G131" s="3"/>
      <c r="H131" s="3"/>
      <c r="I131" s="3"/>
      <c r="J131" s="3"/>
      <c r="K131" s="3"/>
      <c r="L131" s="3"/>
      <c r="M131" s="3"/>
      <c r="N131" s="3"/>
      <c r="O131" s="3"/>
      <c r="P131" s="3"/>
      <c r="Q131" s="3"/>
      <c r="R131" s="3"/>
      <c r="S131" s="3"/>
      <c r="T131" s="3"/>
      <c r="U131" s="3"/>
      <c r="V131" s="3"/>
      <c r="W131" s="3"/>
      <c r="X131" s="514"/>
      <c r="Y131" s="514"/>
      <c r="Z131" s="1279" t="s">
        <v>270</v>
      </c>
      <c r="AA131" s="1308" t="e">
        <v>#N/A</v>
      </c>
      <c r="AB131" s="1308">
        <v>17</v>
      </c>
      <c r="AC131" s="1279"/>
      <c r="AD131" s="1308">
        <v>30</v>
      </c>
      <c r="AE131" s="1308">
        <v>25</v>
      </c>
      <c r="AF131" s="1308"/>
      <c r="AG131" s="1308">
        <v>24</v>
      </c>
      <c r="AH131" s="1308">
        <v>28.400000000000006</v>
      </c>
      <c r="AI131" s="1308"/>
      <c r="AJ131" s="1308">
        <v>22</v>
      </c>
      <c r="AK131" s="1308">
        <v>26</v>
      </c>
      <c r="AL131" s="1308"/>
      <c r="AM131" s="1308" t="s">
        <v>782</v>
      </c>
      <c r="AN131" s="1308">
        <v>25.25</v>
      </c>
      <c r="AO131" s="1308"/>
      <c r="AP131" s="1308">
        <v>20</v>
      </c>
      <c r="AQ131" s="1308">
        <v>31</v>
      </c>
      <c r="AR131" s="1451"/>
      <c r="AS131" s="1451"/>
      <c r="AT131" s="1451"/>
      <c r="AU131" s="1451"/>
      <c r="AV131" s="1451"/>
      <c r="AW131" s="1451"/>
      <c r="AX131" s="514"/>
      <c r="AY131" s="3"/>
    </row>
    <row r="132" spans="1:51" ht="14.25">
      <c r="A132" s="3"/>
      <c r="B132" s="3"/>
      <c r="C132" s="3"/>
      <c r="D132" s="3"/>
      <c r="E132" s="3"/>
      <c r="F132" s="3"/>
      <c r="G132" s="3"/>
      <c r="H132" s="3"/>
      <c r="I132" s="3"/>
      <c r="J132" s="3"/>
      <c r="K132" s="3"/>
      <c r="L132" s="3"/>
      <c r="M132" s="3"/>
      <c r="N132" s="3"/>
      <c r="O132" s="3"/>
      <c r="P132" s="3"/>
      <c r="Q132" s="3"/>
      <c r="R132" s="3"/>
      <c r="S132" s="3"/>
      <c r="T132" s="3"/>
      <c r="U132" s="3"/>
      <c r="V132" s="3"/>
      <c r="W132" s="3"/>
      <c r="X132" s="514"/>
      <c r="Y132" s="514"/>
      <c r="Z132" s="636"/>
      <c r="AA132" s="1451"/>
      <c r="AB132" s="1451"/>
      <c r="AC132" s="636"/>
      <c r="AD132" s="1451"/>
      <c r="AE132" s="1451"/>
      <c r="AF132" s="1451"/>
      <c r="AG132" s="1451"/>
      <c r="AH132" s="1451"/>
      <c r="AI132" s="1451"/>
      <c r="AJ132" s="1451"/>
      <c r="AK132" s="1451"/>
      <c r="AL132" s="1451"/>
      <c r="AM132" s="1451"/>
      <c r="AN132" s="1451"/>
      <c r="AO132" s="1451"/>
      <c r="AP132" s="1451"/>
      <c r="AQ132" s="1451"/>
      <c r="AR132" s="1451"/>
      <c r="AS132" s="1451"/>
      <c r="AT132" s="1451"/>
      <c r="AU132" s="1451"/>
      <c r="AV132" s="1451"/>
      <c r="AW132" s="1451"/>
      <c r="AX132" s="514"/>
      <c r="AY132" s="3"/>
    </row>
    <row r="133" spans="1:51" ht="14.25">
      <c r="A133" s="3"/>
      <c r="B133" s="3"/>
      <c r="C133" s="3"/>
      <c r="D133" s="3"/>
      <c r="E133" s="3"/>
      <c r="F133" s="3"/>
      <c r="G133" s="3"/>
      <c r="H133" s="3"/>
      <c r="I133" s="3"/>
      <c r="J133" s="3"/>
      <c r="K133" s="3"/>
      <c r="L133" s="3"/>
      <c r="M133" s="3"/>
      <c r="N133" s="3"/>
      <c r="O133" s="3"/>
      <c r="P133" s="3"/>
      <c r="Q133" s="3"/>
      <c r="R133" s="3"/>
      <c r="S133" s="3"/>
      <c r="T133" s="3"/>
      <c r="U133" s="3"/>
      <c r="V133" s="3"/>
      <c r="W133" s="3"/>
      <c r="X133" s="514"/>
      <c r="Y133" s="514"/>
      <c r="Z133" s="1283" t="s">
        <v>251</v>
      </c>
      <c r="AA133" s="1451"/>
      <c r="AB133" s="1451"/>
      <c r="AC133" s="636"/>
      <c r="AD133" s="1451"/>
      <c r="AE133" s="1451"/>
      <c r="AF133" s="1451"/>
      <c r="AG133" s="1451"/>
      <c r="AH133" s="1451"/>
      <c r="AI133" s="1451"/>
      <c r="AJ133" s="1451"/>
      <c r="AK133" s="1451"/>
      <c r="AL133" s="1451"/>
      <c r="AM133" s="1451"/>
      <c r="AN133" s="1451"/>
      <c r="AO133" s="1451"/>
      <c r="AP133" s="1451"/>
      <c r="AQ133" s="1451"/>
      <c r="AR133" s="1451"/>
      <c r="AS133" s="1451"/>
      <c r="AT133" s="1451"/>
      <c r="AU133" s="1451"/>
      <c r="AV133" s="1451"/>
      <c r="AW133" s="1451"/>
      <c r="AX133" s="514"/>
      <c r="AY133" s="3"/>
    </row>
    <row r="134" spans="1:51" ht="14.25">
      <c r="A134" s="3"/>
      <c r="B134" s="3"/>
      <c r="C134" s="3"/>
      <c r="D134" s="3"/>
      <c r="E134" s="3"/>
      <c r="F134" s="3"/>
      <c r="G134" s="3"/>
      <c r="H134" s="3"/>
      <c r="I134" s="3"/>
      <c r="J134" s="3"/>
      <c r="K134" s="3"/>
      <c r="L134" s="3"/>
      <c r="M134" s="3"/>
      <c r="N134" s="3"/>
      <c r="O134" s="3"/>
      <c r="P134" s="3"/>
      <c r="Q134" s="3"/>
      <c r="R134" s="3"/>
      <c r="S134" s="3"/>
      <c r="T134" s="3"/>
      <c r="U134" s="3"/>
      <c r="V134" s="3"/>
      <c r="W134" s="3"/>
      <c r="X134" s="514"/>
      <c r="Y134" s="514"/>
      <c r="Z134" s="1283" t="s">
        <v>389</v>
      </c>
      <c r="AA134" s="1451"/>
      <c r="AB134" s="1451"/>
      <c r="AC134" s="636"/>
      <c r="AD134" s="1451"/>
      <c r="AE134" s="1451"/>
      <c r="AF134" s="1451"/>
      <c r="AG134" s="1451"/>
      <c r="AH134" s="1451"/>
      <c r="AI134" s="1451"/>
      <c r="AJ134" s="1451"/>
      <c r="AK134" s="1451"/>
      <c r="AL134" s="1451"/>
      <c r="AM134" s="1451"/>
      <c r="AN134" s="1451"/>
      <c r="AO134" s="1451"/>
      <c r="AP134" s="1451"/>
      <c r="AQ134" s="1451"/>
      <c r="AR134" s="1451"/>
      <c r="AS134" s="1451"/>
      <c r="AT134" s="1451"/>
      <c r="AU134" s="1451"/>
      <c r="AV134" s="1451"/>
      <c r="AW134" s="1451"/>
      <c r="AX134" s="514"/>
      <c r="AY134" s="3"/>
    </row>
    <row r="135" spans="1:51" ht="14.25">
      <c r="A135" s="3"/>
      <c r="B135" s="3"/>
      <c r="C135" s="3"/>
      <c r="D135" s="3"/>
      <c r="E135" s="3"/>
      <c r="F135" s="3"/>
      <c r="G135" s="3"/>
      <c r="H135" s="3"/>
      <c r="I135" s="3"/>
      <c r="J135" s="3"/>
      <c r="K135" s="3"/>
      <c r="L135" s="3"/>
      <c r="M135" s="3"/>
      <c r="N135" s="3"/>
      <c r="O135" s="3"/>
      <c r="P135" s="3"/>
      <c r="Q135" s="3"/>
      <c r="R135" s="3"/>
      <c r="S135" s="3"/>
      <c r="T135" s="3"/>
      <c r="U135" s="3"/>
      <c r="V135" s="3"/>
      <c r="W135" s="3"/>
      <c r="X135" s="514"/>
      <c r="Y135" s="514"/>
      <c r="Z135" s="1283" t="s">
        <v>387</v>
      </c>
      <c r="AA135" s="1451"/>
      <c r="AB135" s="1451"/>
      <c r="AC135" s="636"/>
      <c r="AD135" s="1451"/>
      <c r="AE135" s="1451"/>
      <c r="AF135" s="1451"/>
      <c r="AG135" s="1451"/>
      <c r="AH135" s="1451"/>
      <c r="AI135" s="1451"/>
      <c r="AJ135" s="1451"/>
      <c r="AK135" s="1451"/>
      <c r="AL135" s="1451"/>
      <c r="AM135" s="1451"/>
      <c r="AN135" s="1451"/>
      <c r="AO135" s="1451"/>
      <c r="AP135" s="1451"/>
      <c r="AQ135" s="1451"/>
      <c r="AR135" s="1451"/>
      <c r="AS135" s="1451"/>
      <c r="AT135" s="1451"/>
      <c r="AU135" s="1451"/>
      <c r="AV135" s="1451"/>
      <c r="AW135" s="1451"/>
      <c r="AX135" s="514"/>
      <c r="AY135" s="3"/>
    </row>
    <row r="136" spans="1:51" ht="14.25">
      <c r="A136" s="3"/>
      <c r="B136" s="3"/>
      <c r="C136" s="3"/>
      <c r="D136" s="3"/>
      <c r="E136" s="3"/>
      <c r="F136" s="3"/>
      <c r="G136" s="3"/>
      <c r="H136" s="3"/>
      <c r="I136" s="3"/>
      <c r="J136" s="3"/>
      <c r="K136" s="3"/>
      <c r="L136" s="3"/>
      <c r="M136" s="3"/>
      <c r="N136" s="3"/>
      <c r="O136" s="3"/>
      <c r="P136" s="3"/>
      <c r="Q136" s="3"/>
      <c r="R136" s="3"/>
      <c r="S136" s="3"/>
      <c r="T136" s="3"/>
      <c r="U136" s="3"/>
      <c r="V136" s="3"/>
      <c r="W136" s="3"/>
      <c r="X136" s="514"/>
      <c r="Y136" s="514"/>
      <c r="Z136" s="1283" t="s">
        <v>252</v>
      </c>
      <c r="AA136" s="1451"/>
      <c r="AB136" s="1451"/>
      <c r="AC136" s="636"/>
      <c r="AD136" s="1451"/>
      <c r="AE136" s="1451"/>
      <c r="AF136" s="1451"/>
      <c r="AG136" s="1451"/>
      <c r="AH136" s="1451"/>
      <c r="AI136" s="1451"/>
      <c r="AJ136" s="1451"/>
      <c r="AK136" s="1451"/>
      <c r="AL136" s="1451"/>
      <c r="AM136" s="1451"/>
      <c r="AN136" s="1451"/>
      <c r="AO136" s="1451"/>
      <c r="AP136" s="1451"/>
      <c r="AQ136" s="1451"/>
      <c r="AR136" s="1451"/>
      <c r="AS136" s="1451"/>
      <c r="AT136" s="1451"/>
      <c r="AU136" s="1451"/>
      <c r="AV136" s="1451"/>
      <c r="AW136" s="1451"/>
      <c r="AX136" s="514"/>
      <c r="AY136" s="3"/>
    </row>
    <row r="137" spans="1:51" ht="14.25">
      <c r="A137" s="3"/>
      <c r="B137" s="3"/>
      <c r="C137" s="3"/>
      <c r="D137" s="3"/>
      <c r="E137" s="3"/>
      <c r="F137" s="3"/>
      <c r="G137" s="3"/>
      <c r="H137" s="3"/>
      <c r="I137" s="3"/>
      <c r="J137" s="3"/>
      <c r="K137" s="3"/>
      <c r="L137" s="3"/>
      <c r="M137" s="3"/>
      <c r="N137" s="3"/>
      <c r="O137" s="3"/>
      <c r="P137" s="3"/>
      <c r="Q137" s="3"/>
      <c r="R137" s="3"/>
      <c r="S137" s="3"/>
      <c r="T137" s="3"/>
      <c r="U137" s="3"/>
      <c r="V137" s="3"/>
      <c r="W137" s="3"/>
      <c r="X137" s="514"/>
      <c r="Y137" s="514"/>
      <c r="Z137" s="1283" t="s">
        <v>157</v>
      </c>
      <c r="AA137" s="1451"/>
      <c r="AB137" s="1451"/>
      <c r="AC137" s="636"/>
      <c r="AD137" s="1451"/>
      <c r="AE137" s="1451"/>
      <c r="AF137" s="1451"/>
      <c r="AG137" s="1451"/>
      <c r="AH137" s="1451"/>
      <c r="AI137" s="1451"/>
      <c r="AJ137" s="1451"/>
      <c r="AK137" s="1451"/>
      <c r="AL137" s="1451"/>
      <c r="AM137" s="1451"/>
      <c r="AN137" s="1451"/>
      <c r="AO137" s="1451"/>
      <c r="AP137" s="1451"/>
      <c r="AQ137" s="1451"/>
      <c r="AR137" s="1451"/>
      <c r="AS137" s="1451"/>
      <c r="AT137" s="1451"/>
      <c r="AU137" s="1451"/>
      <c r="AV137" s="1451"/>
      <c r="AW137" s="1451"/>
      <c r="AX137" s="514"/>
      <c r="AY137" s="3"/>
    </row>
    <row r="138" spans="1:51"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514"/>
      <c r="Y138" s="514"/>
      <c r="Z138" s="1283" t="s">
        <v>162</v>
      </c>
      <c r="AA138" s="514"/>
      <c r="AB138" s="514"/>
      <c r="AC138" s="514"/>
      <c r="AD138" s="514"/>
      <c r="AE138" s="514"/>
      <c r="AF138" s="514"/>
      <c r="AG138" s="514"/>
      <c r="AH138" s="514"/>
      <c r="AI138" s="514"/>
      <c r="AJ138" s="581"/>
      <c r="AK138" s="514"/>
      <c r="AL138" s="514"/>
      <c r="AM138" s="514"/>
      <c r="AN138" s="514"/>
      <c r="AO138" s="514"/>
      <c r="AP138" s="514"/>
      <c r="AQ138" s="514"/>
      <c r="AR138" s="514"/>
      <c r="AS138" s="514"/>
      <c r="AT138" s="514"/>
      <c r="AU138" s="514"/>
      <c r="AV138" s="514"/>
      <c r="AW138" s="514"/>
      <c r="AX138" s="514"/>
      <c r="AY138" s="3"/>
    </row>
    <row r="139" spans="1:51" ht="9.75" customHeight="1">
      <c r="A139" s="3"/>
      <c r="B139" s="3"/>
      <c r="C139" s="3"/>
      <c r="D139" s="3"/>
      <c r="E139" s="3"/>
      <c r="F139" s="3"/>
      <c r="G139" s="3"/>
      <c r="H139" s="3"/>
      <c r="I139" s="3"/>
      <c r="J139" s="3"/>
      <c r="K139" s="3"/>
      <c r="L139" s="3"/>
      <c r="M139" s="3"/>
      <c r="N139" s="3"/>
      <c r="O139" s="3"/>
      <c r="P139" s="3"/>
      <c r="Q139" s="3"/>
      <c r="R139" s="3"/>
      <c r="S139" s="3"/>
      <c r="T139" s="3"/>
      <c r="U139" s="3"/>
      <c r="V139" s="3"/>
      <c r="W139" s="3"/>
      <c r="X139" s="514"/>
      <c r="Y139" s="514"/>
      <c r="Z139" s="581"/>
      <c r="AA139" s="514"/>
      <c r="AB139" s="514"/>
      <c r="AC139" s="514"/>
      <c r="AD139" s="514"/>
      <c r="AE139" s="514"/>
      <c r="AF139" s="514"/>
      <c r="AG139" s="514"/>
      <c r="AH139" s="514"/>
      <c r="AI139" s="514"/>
      <c r="AJ139" s="514"/>
      <c r="AK139" s="514"/>
      <c r="AL139" s="514"/>
      <c r="AM139" s="514"/>
      <c r="AN139" s="514"/>
      <c r="AO139" s="514"/>
      <c r="AP139" s="514"/>
      <c r="AQ139" s="514"/>
      <c r="AR139" s="514"/>
      <c r="AS139" s="514"/>
      <c r="AT139" s="514"/>
      <c r="AU139" s="514"/>
      <c r="AV139" s="514"/>
      <c r="AW139" s="514"/>
      <c r="AX139" s="514"/>
      <c r="AY139" s="3"/>
    </row>
    <row r="140" spans="1:51" ht="9.95" customHeight="1">
      <c r="A140" s="3"/>
      <c r="B140" s="3"/>
      <c r="C140" s="3"/>
      <c r="D140" s="3"/>
      <c r="E140" s="3"/>
      <c r="F140" s="3"/>
      <c r="G140" s="3"/>
      <c r="H140" s="3"/>
      <c r="I140" s="3"/>
      <c r="J140" s="3"/>
      <c r="K140" s="3"/>
      <c r="L140" s="3"/>
      <c r="M140" s="3"/>
      <c r="N140" s="3"/>
      <c r="O140" s="3"/>
      <c r="P140" s="3"/>
      <c r="Q140" s="3"/>
      <c r="R140" s="3"/>
      <c r="S140" s="3"/>
      <c r="T140" s="3"/>
      <c r="U140" s="3"/>
      <c r="V140" s="3"/>
      <c r="W140" s="3"/>
      <c r="X140" s="514"/>
      <c r="Y140" s="514"/>
      <c r="Z140" s="514"/>
      <c r="AA140" s="514"/>
      <c r="AB140" s="514"/>
      <c r="AC140" s="514"/>
      <c r="AD140" s="514"/>
      <c r="AE140" s="514"/>
      <c r="AF140" s="514"/>
      <c r="AG140" s="514"/>
      <c r="AH140" s="514"/>
      <c r="AI140" s="514"/>
      <c r="AJ140" s="514"/>
      <c r="AK140" s="514"/>
      <c r="AL140" s="514"/>
      <c r="AM140" s="514"/>
      <c r="AN140" s="514"/>
      <c r="AO140" s="514"/>
      <c r="AP140" s="514"/>
      <c r="AQ140" s="514"/>
      <c r="AR140" s="514"/>
      <c r="AS140" s="514"/>
      <c r="AT140" s="514"/>
      <c r="AU140" s="514"/>
      <c r="AV140" s="514"/>
      <c r="AW140" s="514"/>
      <c r="AX140" s="514"/>
      <c r="AY140" s="3"/>
    </row>
    <row r="141" spans="1:51" ht="14.25">
      <c r="A141" s="3"/>
      <c r="B141" s="3"/>
      <c r="C141" s="3"/>
      <c r="D141" s="3"/>
      <c r="E141" s="3"/>
      <c r="F141" s="3"/>
      <c r="G141" s="3"/>
      <c r="H141" s="3"/>
      <c r="I141" s="3"/>
      <c r="J141" s="3"/>
      <c r="K141" s="3"/>
      <c r="L141" s="3"/>
      <c r="M141" s="3"/>
      <c r="N141" s="3"/>
      <c r="O141" s="3"/>
      <c r="P141" s="3"/>
      <c r="Q141" s="3"/>
      <c r="R141" s="3"/>
      <c r="S141" s="3"/>
      <c r="T141" s="3"/>
      <c r="U141" s="3"/>
      <c r="V141" s="3"/>
      <c r="W141" s="3"/>
      <c r="X141" s="1399" t="s">
        <v>0</v>
      </c>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row>
    <row r="142" spans="1:51" ht="14.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row>
    <row r="151" spans="36:45" ht="14.25">
      <c r="AJ151" s="1749"/>
      <c r="AK151" s="1749"/>
      <c r="AL151" s="1749"/>
      <c r="AM151" s="1749"/>
      <c r="AN151" s="1749"/>
      <c r="AO151" s="1749"/>
      <c r="AP151" s="1749"/>
      <c r="AQ151" s="1749"/>
      <c r="AR151" s="1749"/>
      <c r="AS151" s="1749"/>
    </row>
    <row r="152" spans="36:45" ht="14.25">
      <c r="AJ152" s="1749"/>
      <c r="AK152" s="1749"/>
      <c r="AL152" s="1749"/>
      <c r="AM152" s="1749"/>
      <c r="AN152" s="1749"/>
      <c r="AO152" s="1749"/>
      <c r="AP152" s="1749"/>
      <c r="AQ152" s="1749"/>
      <c r="AR152" s="1749"/>
      <c r="AS152" s="1749"/>
    </row>
    <row r="153" spans="36:45" ht="14.25">
      <c r="AJ153" s="1749"/>
      <c r="AK153" s="1749"/>
      <c r="AL153" s="1749"/>
      <c r="AM153" s="1749"/>
      <c r="AN153" s="1749"/>
      <c r="AO153" s="1749"/>
      <c r="AP153" s="1749"/>
      <c r="AQ153" s="1749"/>
      <c r="AR153" s="1749"/>
      <c r="AS153" s="1749"/>
    </row>
    <row r="154" spans="36:45" ht="14.25">
      <c r="AJ154" s="1749"/>
      <c r="AK154" s="1749"/>
      <c r="AL154" s="1749"/>
      <c r="AM154" s="1749"/>
      <c r="AN154" s="1749"/>
      <c r="AO154" s="1749"/>
      <c r="AP154" s="1749"/>
      <c r="AQ154" s="1749"/>
      <c r="AR154" s="1749"/>
      <c r="AS154" s="1749"/>
    </row>
    <row r="155" spans="36:45" ht="14.25">
      <c r="AJ155" s="1749"/>
      <c r="AK155" s="1749"/>
      <c r="AL155" s="1749"/>
      <c r="AM155" s="1749"/>
      <c r="AN155" s="1749"/>
      <c r="AO155" s="1749"/>
      <c r="AP155" s="1749"/>
      <c r="AQ155" s="1749"/>
      <c r="AR155" s="1749"/>
      <c r="AS155" s="1749"/>
    </row>
  </sheetData>
  <sheetProtection selectLockedCells="1"/>
  <mergeCells count="31">
    <mergeCell ref="L47:M47"/>
    <mergeCell ref="D32:E32"/>
    <mergeCell ref="F32:G32"/>
    <mergeCell ref="H32:I32"/>
    <mergeCell ref="J32:K32"/>
    <mergeCell ref="D47:E47"/>
    <mergeCell ref="F47:G47"/>
    <mergeCell ref="H47:I47"/>
    <mergeCell ref="J47:K47"/>
    <mergeCell ref="AI7:AK7"/>
    <mergeCell ref="Q8:R8"/>
    <mergeCell ref="Z8:AC8"/>
    <mergeCell ref="Q9:R9"/>
    <mergeCell ref="P7:S7"/>
    <mergeCell ref="AE7:AG7"/>
    <mergeCell ref="H67:L67"/>
    <mergeCell ref="C7:I8"/>
    <mergeCell ref="J7:M7"/>
    <mergeCell ref="Q10:R10"/>
    <mergeCell ref="Q11:R11"/>
    <mergeCell ref="K8:L8"/>
    <mergeCell ref="K9:L9"/>
    <mergeCell ref="K10:L10"/>
    <mergeCell ref="K11:L11"/>
    <mergeCell ref="K12:L12"/>
    <mergeCell ref="L32:M32"/>
    <mergeCell ref="N32:O32"/>
    <mergeCell ref="P32:Q32"/>
    <mergeCell ref="R32:S32"/>
    <mergeCell ref="Q12:R12"/>
    <mergeCell ref="N47:O47"/>
  </mergeCells>
  <hyperlinks>
    <hyperlink ref="Z54" location="'WOH2'!Z72" display="Daten"/>
    <hyperlink ref="Z35" location="'WOH2'!V85" display="'WOH2'!V85"/>
    <hyperlink ref="Z19" location="'WOH2'!Z100" display="Daten"/>
    <hyperlink ref="Z60" location="'WOH2'!Z86"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78252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3c6b192-bc94-42fc-bd3d-8182fae51b11}">
  <sheetPr codeName="Tabelle59"/>
  <dimension ref="A1:AL74"/>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75" style="82" bestFit="1" customWidth="1"/>
    <col min="22" max="23" width="2.625" style="82" customWidth="1"/>
    <col min="24" max="24" width="35.625" style="82" customWidth="1"/>
    <col min="25" max="34" width="10.625" style="82" customWidth="1"/>
    <col min="35" max="35" width="2.625" style="82" customWidth="1"/>
    <col min="36" max="36" width="10.625" style="82" customWidth="1"/>
    <col min="37" max="16384" width="11" style="82"/>
  </cols>
  <sheetData>
    <row r="1" spans="1:38" ht="4.5" customHeight="1">
      <c r="A1" s="3"/>
      <c r="B1" s="4"/>
      <c r="C1" s="2090" t="s">
        <v>0</v>
      </c>
      <c r="D1" s="2091"/>
      <c r="E1" s="2091"/>
      <c r="F1" s="2091"/>
      <c r="G1" s="2091"/>
      <c r="H1" s="2091"/>
      <c r="I1" s="2091"/>
      <c r="J1" s="2091"/>
      <c r="K1" s="5"/>
      <c r="L1" s="5"/>
      <c r="M1" s="5"/>
      <c r="N1" s="5"/>
      <c r="O1" s="5"/>
      <c r="P1" s="5"/>
      <c r="Q1" s="5"/>
      <c r="R1" s="3"/>
      <c r="S1" s="3"/>
      <c r="T1" s="3"/>
      <c r="U1" s="3"/>
      <c r="V1" s="514"/>
      <c r="W1" s="514"/>
      <c r="X1" s="547"/>
      <c r="Y1" s="515"/>
      <c r="Z1" s="515"/>
      <c r="AA1" s="515"/>
      <c r="AB1" s="515"/>
      <c r="AC1" s="515"/>
      <c r="AD1" s="515"/>
      <c r="AE1" s="515"/>
      <c r="AF1" s="515"/>
      <c r="AG1" s="515"/>
      <c r="AH1" s="515"/>
      <c r="AI1" s="515"/>
      <c r="AJ1" s="3"/>
      <c r="AK1" s="3"/>
      <c r="AL1" s="3"/>
    </row>
    <row r="2" spans="1:38" ht="4.5" customHeight="1">
      <c r="A2" s="3"/>
      <c r="B2" s="4"/>
      <c r="C2" s="928"/>
      <c r="D2" s="929"/>
      <c r="E2" s="929"/>
      <c r="F2" s="929"/>
      <c r="G2" s="929"/>
      <c r="H2" s="929"/>
      <c r="I2" s="929"/>
      <c r="J2" s="929"/>
      <c r="K2" s="930"/>
      <c r="L2" s="930"/>
      <c r="M2" s="930"/>
      <c r="N2" s="930"/>
      <c r="O2" s="930"/>
      <c r="P2" s="930"/>
      <c r="Q2" s="5"/>
      <c r="R2" s="3"/>
      <c r="S2" s="3"/>
      <c r="T2" s="3"/>
      <c r="U2" s="3"/>
      <c r="V2" s="514"/>
      <c r="W2" s="514"/>
      <c r="X2" s="547"/>
      <c r="Y2" s="515"/>
      <c r="Z2" s="515"/>
      <c r="AA2" s="515"/>
      <c r="AB2" s="515"/>
      <c r="AC2" s="515"/>
      <c r="AD2" s="515"/>
      <c r="AE2" s="515"/>
      <c r="AF2" s="515"/>
      <c r="AG2" s="515"/>
      <c r="AH2" s="515"/>
      <c r="AI2" s="515"/>
      <c r="AJ2" s="3"/>
      <c r="AK2" s="3"/>
      <c r="AL2" s="3"/>
    </row>
    <row r="3" spans="1:38" s="192" customFormat="1" ht="24.95" customHeight="1">
      <c r="A3" s="6"/>
      <c r="B3" s="7"/>
      <c r="C3" s="956">
        <v>8</v>
      </c>
      <c r="D3" s="967"/>
      <c r="E3" s="967"/>
      <c r="F3" s="967"/>
      <c r="G3" s="2100" t="str">
        <f>X3</f>
        <v>Leerwohnungen</v>
      </c>
      <c r="H3" s="2100"/>
      <c r="I3" s="2100"/>
      <c r="J3" s="2100"/>
      <c r="K3" s="2100"/>
      <c r="L3" s="2100"/>
      <c r="M3" s="2100"/>
      <c r="N3" s="2100"/>
      <c r="O3" s="2100"/>
      <c r="P3" s="2100"/>
      <c r="Q3" s="5"/>
      <c r="R3" s="6"/>
      <c r="S3" s="6"/>
      <c r="T3" s="6"/>
      <c r="U3" s="6"/>
      <c r="V3" s="525"/>
      <c r="W3" s="1265" t="s">
        <v>556</v>
      </c>
      <c r="X3" s="1265" t="s">
        <v>316</v>
      </c>
      <c r="Y3" s="546"/>
      <c r="Z3" s="546"/>
      <c r="AA3" s="546"/>
      <c r="AB3" s="546"/>
      <c r="AC3" s="546"/>
      <c r="AD3" s="546"/>
      <c r="AE3" s="531" t="s">
        <v>157</v>
      </c>
      <c r="AF3" s="531" t="s">
        <v>477</v>
      </c>
      <c r="AG3" s="540"/>
      <c r="AH3" s="581" t="s">
        <v>534</v>
      </c>
      <c r="AI3" s="526"/>
      <c r="AJ3" s="3"/>
      <c r="AK3" s="3"/>
      <c r="AL3" s="3"/>
    </row>
    <row r="4" spans="1:38" s="84" customFormat="1" ht="24.95" customHeight="1">
      <c r="A4" s="13"/>
      <c r="C4" s="255"/>
      <c r="D4" s="255"/>
      <c r="E4" s="255"/>
      <c r="F4" s="255"/>
      <c r="G4" s="2100"/>
      <c r="H4" s="2100"/>
      <c r="I4" s="2100"/>
      <c r="J4" s="2100"/>
      <c r="K4" s="2100"/>
      <c r="L4" s="2100"/>
      <c r="M4" s="2100"/>
      <c r="N4" s="2100"/>
      <c r="O4" s="2100"/>
      <c r="P4" s="2100"/>
      <c r="Q4" s="14"/>
      <c r="R4" s="13"/>
      <c r="S4" s="13"/>
      <c r="T4" s="13"/>
      <c r="U4" s="13"/>
      <c r="V4" s="516"/>
      <c r="W4" s="516"/>
      <c r="X4" s="528"/>
      <c r="Y4" s="528"/>
      <c r="Z4" s="528"/>
      <c r="AA4" s="528"/>
      <c r="AB4" s="528"/>
      <c r="AC4" s="528"/>
      <c r="AD4" s="528"/>
      <c r="AE4" s="528"/>
      <c r="AF4" s="528"/>
      <c r="AG4" s="528"/>
      <c r="AH4" s="528"/>
      <c r="AI4" s="528"/>
      <c r="AJ4" s="3"/>
      <c r="AK4" s="3"/>
      <c r="AL4" s="3"/>
    </row>
    <row r="5" spans="1:38" s="86" customFormat="1" ht="24.95" customHeight="1">
      <c r="A5" s="10"/>
      <c r="C5" s="2140"/>
      <c r="D5" s="2140"/>
      <c r="E5" s="2140"/>
      <c r="F5" s="2140"/>
      <c r="G5" s="2140"/>
      <c r="H5" s="2140"/>
      <c r="I5" s="2140"/>
      <c r="J5" s="2140"/>
      <c r="K5" s="2140"/>
      <c r="L5" s="2140"/>
      <c r="M5" s="2140"/>
      <c r="N5" s="2140"/>
      <c r="O5" s="2140"/>
      <c r="P5" s="2140"/>
      <c r="Q5" s="11"/>
      <c r="R5" s="10"/>
      <c r="S5" s="10"/>
      <c r="T5" s="10"/>
      <c r="U5" s="10"/>
      <c r="V5" s="517"/>
      <c r="W5" s="1422"/>
      <c r="X5" s="1389"/>
      <c r="Y5" s="1389"/>
      <c r="Z5" s="1389"/>
      <c r="AA5" s="1389"/>
      <c r="AB5" s="1389"/>
      <c r="AC5" s="1389"/>
      <c r="AD5" s="1389"/>
      <c r="AE5" s="1389"/>
      <c r="AF5" s="1389"/>
      <c r="AG5" s="1389"/>
      <c r="AH5" s="1389"/>
      <c r="AI5" s="518"/>
      <c r="AJ5" s="3"/>
      <c r="AK5" s="3"/>
      <c r="AL5" s="3"/>
    </row>
    <row r="6" spans="1:38" s="86" customFormat="1" ht="6" customHeight="1">
      <c r="A6" s="10"/>
      <c r="C6" s="973"/>
      <c r="D6" s="973"/>
      <c r="E6" s="973"/>
      <c r="F6" s="973"/>
      <c r="G6" s="973"/>
      <c r="H6" s="973"/>
      <c r="I6" s="973"/>
      <c r="J6" s="973"/>
      <c r="K6" s="973"/>
      <c r="L6" s="973"/>
      <c r="M6" s="973"/>
      <c r="N6" s="973"/>
      <c r="O6" s="973"/>
      <c r="P6" s="973"/>
      <c r="Q6" s="11"/>
      <c r="R6" s="10"/>
      <c r="S6" s="10"/>
      <c r="T6" s="10"/>
      <c r="U6" s="10"/>
      <c r="V6" s="517"/>
      <c r="W6" s="517"/>
      <c r="X6" s="527"/>
      <c r="Y6" s="527"/>
      <c r="Z6" s="527"/>
      <c r="AA6" s="527"/>
      <c r="AB6" s="527"/>
      <c r="AC6" s="527"/>
      <c r="AD6" s="527"/>
      <c r="AE6" s="527"/>
      <c r="AF6" s="527"/>
      <c r="AG6" s="527"/>
      <c r="AH6" s="527"/>
      <c r="AI6" s="527"/>
      <c r="AJ6" s="3"/>
      <c r="AK6" s="3"/>
      <c r="AL6" s="3"/>
    </row>
    <row r="7" spans="1:38" ht="16.5" customHeight="1">
      <c r="A7" s="3"/>
      <c r="B7" s="87"/>
      <c r="C7" s="2114" t="str">
        <f>X7</f>
        <v>Leerstandsquote</v>
      </c>
      <c r="D7" s="2114"/>
      <c r="E7" s="2114"/>
      <c r="F7" s="260"/>
      <c r="G7" s="260"/>
      <c r="H7" s="260"/>
      <c r="I7" s="260"/>
      <c r="J7" s="260"/>
      <c r="K7" s="260"/>
      <c r="L7" s="260"/>
      <c r="M7" s="260"/>
      <c r="N7" s="260"/>
      <c r="O7" s="260"/>
      <c r="P7" s="999"/>
      <c r="Q7" s="4"/>
      <c r="R7" s="3"/>
      <c r="S7" s="3"/>
      <c r="T7" s="3"/>
      <c r="U7" s="3"/>
      <c r="V7" s="520"/>
      <c r="W7" s="520"/>
      <c r="X7" s="1272" t="s">
        <v>317</v>
      </c>
      <c r="Y7" s="518"/>
      <c r="Z7" s="518"/>
      <c r="AA7" s="577"/>
      <c r="AB7" s="577"/>
      <c r="AC7" s="577"/>
      <c r="AD7" s="577"/>
      <c r="AE7" s="577"/>
      <c r="AF7" s="577"/>
      <c r="AG7" s="577"/>
      <c r="AH7" s="579"/>
      <c r="AI7" s="577"/>
      <c r="AJ7" s="3"/>
      <c r="AK7" s="3"/>
      <c r="AL7" s="3"/>
    </row>
    <row r="8" spans="1:38" ht="9.95" customHeight="1">
      <c r="A8" s="3"/>
      <c r="B8" s="87"/>
      <c r="C8" s="922"/>
      <c r="D8" s="922"/>
      <c r="E8" s="922"/>
      <c r="F8" s="260"/>
      <c r="G8" s="260"/>
      <c r="H8" s="260"/>
      <c r="I8" s="260"/>
      <c r="J8" s="260"/>
      <c r="K8" s="260"/>
      <c r="L8" s="260"/>
      <c r="M8" s="260"/>
      <c r="N8" s="260"/>
      <c r="O8" s="260"/>
      <c r="P8" s="999"/>
      <c r="Q8" s="4"/>
      <c r="R8" s="3"/>
      <c r="S8" s="3"/>
      <c r="T8" s="3"/>
      <c r="U8" s="3"/>
      <c r="V8" s="520"/>
      <c r="W8" s="520"/>
      <c r="X8" s="521"/>
      <c r="Y8" s="518"/>
      <c r="Z8" s="518"/>
      <c r="AA8" s="577"/>
      <c r="AB8" s="577"/>
      <c r="AC8" s="577"/>
      <c r="AD8" s="577"/>
      <c r="AE8" s="577"/>
      <c r="AF8" s="577"/>
      <c r="AG8" s="577"/>
      <c r="AH8" s="579"/>
      <c r="AI8" s="577"/>
      <c r="AJ8" s="3"/>
      <c r="AK8" s="3"/>
      <c r="AL8" s="3"/>
    </row>
    <row r="9" spans="1:38" ht="16.5" customHeight="1">
      <c r="A9" s="3"/>
      <c r="B9" s="87"/>
      <c r="C9" s="1082"/>
      <c r="D9" s="1083"/>
      <c r="E9" s="1083"/>
      <c r="F9" s="1083"/>
      <c r="G9" s="968">
        <f t="shared" si="0" ref="G9:P13">Y9</f>
        <v>2014</v>
      </c>
      <c r="H9" s="968">
        <f t="shared" si="0"/>
        <v>2015</v>
      </c>
      <c r="I9" s="968">
        <f t="shared" si="0"/>
        <v>2016</v>
      </c>
      <c r="J9" s="968">
        <f t="shared" si="0"/>
        <v>2017</v>
      </c>
      <c r="K9" s="968">
        <f t="shared" si="0"/>
        <v>2018</v>
      </c>
      <c r="L9" s="968">
        <f t="shared" si="0"/>
        <v>2019</v>
      </c>
      <c r="M9" s="968">
        <f t="shared" si="0"/>
        <v>2020</v>
      </c>
      <c r="N9" s="968">
        <f t="shared" si="0"/>
        <v>2021</v>
      </c>
      <c r="O9" s="968">
        <f t="shared" si="0"/>
        <v>2022</v>
      </c>
      <c r="P9" s="968">
        <f t="shared" si="0"/>
        <v>2023</v>
      </c>
      <c r="Q9" s="4"/>
      <c r="R9" s="3"/>
      <c r="S9" s="3"/>
      <c r="T9" s="3"/>
      <c r="U9" s="3"/>
      <c r="V9" s="520"/>
      <c r="W9" s="520"/>
      <c r="X9" s="641"/>
      <c r="Y9" s="579">
        <v>2014</v>
      </c>
      <c r="Z9" s="579">
        <v>2015</v>
      </c>
      <c r="AA9" s="579">
        <v>2016</v>
      </c>
      <c r="AB9" s="579">
        <v>2017</v>
      </c>
      <c r="AC9" s="579">
        <v>2018</v>
      </c>
      <c r="AD9" s="579">
        <v>2019</v>
      </c>
      <c r="AE9" s="579">
        <v>2020</v>
      </c>
      <c r="AF9" s="579">
        <v>2021</v>
      </c>
      <c r="AG9" s="579">
        <v>2022</v>
      </c>
      <c r="AH9" s="579">
        <v>2023</v>
      </c>
      <c r="AI9" s="514"/>
      <c r="AJ9" s="3"/>
      <c r="AK9" s="3"/>
      <c r="AL9" s="3"/>
    </row>
    <row r="10" spans="1:38" ht="16.5" customHeight="1">
      <c r="A10" s="3"/>
      <c r="B10" s="87"/>
      <c r="C10" s="2109" t="str">
        <f>X10</f>
        <v>Stadt (abs.)</v>
      </c>
      <c r="D10" s="2109"/>
      <c r="E10" s="2109"/>
      <c r="F10" s="2148"/>
      <c r="G10" s="917">
        <f t="shared" si="0"/>
        <v>54</v>
      </c>
      <c r="H10" s="917">
        <f t="shared" si="0"/>
        <v>45</v>
      </c>
      <c r="I10" s="917">
        <f t="shared" si="0"/>
        <v>51</v>
      </c>
      <c r="J10" s="917">
        <f t="shared" si="0"/>
        <v>45</v>
      </c>
      <c r="K10" s="917">
        <f t="shared" si="0"/>
        <v>49</v>
      </c>
      <c r="L10" s="917">
        <f t="shared" si="0"/>
        <v>114</v>
      </c>
      <c r="M10" s="917">
        <f t="shared" si="0"/>
        <v>54</v>
      </c>
      <c r="N10" s="917">
        <f t="shared" si="0"/>
        <v>39</v>
      </c>
      <c r="O10" s="917">
        <f t="shared" si="0"/>
        <v>44</v>
      </c>
      <c r="P10" s="917">
        <f>AH10</f>
        <v>22</v>
      </c>
      <c r="Q10" s="4"/>
      <c r="R10" s="3"/>
      <c r="S10" s="3"/>
      <c r="T10" s="3"/>
      <c r="U10" s="3"/>
      <c r="V10" s="520"/>
      <c r="W10" s="520"/>
      <c r="X10" s="522" t="s">
        <v>645</v>
      </c>
      <c r="Y10" s="539">
        <v>54</v>
      </c>
      <c r="Z10" s="539">
        <v>45</v>
      </c>
      <c r="AA10" s="539">
        <v>51</v>
      </c>
      <c r="AB10" s="539">
        <v>45</v>
      </c>
      <c r="AC10" s="539">
        <v>49</v>
      </c>
      <c r="AD10" s="539">
        <v>114</v>
      </c>
      <c r="AE10" s="539">
        <v>54</v>
      </c>
      <c r="AF10" s="539">
        <v>39</v>
      </c>
      <c r="AG10" s="539">
        <v>44</v>
      </c>
      <c r="AH10" s="539">
        <v>22</v>
      </c>
      <c r="AI10" s="514"/>
      <c r="AJ10" s="3"/>
      <c r="AK10" s="3"/>
      <c r="AL10" s="3"/>
    </row>
    <row r="11" spans="1:38" ht="16.5" customHeight="1">
      <c r="A11" s="3"/>
      <c r="B11" s="87"/>
      <c r="C11" s="2106" t="str">
        <f>X11</f>
        <v xml:space="preserve">        davon Neubau</v>
      </c>
      <c r="D11" s="2106"/>
      <c r="E11" s="2106"/>
      <c r="F11" s="2205"/>
      <c r="G11" s="923">
        <f t="shared" si="0"/>
        <v>1</v>
      </c>
      <c r="H11" s="923">
        <f t="shared" si="0"/>
        <v>1</v>
      </c>
      <c r="I11" s="923">
        <f t="shared" si="0"/>
        <v>6</v>
      </c>
      <c r="J11" s="923">
        <f t="shared" si="0"/>
        <v>0</v>
      </c>
      <c r="K11" s="923">
        <f t="shared" si="0"/>
        <v>0</v>
      </c>
      <c r="L11" s="923">
        <f t="shared" si="0"/>
        <v>0</v>
      </c>
      <c r="M11" s="923">
        <f t="shared" si="0"/>
        <v>0</v>
      </c>
      <c r="N11" s="923">
        <f t="shared" si="0"/>
        <v>0</v>
      </c>
      <c r="O11" s="923">
        <f t="shared" si="0"/>
        <v>0</v>
      </c>
      <c r="P11" s="923">
        <f t="shared" si="0"/>
        <v>1</v>
      </c>
      <c r="Q11" s="4"/>
      <c r="R11" s="3"/>
      <c r="S11" s="3"/>
      <c r="T11" s="3"/>
      <c r="U11" s="3"/>
      <c r="V11" s="520"/>
      <c r="W11" s="520"/>
      <c r="X11" s="522" t="s">
        <v>557</v>
      </c>
      <c r="Y11" s="539">
        <v>1</v>
      </c>
      <c r="Z11" s="539">
        <v>1</v>
      </c>
      <c r="AA11" s="539">
        <v>6</v>
      </c>
      <c r="AB11" s="539">
        <v>0</v>
      </c>
      <c r="AC11" s="539">
        <v>0</v>
      </c>
      <c r="AD11" s="539">
        <v>0</v>
      </c>
      <c r="AE11" s="539">
        <v>0</v>
      </c>
      <c r="AF11" s="539">
        <v>0</v>
      </c>
      <c r="AG11" s="539">
        <v>0</v>
      </c>
      <c r="AH11" s="539">
        <v>1</v>
      </c>
      <c r="AI11" s="514"/>
      <c r="AJ11" s="3"/>
      <c r="AK11" s="3"/>
      <c r="AL11" s="3"/>
    </row>
    <row r="12" spans="1:38" ht="16.5" customHeight="1">
      <c r="A12" s="3"/>
      <c r="B12" s="87"/>
      <c r="C12" s="2106" t="str">
        <f>X12</f>
        <v xml:space="preserve">        davon Eigentum</v>
      </c>
      <c r="D12" s="2106"/>
      <c r="E12" s="2106"/>
      <c r="F12" s="2205"/>
      <c r="G12" s="923">
        <f t="shared" si="0"/>
        <v>13</v>
      </c>
      <c r="H12" s="923">
        <f t="shared" si="0"/>
        <v>8</v>
      </c>
      <c r="I12" s="923">
        <f t="shared" si="0"/>
        <v>2</v>
      </c>
      <c r="J12" s="923">
        <f t="shared" si="0"/>
        <v>5</v>
      </c>
      <c r="K12" s="923">
        <f t="shared" si="0"/>
        <v>2</v>
      </c>
      <c r="L12" s="923">
        <f t="shared" si="0"/>
        <v>13</v>
      </c>
      <c r="M12" s="923">
        <f t="shared" si="0"/>
        <v>5</v>
      </c>
      <c r="N12" s="923">
        <f t="shared" si="0"/>
        <v>1</v>
      </c>
      <c r="O12" s="923">
        <f t="shared" si="0"/>
        <v>1</v>
      </c>
      <c r="P12" s="923">
        <f t="shared" si="0"/>
        <v>3</v>
      </c>
      <c r="Q12" s="4"/>
      <c r="R12" s="3"/>
      <c r="S12" s="3"/>
      <c r="T12" s="3"/>
      <c r="U12" s="3"/>
      <c r="V12" s="520"/>
      <c r="W12" s="520"/>
      <c r="X12" s="522" t="s">
        <v>561</v>
      </c>
      <c r="Y12" s="539">
        <v>13</v>
      </c>
      <c r="Z12" s="539">
        <v>8</v>
      </c>
      <c r="AA12" s="539">
        <v>2</v>
      </c>
      <c r="AB12" s="539">
        <v>5</v>
      </c>
      <c r="AC12" s="539">
        <v>2</v>
      </c>
      <c r="AD12" s="539">
        <v>13</v>
      </c>
      <c r="AE12" s="539">
        <v>5</v>
      </c>
      <c r="AF12" s="539">
        <v>1</v>
      </c>
      <c r="AG12" s="539">
        <v>1</v>
      </c>
      <c r="AH12" s="539">
        <v>3</v>
      </c>
      <c r="AI12" s="514"/>
      <c r="AJ12" s="3"/>
      <c r="AK12" s="3"/>
      <c r="AL12" s="3"/>
    </row>
    <row r="13" spans="1:38" ht="16.5" customHeight="1">
      <c r="A13" s="3"/>
      <c r="B13" s="87"/>
      <c r="C13" s="2106" t="str">
        <f>X13</f>
        <v>Stadt (%)</v>
      </c>
      <c r="D13" s="2106"/>
      <c r="E13" s="2106"/>
      <c r="F13" s="2205"/>
      <c r="G13" s="1084">
        <f t="shared" si="0"/>
        <v>0.23522237226118395</v>
      </c>
      <c r="H13" s="1084">
        <f t="shared" si="0"/>
        <v>0.1937650706166035</v>
      </c>
      <c r="I13" s="1084">
        <f t="shared" si="0"/>
        <v>0.22105673789606001</v>
      </c>
      <c r="J13" s="1084">
        <f t="shared" si="0"/>
        <v>0.19187310791796358</v>
      </c>
      <c r="K13" s="1084">
        <f t="shared" si="0"/>
        <v>0.21017414429098397</v>
      </c>
      <c r="L13" s="1084">
        <f t="shared" si="0"/>
        <v>0.48659723407887995</v>
      </c>
      <c r="M13" s="1084">
        <f t="shared" si="0"/>
        <v>0.22943575798776342</v>
      </c>
      <c r="N13" s="1084">
        <f t="shared" si="0"/>
        <v>0.1651143099068586</v>
      </c>
      <c r="O13" s="1084">
        <f t="shared" si="0"/>
        <v>0.18626703920074506</v>
      </c>
      <c r="P13" s="1084">
        <f t="shared" si="0"/>
        <v>0.092713557250621595</v>
      </c>
      <c r="Q13" s="4"/>
      <c r="R13" s="3"/>
      <c r="S13" s="3"/>
      <c r="T13" s="3"/>
      <c r="U13" s="3"/>
      <c r="V13" s="520"/>
      <c r="W13" s="520"/>
      <c r="X13" s="522" t="s">
        <v>646</v>
      </c>
      <c r="Y13" s="642">
        <v>0.23522237226118395</v>
      </c>
      <c r="Z13" s="642">
        <v>0.1937650706166035</v>
      </c>
      <c r="AA13" s="642">
        <v>0.22105673789606001</v>
      </c>
      <c r="AB13" s="642">
        <v>0.19187310791796358</v>
      </c>
      <c r="AC13" s="642">
        <v>0.21017414429098397</v>
      </c>
      <c r="AD13" s="642">
        <v>0.48659723407887995</v>
      </c>
      <c r="AE13" s="642">
        <v>0.22943575798776342</v>
      </c>
      <c r="AF13" s="642">
        <v>0.1651143099068586</v>
      </c>
      <c r="AG13" s="642">
        <v>0.18626703920074506</v>
      </c>
      <c r="AH13" s="642">
        <v>0.092713557250621595</v>
      </c>
      <c r="AI13" s="514"/>
      <c r="AJ13" s="3"/>
      <c r="AK13" s="3"/>
      <c r="AL13" s="3"/>
    </row>
    <row r="14" spans="1:38" ht="4.5" customHeight="1">
      <c r="A14" s="3"/>
      <c r="B14" s="87"/>
      <c r="C14" s="416"/>
      <c r="D14" s="416"/>
      <c r="E14" s="416"/>
      <c r="F14" s="83"/>
      <c r="G14" s="1081"/>
      <c r="H14" s="1081"/>
      <c r="I14" s="1081"/>
      <c r="J14" s="1081"/>
      <c r="K14" s="1081"/>
      <c r="L14" s="1081"/>
      <c r="M14" s="1081"/>
      <c r="N14" s="1081"/>
      <c r="O14" s="1081"/>
      <c r="P14" s="1081"/>
      <c r="Q14" s="4"/>
      <c r="R14" s="3"/>
      <c r="S14" s="3"/>
      <c r="T14" s="3"/>
      <c r="U14" s="3"/>
      <c r="V14" s="520"/>
      <c r="W14" s="520"/>
      <c r="X14" s="516"/>
      <c r="Y14" s="1085"/>
      <c r="Z14" s="1085"/>
      <c r="AA14" s="1085"/>
      <c r="AB14" s="1085"/>
      <c r="AC14" s="1085"/>
      <c r="AD14" s="1085"/>
      <c r="AE14" s="1085"/>
      <c r="AF14" s="1085"/>
      <c r="AG14" s="1085"/>
      <c r="AH14" s="1085"/>
      <c r="AI14" s="514"/>
      <c r="AJ14" s="3"/>
      <c r="AK14" s="3"/>
      <c r="AL14" s="3"/>
    </row>
    <row r="15" spans="1:38" ht="9.95" customHeight="1">
      <c r="A15" s="3"/>
      <c r="B15" s="87"/>
      <c r="C15" s="2139" t="str">
        <f>X51</f>
        <v>Quelle: BFS, Modellierungen Fahrländer Partner.</v>
      </c>
      <c r="D15" s="2139"/>
      <c r="E15" s="2139"/>
      <c r="F15" s="2139"/>
      <c r="G15" s="2139"/>
      <c r="H15" s="2139"/>
      <c r="I15" s="2139"/>
      <c r="J15" s="2139"/>
      <c r="K15" s="2139"/>
      <c r="L15" s="2139"/>
      <c r="M15" s="2139"/>
      <c r="N15" s="2139"/>
      <c r="O15" s="2139"/>
      <c r="P15" s="2139"/>
      <c r="Q15" s="4"/>
      <c r="R15" s="3"/>
      <c r="S15" s="3"/>
      <c r="T15" s="3"/>
      <c r="U15" s="3"/>
      <c r="V15" s="520"/>
      <c r="W15" s="520"/>
      <c r="X15" s="986" t="s">
        <v>254</v>
      </c>
      <c r="Y15" s="531"/>
      <c r="Z15" s="531"/>
      <c r="AA15" s="531"/>
      <c r="AB15" s="531"/>
      <c r="AC15" s="531"/>
      <c r="AD15" s="531"/>
      <c r="AE15" s="531"/>
      <c r="AF15" s="531"/>
      <c r="AG15" s="531"/>
      <c r="AH15" s="531"/>
      <c r="AI15" s="531"/>
      <c r="AJ15" s="3"/>
      <c r="AK15" s="3"/>
      <c r="AL15" s="3"/>
    </row>
    <row r="16" spans="1:38" ht="30" customHeight="1">
      <c r="A16" s="3"/>
      <c r="B16" s="87"/>
      <c r="C16" s="2256"/>
      <c r="D16" s="2256"/>
      <c r="E16" s="2256"/>
      <c r="F16" s="2256"/>
      <c r="G16" s="2256"/>
      <c r="H16" s="2256"/>
      <c r="I16" s="2256"/>
      <c r="J16" s="2256"/>
      <c r="K16" s="2256"/>
      <c r="L16" s="2256"/>
      <c r="M16" s="2256"/>
      <c r="N16" s="2256"/>
      <c r="O16" s="2256"/>
      <c r="P16" s="2256"/>
      <c r="Q16" s="4"/>
      <c r="R16" s="3"/>
      <c r="S16" s="3"/>
      <c r="T16" s="249"/>
      <c r="U16" s="249"/>
      <c r="V16" s="520"/>
      <c r="W16" s="520"/>
      <c r="X16" s="540"/>
      <c r="Y16" s="540"/>
      <c r="Z16" s="540"/>
      <c r="AA16" s="540"/>
      <c r="AB16" s="540"/>
      <c r="AC16" s="540"/>
      <c r="AD16" s="540"/>
      <c r="AE16" s="540"/>
      <c r="AF16" s="540"/>
      <c r="AG16" s="540"/>
      <c r="AH16" s="540"/>
      <c r="AI16" s="540"/>
      <c r="AJ16" s="3"/>
      <c r="AK16" s="3"/>
      <c r="AL16" s="3"/>
    </row>
    <row r="17" spans="1:38" ht="16.5" customHeight="1">
      <c r="A17" s="3"/>
      <c r="B17" s="15"/>
      <c r="C17" s="2114" t="str">
        <f>X43</f>
        <v>Leerwohnungen nach Zimmerzahl (2023)</v>
      </c>
      <c r="D17" s="2114"/>
      <c r="E17" s="2114"/>
      <c r="F17" s="2114"/>
      <c r="G17" s="2114"/>
      <c r="H17" s="2114"/>
      <c r="I17" s="2114"/>
      <c r="J17" s="2114"/>
      <c r="K17" s="2114"/>
      <c r="L17" s="2114"/>
      <c r="M17" s="2114"/>
      <c r="N17" s="2114"/>
      <c r="O17" s="2114"/>
      <c r="P17" s="2114"/>
      <c r="Q17" s="4"/>
      <c r="R17" s="3"/>
      <c r="S17" s="3"/>
      <c r="T17" s="38"/>
      <c r="U17" s="3"/>
      <c r="V17" s="520"/>
      <c r="W17" s="520"/>
      <c r="X17" s="1278" t="s">
        <v>559</v>
      </c>
      <c r="Y17" s="518"/>
      <c r="Z17" s="518"/>
      <c r="AA17" s="518"/>
      <c r="AB17" s="518"/>
      <c r="AC17" s="518"/>
      <c r="AD17" s="518"/>
      <c r="AE17" s="518"/>
      <c r="AF17" s="518"/>
      <c r="AG17" s="518"/>
      <c r="AH17" s="518"/>
      <c r="AI17" s="518"/>
      <c r="AJ17" s="3"/>
      <c r="AK17" s="3"/>
      <c r="AL17" s="3"/>
    </row>
    <row r="18" spans="1:38" ht="4.5" customHeight="1">
      <c r="A18" s="3"/>
      <c r="B18" s="15"/>
      <c r="C18" s="922"/>
      <c r="D18" s="922"/>
      <c r="E18" s="922"/>
      <c r="F18" s="922"/>
      <c r="G18" s="922"/>
      <c r="H18" s="922"/>
      <c r="I18" s="922"/>
      <c r="J18" s="922"/>
      <c r="K18" s="922"/>
      <c r="L18" s="922"/>
      <c r="M18" s="922"/>
      <c r="N18" s="922"/>
      <c r="O18" s="922"/>
      <c r="P18" s="922"/>
      <c r="Q18" s="4"/>
      <c r="R18" s="3"/>
      <c r="S18" s="3"/>
      <c r="T18" s="38"/>
      <c r="U18" s="3"/>
      <c r="V18" s="520"/>
      <c r="W18" s="520"/>
      <c r="X18" s="607"/>
      <c r="Y18" s="518"/>
      <c r="Z18" s="518"/>
      <c r="AA18" s="518"/>
      <c r="AB18" s="518"/>
      <c r="AC18" s="518"/>
      <c r="AD18" s="518"/>
      <c r="AE18" s="518"/>
      <c r="AF18" s="518"/>
      <c r="AG18" s="518"/>
      <c r="AH18" s="518"/>
      <c r="AI18" s="518"/>
      <c r="AJ18" s="3"/>
      <c r="AK18" s="3"/>
      <c r="AL18" s="3"/>
    </row>
    <row r="19" spans="1:38" s="83" customFormat="1" ht="125.1" customHeight="1">
      <c r="A19" s="38"/>
      <c r="B19" s="85"/>
      <c r="C19" s="403"/>
      <c r="D19" s="403"/>
      <c r="E19" s="403"/>
      <c r="F19" s="255"/>
      <c r="G19" s="104"/>
      <c r="H19" s="104"/>
      <c r="I19" s="104"/>
      <c r="J19" s="104"/>
      <c r="K19" s="104"/>
      <c r="L19" s="104"/>
      <c r="M19" s="104"/>
      <c r="N19" s="104"/>
      <c r="O19" s="104"/>
      <c r="P19" s="104"/>
      <c r="R19" s="38"/>
      <c r="S19" s="3"/>
      <c r="T19" s="38"/>
      <c r="U19" s="38"/>
      <c r="V19" s="530"/>
      <c r="W19" s="530"/>
      <c r="X19" s="1417" t="s">
        <v>7</v>
      </c>
      <c r="Y19" s="541"/>
      <c r="Z19" s="541"/>
      <c r="AA19" s="528"/>
      <c r="AB19" s="644"/>
      <c r="AC19" s="644"/>
      <c r="AD19" s="644"/>
      <c r="AE19" s="644"/>
      <c r="AF19" s="644"/>
      <c r="AG19" s="644"/>
      <c r="AH19" s="644"/>
      <c r="AI19" s="644"/>
      <c r="AJ19" s="3"/>
      <c r="AK19" s="3"/>
      <c r="AL19" s="3"/>
    </row>
    <row r="20" spans="1:38" s="83" customFormat="1" ht="24.95" customHeight="1">
      <c r="A20" s="38"/>
      <c r="B20" s="85"/>
      <c r="C20" s="403"/>
      <c r="D20" s="403"/>
      <c r="E20" s="403"/>
      <c r="F20" s="255"/>
      <c r="G20" s="104"/>
      <c r="H20" s="104"/>
      <c r="I20" s="104"/>
      <c r="J20" s="104"/>
      <c r="K20" s="104"/>
      <c r="L20" s="104"/>
      <c r="M20" s="104"/>
      <c r="N20" s="104"/>
      <c r="O20" s="104"/>
      <c r="P20" s="104"/>
      <c r="R20" s="38"/>
      <c r="S20" s="3"/>
      <c r="T20" s="38"/>
      <c r="U20" s="38"/>
      <c r="V20" s="530"/>
      <c r="W20" s="530"/>
      <c r="X20" s="643"/>
      <c r="Y20" s="541"/>
      <c r="Z20" s="541"/>
      <c r="AA20" s="528"/>
      <c r="AB20" s="644"/>
      <c r="AC20" s="644"/>
      <c r="AD20" s="644"/>
      <c r="AE20" s="644"/>
      <c r="AF20" s="644"/>
      <c r="AG20" s="644"/>
      <c r="AH20" s="644"/>
      <c r="AI20" s="644"/>
      <c r="AJ20" s="3"/>
      <c r="AK20" s="3"/>
      <c r="AL20" s="3"/>
    </row>
    <row r="21" spans="1:38" ht="9.95" customHeight="1">
      <c r="A21" s="3"/>
      <c r="B21" s="87"/>
      <c r="C21" s="2139" t="str">
        <f>X51</f>
        <v>Quelle: BFS, Modellierungen Fahrländer Partner.</v>
      </c>
      <c r="D21" s="2139"/>
      <c r="E21" s="2139"/>
      <c r="F21" s="2139"/>
      <c r="G21" s="2139"/>
      <c r="H21" s="2139"/>
      <c r="I21" s="2139"/>
      <c r="J21" s="2139"/>
      <c r="K21" s="2139"/>
      <c r="L21" s="2139"/>
      <c r="M21" s="2139"/>
      <c r="N21" s="2139"/>
      <c r="O21" s="2139"/>
      <c r="P21" s="2139"/>
      <c r="R21" s="3"/>
      <c r="S21" s="3"/>
      <c r="T21" s="3"/>
      <c r="U21" s="3"/>
      <c r="V21" s="520"/>
      <c r="W21" s="520"/>
      <c r="X21" s="897"/>
      <c r="Y21" s="531"/>
      <c r="Z21" s="531"/>
      <c r="AA21" s="531"/>
      <c r="AB21" s="531"/>
      <c r="AC21" s="531"/>
      <c r="AD21" s="531"/>
      <c r="AE21" s="531"/>
      <c r="AF21" s="531"/>
      <c r="AG21" s="531"/>
      <c r="AH21" s="531"/>
      <c r="AI21" s="531"/>
      <c r="AJ21" s="3"/>
      <c r="AK21" s="3"/>
      <c r="AL21" s="3"/>
    </row>
    <row r="22" spans="1:38" ht="30" customHeight="1">
      <c r="A22" s="3"/>
      <c r="B22" s="87"/>
      <c r="C22" s="2257"/>
      <c r="D22" s="2258"/>
      <c r="E22" s="2258"/>
      <c r="F22" s="2258"/>
      <c r="G22" s="2258"/>
      <c r="H22" s="2258"/>
      <c r="I22" s="2258"/>
      <c r="J22" s="2258"/>
      <c r="K22" s="2258"/>
      <c r="L22" s="2258"/>
      <c r="M22" s="2258"/>
      <c r="N22" s="2258"/>
      <c r="O22" s="2258"/>
      <c r="P22" s="2258"/>
      <c r="R22" s="3"/>
      <c r="S22" s="3"/>
      <c r="T22" s="3"/>
      <c r="U22" s="3"/>
      <c r="V22" s="520"/>
      <c r="W22" s="520"/>
      <c r="X22" s="541"/>
      <c r="Y22" s="536"/>
      <c r="Z22" s="536"/>
      <c r="AA22" s="536"/>
      <c r="AB22" s="536"/>
      <c r="AC22" s="536"/>
      <c r="AD22" s="536"/>
      <c r="AE22" s="536"/>
      <c r="AF22" s="536"/>
      <c r="AG22" s="536"/>
      <c r="AH22" s="536"/>
      <c r="AI22" s="536"/>
      <c r="AJ22" s="3"/>
      <c r="AK22" s="3"/>
      <c r="AL22" s="3"/>
    </row>
    <row r="23" spans="1:38" s="83" customFormat="1" ht="16.5" customHeight="1">
      <c r="A23" s="38"/>
      <c r="B23" s="85"/>
      <c r="C23" s="2114" t="str">
        <f>X54</f>
        <v>Verteilung der Leerwohnungen nach Altbau und Neubau (2023)</v>
      </c>
      <c r="D23" s="2138"/>
      <c r="E23" s="2138"/>
      <c r="F23" s="2138"/>
      <c r="G23" s="2138"/>
      <c r="H23" s="2138"/>
      <c r="I23" s="2138"/>
      <c r="J23" s="2138"/>
      <c r="K23" s="2138"/>
      <c r="L23" s="2138"/>
      <c r="M23" s="2138"/>
      <c r="N23" s="2138"/>
      <c r="O23" s="2138"/>
      <c r="P23" s="2138"/>
      <c r="R23" s="38"/>
      <c r="S23" s="3"/>
      <c r="T23" s="38"/>
      <c r="U23" s="38"/>
      <c r="V23" s="530"/>
      <c r="W23" s="530"/>
      <c r="X23" s="1272" t="s">
        <v>560</v>
      </c>
      <c r="Y23" s="577"/>
      <c r="Z23" s="577"/>
      <c r="AA23" s="577"/>
      <c r="AB23" s="577"/>
      <c r="AC23" s="577"/>
      <c r="AD23" s="577"/>
      <c r="AE23" s="577"/>
      <c r="AF23" s="577"/>
      <c r="AG23" s="577"/>
      <c r="AH23" s="577"/>
      <c r="AI23" s="577"/>
      <c r="AJ23" s="3"/>
      <c r="AK23" s="3"/>
      <c r="AL23" s="3"/>
    </row>
    <row r="24" spans="1:38" s="83" customFormat="1" ht="4.5" customHeight="1">
      <c r="A24" s="38"/>
      <c r="B24" s="85"/>
      <c r="C24" s="332"/>
      <c r="D24" s="260"/>
      <c r="E24" s="260"/>
      <c r="F24" s="260"/>
      <c r="G24" s="260"/>
      <c r="H24" s="260"/>
      <c r="I24" s="260"/>
      <c r="J24" s="260"/>
      <c r="K24" s="260"/>
      <c r="L24" s="260"/>
      <c r="M24" s="260"/>
      <c r="N24" s="260"/>
      <c r="O24" s="260"/>
      <c r="P24" s="260"/>
      <c r="R24" s="38"/>
      <c r="S24" s="3"/>
      <c r="T24" s="38"/>
      <c r="U24" s="38"/>
      <c r="V24" s="530"/>
      <c r="W24" s="530"/>
      <c r="X24" s="521"/>
      <c r="Y24" s="577"/>
      <c r="Z24" s="577"/>
      <c r="AA24" s="577"/>
      <c r="AB24" s="577"/>
      <c r="AC24" s="577"/>
      <c r="AD24" s="577"/>
      <c r="AE24" s="577"/>
      <c r="AF24" s="577"/>
      <c r="AG24" s="577"/>
      <c r="AH24" s="577"/>
      <c r="AI24" s="577"/>
      <c r="AJ24" s="3"/>
      <c r="AK24" s="3"/>
      <c r="AL24" s="3"/>
    </row>
    <row r="25" spans="1:38" s="83" customFormat="1" ht="125.1" customHeight="1">
      <c r="A25" s="38"/>
      <c r="B25" s="85"/>
      <c r="C25" s="416"/>
      <c r="D25" s="416"/>
      <c r="E25" s="416"/>
      <c r="F25" s="416"/>
      <c r="G25" s="416"/>
      <c r="H25" s="416"/>
      <c r="I25" s="416"/>
      <c r="J25" s="416"/>
      <c r="K25" s="416"/>
      <c r="L25" s="416"/>
      <c r="M25" s="416"/>
      <c r="N25" s="416"/>
      <c r="O25" s="416"/>
      <c r="P25" s="416"/>
      <c r="R25" s="38"/>
      <c r="S25" s="3"/>
      <c r="T25" s="38"/>
      <c r="U25" s="38"/>
      <c r="V25" s="530"/>
      <c r="W25" s="530"/>
      <c r="X25" s="1414" t="s">
        <v>7</v>
      </c>
      <c r="Y25" s="581"/>
      <c r="Z25" s="581"/>
      <c r="AA25" s="581"/>
      <c r="AB25" s="581"/>
      <c r="AC25" s="581"/>
      <c r="AD25" s="581"/>
      <c r="AE25" s="581"/>
      <c r="AF25" s="581"/>
      <c r="AG25" s="581"/>
      <c r="AH25" s="581"/>
      <c r="AI25" s="581"/>
      <c r="AJ25" s="3"/>
      <c r="AK25" s="3"/>
      <c r="AL25" s="3"/>
    </row>
    <row r="26" spans="1:38" s="83" customFormat="1" ht="24.95" customHeight="1">
      <c r="A26" s="38"/>
      <c r="B26" s="85"/>
      <c r="C26" s="416"/>
      <c r="D26" s="416"/>
      <c r="E26" s="416"/>
      <c r="F26" s="416"/>
      <c r="G26" s="416"/>
      <c r="H26" s="416"/>
      <c r="I26" s="416"/>
      <c r="J26" s="416"/>
      <c r="K26" s="416"/>
      <c r="L26" s="416"/>
      <c r="M26" s="416"/>
      <c r="N26" s="416"/>
      <c r="O26" s="416"/>
      <c r="P26" s="416"/>
      <c r="R26" s="38"/>
      <c r="S26" s="3"/>
      <c r="T26" s="38"/>
      <c r="U26" s="38"/>
      <c r="V26" s="530"/>
      <c r="W26" s="530"/>
      <c r="X26" s="569"/>
      <c r="Y26" s="581"/>
      <c r="Z26" s="581"/>
      <c r="AA26" s="581"/>
      <c r="AB26" s="581"/>
      <c r="AC26" s="581"/>
      <c r="AD26" s="581"/>
      <c r="AE26" s="581"/>
      <c r="AF26" s="581"/>
      <c r="AG26" s="581"/>
      <c r="AH26" s="581"/>
      <c r="AI26" s="581"/>
      <c r="AJ26" s="3"/>
      <c r="AK26" s="3"/>
      <c r="AL26" s="3"/>
    </row>
    <row r="27" spans="1:38" s="940" customFormat="1" ht="9.95" customHeight="1">
      <c r="A27" s="984"/>
      <c r="B27" s="1024"/>
      <c r="C27" s="2107" t="str">
        <f>X51</f>
        <v>Quelle: BFS, Modellierungen Fahrländer Partner.</v>
      </c>
      <c r="D27" s="2107"/>
      <c r="E27" s="2107"/>
      <c r="F27" s="2107"/>
      <c r="G27" s="2107"/>
      <c r="H27" s="2107"/>
      <c r="I27" s="2107"/>
      <c r="J27" s="2107"/>
      <c r="K27" s="2107"/>
      <c r="L27" s="2107"/>
      <c r="M27" s="2107"/>
      <c r="N27" s="2107"/>
      <c r="O27" s="2107"/>
      <c r="P27" s="2107"/>
      <c r="R27" s="984"/>
      <c r="S27" s="984"/>
      <c r="T27" s="984"/>
      <c r="U27" s="984"/>
      <c r="V27" s="1017"/>
      <c r="W27" s="1017"/>
      <c r="X27" s="1086"/>
      <c r="Y27" s="986"/>
      <c r="Z27" s="986"/>
      <c r="AA27" s="986"/>
      <c r="AB27" s="986"/>
      <c r="AC27" s="986"/>
      <c r="AD27" s="986"/>
      <c r="AE27" s="986"/>
      <c r="AF27" s="986"/>
      <c r="AG27" s="986"/>
      <c r="AH27" s="986"/>
      <c r="AI27" s="986"/>
      <c r="AJ27" s="984"/>
      <c r="AK27" s="984"/>
      <c r="AL27" s="984"/>
    </row>
    <row r="28" spans="1:38" s="83" customFormat="1" ht="30" customHeight="1">
      <c r="A28" s="38"/>
      <c r="B28" s="85"/>
      <c r="C28" s="2109"/>
      <c r="D28" s="2109"/>
      <c r="E28" s="2109"/>
      <c r="F28" s="2109"/>
      <c r="G28" s="2109"/>
      <c r="H28" s="2109"/>
      <c r="I28" s="2109"/>
      <c r="J28" s="2109"/>
      <c r="K28" s="2109"/>
      <c r="L28" s="2109"/>
      <c r="M28" s="2109"/>
      <c r="N28" s="2109"/>
      <c r="O28" s="2109"/>
      <c r="P28" s="2109"/>
      <c r="R28" s="38"/>
      <c r="S28" s="3"/>
      <c r="T28" s="38"/>
      <c r="U28" s="38"/>
      <c r="V28" s="530"/>
      <c r="W28" s="530"/>
      <c r="X28" s="528"/>
      <c r="Y28" s="531"/>
      <c r="Z28" s="531"/>
      <c r="AA28" s="531"/>
      <c r="AB28" s="531"/>
      <c r="AC28" s="531"/>
      <c r="AD28" s="531"/>
      <c r="AE28" s="531"/>
      <c r="AF28" s="531"/>
      <c r="AG28" s="531"/>
      <c r="AH28" s="531"/>
      <c r="AI28" s="531"/>
      <c r="AJ28" s="3"/>
      <c r="AK28" s="3"/>
      <c r="AL28" s="3"/>
    </row>
    <row r="29" spans="1:38" s="83" customFormat="1" ht="16.5" customHeight="1">
      <c r="A29" s="38"/>
      <c r="B29" s="85"/>
      <c r="C29" s="2114" t="str">
        <f>X63</f>
        <v>Leerstandsquote</v>
      </c>
      <c r="D29" s="2114"/>
      <c r="E29" s="2114"/>
      <c r="F29" s="2114"/>
      <c r="G29" s="2114"/>
      <c r="H29" s="2114"/>
      <c r="I29" s="2114"/>
      <c r="J29" s="2114"/>
      <c r="K29" s="2114"/>
      <c r="L29" s="2114"/>
      <c r="M29" s="2114"/>
      <c r="N29" s="2114"/>
      <c r="O29" s="2114"/>
      <c r="P29" s="2114"/>
      <c r="R29" s="38"/>
      <c r="S29" s="3"/>
      <c r="T29" s="38"/>
      <c r="U29" s="38"/>
      <c r="V29" s="530"/>
      <c r="W29" s="530"/>
      <c r="X29" s="1272" t="s">
        <v>317</v>
      </c>
      <c r="Y29" s="518"/>
      <c r="Z29" s="518"/>
      <c r="AA29" s="518"/>
      <c r="AB29" s="518"/>
      <c r="AC29" s="518"/>
      <c r="AD29" s="518"/>
      <c r="AE29" s="518"/>
      <c r="AF29" s="518"/>
      <c r="AG29" s="518"/>
      <c r="AH29" s="518"/>
      <c r="AI29" s="518"/>
      <c r="AJ29" s="3"/>
      <c r="AK29" s="3"/>
      <c r="AL29" s="3"/>
    </row>
    <row r="30" spans="1:38" s="83" customFormat="1" ht="8.1" customHeight="1">
      <c r="A30" s="38"/>
      <c r="B30" s="85"/>
      <c r="C30" s="332"/>
      <c r="D30" s="332"/>
      <c r="E30" s="332"/>
      <c r="F30" s="332"/>
      <c r="G30" s="332"/>
      <c r="H30" s="332"/>
      <c r="I30" s="332"/>
      <c r="J30" s="332"/>
      <c r="K30" s="332"/>
      <c r="L30" s="332"/>
      <c r="M30" s="332"/>
      <c r="N30" s="332"/>
      <c r="O30" s="332"/>
      <c r="P30" s="332"/>
      <c r="R30" s="38"/>
      <c r="S30" s="3"/>
      <c r="T30" s="38"/>
      <c r="U30" s="38"/>
      <c r="V30" s="530"/>
      <c r="W30" s="530"/>
      <c r="X30" s="521"/>
      <c r="Y30" s="518"/>
      <c r="Z30" s="518"/>
      <c r="AA30" s="518"/>
      <c r="AB30" s="518"/>
      <c r="AC30" s="518"/>
      <c r="AD30" s="518"/>
      <c r="AE30" s="518"/>
      <c r="AF30" s="518"/>
      <c r="AG30" s="518"/>
      <c r="AH30" s="518"/>
      <c r="AI30" s="518"/>
      <c r="AJ30" s="3"/>
      <c r="AK30" s="3"/>
      <c r="AL30" s="3"/>
    </row>
    <row r="31" spans="1:38" s="83" customFormat="1" ht="150" customHeight="1">
      <c r="A31" s="38"/>
      <c r="B31" s="85"/>
      <c r="C31" s="416"/>
      <c r="D31" s="416"/>
      <c r="E31" s="2109"/>
      <c r="F31" s="2109"/>
      <c r="G31" s="2109"/>
      <c r="H31" s="2109"/>
      <c r="I31" s="2109"/>
      <c r="J31" s="2109"/>
      <c r="K31" s="2109"/>
      <c r="L31" s="416"/>
      <c r="R31" s="38"/>
      <c r="S31" s="3"/>
      <c r="T31" s="38"/>
      <c r="U31" s="38"/>
      <c r="V31" s="530"/>
      <c r="W31" s="530"/>
      <c r="X31" s="1414" t="s">
        <v>7</v>
      </c>
      <c r="Y31" s="581"/>
      <c r="Z31" s="518"/>
      <c r="AA31" s="531"/>
      <c r="AB31" s="531"/>
      <c r="AC31" s="531"/>
      <c r="AD31" s="531"/>
      <c r="AE31" s="531"/>
      <c r="AF31" s="531"/>
      <c r="AG31" s="581"/>
      <c r="AH31" s="531"/>
      <c r="AI31" s="531"/>
      <c r="AJ31" s="3"/>
      <c r="AK31" s="3"/>
      <c r="AL31" s="3"/>
    </row>
    <row r="32" spans="1:38" s="83" customFormat="1" ht="16.5" customHeight="1">
      <c r="A32" s="38"/>
      <c r="B32" s="85"/>
      <c r="C32" s="416"/>
      <c r="D32" s="416"/>
      <c r="E32" s="416"/>
      <c r="F32" s="416"/>
      <c r="G32" s="416"/>
      <c r="H32" s="416"/>
      <c r="I32" s="416"/>
      <c r="J32" s="416"/>
      <c r="K32" s="416"/>
      <c r="L32" s="416"/>
      <c r="R32" s="38"/>
      <c r="S32" s="3"/>
      <c r="T32" s="38"/>
      <c r="U32" s="38"/>
      <c r="V32" s="530"/>
      <c r="W32" s="530"/>
      <c r="X32" s="569"/>
      <c r="Y32" s="581"/>
      <c r="Z32" s="518"/>
      <c r="AA32" s="531"/>
      <c r="AB32" s="531"/>
      <c r="AC32" s="531"/>
      <c r="AD32" s="531"/>
      <c r="AE32" s="531"/>
      <c r="AF32" s="531"/>
      <c r="AG32" s="581"/>
      <c r="AH32" s="531"/>
      <c r="AI32" s="531"/>
      <c r="AJ32" s="3"/>
      <c r="AK32" s="3"/>
      <c r="AL32" s="3"/>
    </row>
    <row r="33" spans="1:38" s="83" customFormat="1" ht="16.5" customHeight="1">
      <c r="A33" s="38"/>
      <c r="B33" s="85"/>
      <c r="C33" s="416"/>
      <c r="D33" s="416"/>
      <c r="E33" s="416"/>
      <c r="F33" s="416"/>
      <c r="G33" s="416"/>
      <c r="H33" s="416"/>
      <c r="I33" s="416"/>
      <c r="J33" s="416"/>
      <c r="K33" s="416"/>
      <c r="L33" s="416"/>
      <c r="R33" s="38"/>
      <c r="S33" s="3"/>
      <c r="T33" s="38"/>
      <c r="U33" s="38"/>
      <c r="V33" s="530"/>
      <c r="W33" s="530"/>
      <c r="X33" s="569"/>
      <c r="Y33" s="581"/>
      <c r="Z33" s="518"/>
      <c r="AA33" s="531"/>
      <c r="AB33" s="531"/>
      <c r="AC33" s="531"/>
      <c r="AD33" s="531"/>
      <c r="AE33" s="531"/>
      <c r="AF33" s="531"/>
      <c r="AG33" s="581"/>
      <c r="AH33" s="531"/>
      <c r="AI33" s="531"/>
      <c r="AJ33" s="3"/>
      <c r="AK33" s="3"/>
      <c r="AL33" s="3"/>
    </row>
    <row r="34" spans="1:38" s="83" customFormat="1" ht="9.95" customHeight="1">
      <c r="A34" s="38"/>
      <c r="B34" s="85"/>
      <c r="C34" s="2139" t="str">
        <f>WOH!C44</f>
        <v/>
      </c>
      <c r="D34" s="2139"/>
      <c r="E34" s="2139"/>
      <c r="F34" s="2139"/>
      <c r="G34" s="2139"/>
      <c r="H34" s="2139"/>
      <c r="I34" s="2139"/>
      <c r="J34" s="2139"/>
      <c r="K34" s="2139"/>
      <c r="L34" s="2139"/>
      <c r="M34" s="2139"/>
      <c r="N34" s="2139"/>
      <c r="O34" s="2139"/>
      <c r="P34" s="2139"/>
      <c r="R34" s="38"/>
      <c r="S34" s="3"/>
      <c r="T34" s="38"/>
      <c r="U34" s="38"/>
      <c r="V34" s="530"/>
      <c r="W34" s="530"/>
      <c r="X34" s="896"/>
      <c r="Y34" s="531"/>
      <c r="Z34" s="531"/>
      <c r="AA34" s="531"/>
      <c r="AB34" s="531"/>
      <c r="AC34" s="531"/>
      <c r="AD34" s="531"/>
      <c r="AE34" s="531"/>
      <c r="AF34" s="531"/>
      <c r="AG34" s="531"/>
      <c r="AH34" s="531"/>
      <c r="AI34" s="531"/>
      <c r="AJ34" s="3"/>
      <c r="AK34" s="3"/>
      <c r="AL34" s="3"/>
    </row>
    <row r="35" spans="1:38" s="83" customFormat="1" ht="9.95" customHeight="1">
      <c r="A35" s="38"/>
      <c r="B35" s="39"/>
      <c r="C35" s="912" t="str">
        <f>X51</f>
        <v>Quelle: BFS, Modellierungen Fahrländer Partner.</v>
      </c>
      <c r="D35" s="912"/>
      <c r="E35" s="912"/>
      <c r="F35" s="912"/>
      <c r="G35" s="912"/>
      <c r="H35" s="912"/>
      <c r="I35" s="912"/>
      <c r="J35" s="912"/>
      <c r="K35" s="912"/>
      <c r="L35" s="912"/>
      <c r="M35" s="912"/>
      <c r="N35" s="912"/>
      <c r="O35" s="912"/>
      <c r="P35" s="912"/>
      <c r="Q35" s="40"/>
      <c r="R35" s="38"/>
      <c r="S35" s="3"/>
      <c r="T35" s="38"/>
      <c r="U35" s="38"/>
      <c r="V35" s="530"/>
      <c r="W35" s="530"/>
      <c r="X35" s="896"/>
      <c r="Y35" s="531"/>
      <c r="Z35" s="531"/>
      <c r="AA35" s="531"/>
      <c r="AB35" s="531"/>
      <c r="AC35" s="531"/>
      <c r="AD35" s="531"/>
      <c r="AE35" s="531"/>
      <c r="AF35" s="531"/>
      <c r="AG35" s="531"/>
      <c r="AH35" s="531"/>
      <c r="AI35" s="531"/>
      <c r="AJ35" s="3"/>
      <c r="AK35" s="3"/>
      <c r="AL35" s="3"/>
    </row>
    <row r="36" spans="1:38" s="83" customFormat="1" ht="108" customHeight="1">
      <c r="A36" s="38"/>
      <c r="B36" s="39"/>
      <c r="D36" s="912"/>
      <c r="E36" s="912"/>
      <c r="F36" s="912"/>
      <c r="G36" s="912"/>
      <c r="H36" s="912"/>
      <c r="I36" s="912"/>
      <c r="J36" s="912"/>
      <c r="K36" s="912"/>
      <c r="L36" s="912"/>
      <c r="M36" s="912"/>
      <c r="N36" s="912"/>
      <c r="O36" s="912"/>
      <c r="P36" s="912"/>
      <c r="Q36" s="40"/>
      <c r="R36" s="38"/>
      <c r="S36" s="3"/>
      <c r="T36" s="38"/>
      <c r="U36" s="38"/>
      <c r="V36" s="530"/>
      <c r="W36" s="530"/>
      <c r="X36" s="896"/>
      <c r="Y36" s="531"/>
      <c r="Z36" s="531"/>
      <c r="AA36" s="531"/>
      <c r="AB36" s="531"/>
      <c r="AC36" s="531"/>
      <c r="AD36" s="531"/>
      <c r="AE36" s="531"/>
      <c r="AF36" s="531"/>
      <c r="AG36" s="531"/>
      <c r="AH36" s="531"/>
      <c r="AI36" s="531"/>
      <c r="AJ36" s="3"/>
      <c r="AK36" s="3"/>
      <c r="AL36" s="3"/>
    </row>
    <row r="37" spans="1:38" s="83" customFormat="1" ht="4.5" customHeight="1">
      <c r="A37" s="38"/>
      <c r="B37" s="39"/>
      <c r="C37" s="943"/>
      <c r="D37" s="943"/>
      <c r="E37" s="943"/>
      <c r="F37" s="943"/>
      <c r="G37" s="943"/>
      <c r="H37" s="943"/>
      <c r="I37" s="943"/>
      <c r="J37" s="943"/>
      <c r="K37" s="943"/>
      <c r="L37" s="943"/>
      <c r="M37" s="943"/>
      <c r="N37" s="943"/>
      <c r="O37" s="943"/>
      <c r="P37" s="943"/>
      <c r="Q37" s="40"/>
      <c r="R37" s="38"/>
      <c r="S37" s="3"/>
      <c r="T37" s="38"/>
      <c r="U37" s="38"/>
      <c r="V37" s="530"/>
      <c r="W37" s="530"/>
      <c r="X37" s="1443"/>
      <c r="Y37" s="1431"/>
      <c r="Z37" s="1431"/>
      <c r="AA37" s="1431"/>
      <c r="AB37" s="1431"/>
      <c r="AC37" s="1431"/>
      <c r="AD37" s="1431"/>
      <c r="AE37" s="1431"/>
      <c r="AF37" s="1431"/>
      <c r="AG37" s="1431"/>
      <c r="AH37" s="1431"/>
      <c r="AI37" s="531"/>
      <c r="AJ37" s="3"/>
      <c r="AK37" s="3"/>
      <c r="AL37" s="3"/>
    </row>
    <row r="38" spans="1:38" s="83" customFormat="1" ht="9.95" customHeight="1">
      <c r="A38" s="38"/>
      <c r="B38" s="39"/>
      <c r="C38" s="2083" t="s">
        <v>2</v>
      </c>
      <c r="D38" s="2083"/>
      <c r="E38" s="2083"/>
      <c r="F38" s="912"/>
      <c r="G38" s="940" t="str">
        <f>Y38</f>
        <v>Gemeindecheck Wohnen: Stadt Thun</v>
      </c>
      <c r="H38" s="940"/>
      <c r="I38" s="940"/>
      <c r="J38" s="940"/>
      <c r="K38" s="940"/>
      <c r="L38" s="940"/>
      <c r="M38" s="940"/>
      <c r="N38" s="940"/>
      <c r="O38" s="940"/>
      <c r="P38" s="1145" t="str">
        <f>AH38</f>
        <v>1. Quartal 2024</v>
      </c>
      <c r="Q38" s="40"/>
      <c r="R38" s="38"/>
      <c r="S38" s="3"/>
      <c r="T38" s="38"/>
      <c r="U38" s="38"/>
      <c r="V38" s="530"/>
      <c r="W38" s="1442"/>
      <c r="X38" s="1442" t="s">
        <v>2</v>
      </c>
      <c r="Y38" s="1442" t="s">
        <v>542</v>
      </c>
      <c r="Z38" s="1442"/>
      <c r="AA38" s="1442"/>
      <c r="AB38" s="1442"/>
      <c r="AC38" s="1442"/>
      <c r="AD38" s="1442"/>
      <c r="AE38" s="1442"/>
      <c r="AF38" s="1442"/>
      <c r="AG38" s="1442"/>
      <c r="AH38" s="1566" t="s">
        <v>534</v>
      </c>
      <c r="AI38" s="531"/>
      <c r="AJ38" s="3"/>
      <c r="AK38" s="3"/>
      <c r="AL38" s="3"/>
    </row>
    <row r="39" spans="1:38" s="83" customFormat="1" ht="9.95" customHeight="1">
      <c r="A39" s="38"/>
      <c r="B39" s="39"/>
      <c r="C39" s="2083" t="s">
        <v>3</v>
      </c>
      <c r="D39" s="2083"/>
      <c r="E39" s="2083"/>
      <c r="F39" s="912"/>
      <c r="G39" s="912"/>
      <c r="H39" s="912"/>
      <c r="I39" s="912"/>
      <c r="J39" s="912"/>
      <c r="K39" s="912"/>
      <c r="L39" s="912"/>
      <c r="M39" s="912"/>
      <c r="N39" s="912"/>
      <c r="O39" s="912"/>
      <c r="P39" s="1145" t="str">
        <f>AH39</f>
        <v>Seite 17 / 27</v>
      </c>
      <c r="Q39" s="40"/>
      <c r="R39" s="38"/>
      <c r="S39" s="3"/>
      <c r="T39" s="38"/>
      <c r="U39" s="38"/>
      <c r="V39" s="530"/>
      <c r="W39" s="1442"/>
      <c r="X39" s="1442" t="s">
        <v>3</v>
      </c>
      <c r="Y39" s="1241"/>
      <c r="Z39" s="1241"/>
      <c r="AA39" s="1241"/>
      <c r="AB39" s="1241"/>
      <c r="AC39" s="1241"/>
      <c r="AD39" s="1241"/>
      <c r="AE39" s="1241"/>
      <c r="AF39" s="1241"/>
      <c r="AG39" s="1241"/>
      <c r="AH39" s="1566" t="s">
        <v>788</v>
      </c>
      <c r="AI39" s="531"/>
      <c r="AJ39" s="3"/>
      <c r="AK39" s="3"/>
      <c r="AL39" s="3"/>
    </row>
    <row r="40" spans="1:38" s="83" customFormat="1" ht="8.1" customHeight="1">
      <c r="A40" s="38"/>
      <c r="B40" s="39"/>
      <c r="C40" s="912"/>
      <c r="D40" s="912"/>
      <c r="E40" s="912"/>
      <c r="F40" s="912"/>
      <c r="G40" s="912"/>
      <c r="H40" s="912"/>
      <c r="I40" s="912"/>
      <c r="J40" s="912"/>
      <c r="K40" s="912"/>
      <c r="L40" s="912"/>
      <c r="M40" s="912"/>
      <c r="N40" s="912"/>
      <c r="O40" s="912"/>
      <c r="P40" s="912"/>
      <c r="Q40" s="40"/>
      <c r="R40" s="38"/>
      <c r="S40" s="3"/>
      <c r="T40" s="38"/>
      <c r="U40" s="38"/>
      <c r="V40" s="530"/>
      <c r="W40" s="530"/>
      <c r="X40" s="896"/>
      <c r="Y40" s="531"/>
      <c r="Z40" s="531"/>
      <c r="AA40" s="531"/>
      <c r="AB40" s="531"/>
      <c r="AC40" s="531"/>
      <c r="AD40" s="531"/>
      <c r="AE40" s="531"/>
      <c r="AF40" s="531"/>
      <c r="AG40" s="531"/>
      <c r="AH40" s="531"/>
      <c r="AI40" s="531"/>
      <c r="AJ40" s="3"/>
      <c r="AK40" s="3"/>
      <c r="AL40" s="3"/>
    </row>
    <row r="41" spans="1:38" ht="14.25">
      <c r="A41" s="3"/>
      <c r="B41" s="79"/>
      <c r="C41" s="79"/>
      <c r="D41" s="79"/>
      <c r="E41" s="79"/>
      <c r="F41" s="79"/>
      <c r="G41" s="79"/>
      <c r="H41" s="79"/>
      <c r="I41" s="79"/>
      <c r="J41" s="79"/>
      <c r="K41" s="79"/>
      <c r="L41" s="79"/>
      <c r="M41" s="79"/>
      <c r="N41" s="79"/>
      <c r="O41" s="79"/>
      <c r="P41" s="79"/>
      <c r="Q41" s="79"/>
      <c r="R41" s="3"/>
      <c r="S41" s="3"/>
      <c r="T41" s="3"/>
      <c r="U41" s="3"/>
      <c r="V41" s="3"/>
      <c r="W41" s="3"/>
      <c r="X41" s="3"/>
      <c r="Y41" s="3"/>
      <c r="Z41" s="3"/>
      <c r="AA41" s="3"/>
      <c r="AB41" s="3"/>
      <c r="AC41" s="3"/>
      <c r="AD41" s="3"/>
      <c r="AE41" s="3"/>
      <c r="AF41" s="3"/>
      <c r="AG41" s="3"/>
      <c r="AH41" s="3"/>
      <c r="AI41" s="3"/>
      <c r="AJ41" s="3"/>
      <c r="AK41" s="3"/>
      <c r="AL41" s="3"/>
    </row>
    <row r="42" spans="1:38" ht="14.25">
      <c r="A42" s="3"/>
      <c r="B42" s="79"/>
      <c r="C42" s="79"/>
      <c r="D42" s="79"/>
      <c r="E42" s="79"/>
      <c r="F42" s="79"/>
      <c r="G42" s="79"/>
      <c r="H42" s="79"/>
      <c r="I42" s="79"/>
      <c r="J42" s="79"/>
      <c r="K42" s="79"/>
      <c r="L42" s="79"/>
      <c r="M42" s="79"/>
      <c r="N42" s="79"/>
      <c r="O42" s="79"/>
      <c r="P42" s="79"/>
      <c r="Q42" s="79"/>
      <c r="R42" s="3"/>
      <c r="S42" s="3"/>
      <c r="T42" s="3"/>
      <c r="U42" s="3"/>
      <c r="V42" s="514"/>
      <c r="W42" s="514"/>
      <c r="X42" s="514"/>
      <c r="Y42" s="514"/>
      <c r="Z42" s="514"/>
      <c r="AA42" s="514"/>
      <c r="AB42" s="514"/>
      <c r="AC42" s="514"/>
      <c r="AD42" s="514"/>
      <c r="AE42" s="514"/>
      <c r="AF42" s="514"/>
      <c r="AG42" s="514"/>
      <c r="AH42" s="514"/>
      <c r="AI42" s="514"/>
      <c r="AJ42" s="3"/>
      <c r="AK42" s="3"/>
      <c r="AL42" s="3"/>
    </row>
    <row r="43" spans="1:38" ht="15">
      <c r="A43" s="3"/>
      <c r="B43" s="79"/>
      <c r="C43" s="79"/>
      <c r="D43" s="79"/>
      <c r="E43" s="79"/>
      <c r="F43" s="79"/>
      <c r="G43" s="79"/>
      <c r="H43" s="79"/>
      <c r="I43" s="79"/>
      <c r="J43" s="79"/>
      <c r="K43" s="79"/>
      <c r="L43" s="79"/>
      <c r="M43" s="79"/>
      <c r="N43" s="79"/>
      <c r="O43" s="79"/>
      <c r="P43" s="79"/>
      <c r="Q43" s="79"/>
      <c r="R43" s="3"/>
      <c r="S43" s="3"/>
      <c r="T43" s="3"/>
      <c r="U43" s="3"/>
      <c r="V43" s="514"/>
      <c r="W43" s="514"/>
      <c r="X43" s="1272" t="s">
        <v>559</v>
      </c>
      <c r="Y43" s="543"/>
      <c r="Z43" s="543"/>
      <c r="AA43" s="543"/>
      <c r="AB43" s="543"/>
      <c r="AC43" s="516"/>
      <c r="AD43" s="516"/>
      <c r="AE43" s="516"/>
      <c r="AF43" s="516"/>
      <c r="AG43" s="516"/>
      <c r="AH43" s="516"/>
      <c r="AI43" s="514"/>
      <c r="AJ43" s="3"/>
      <c r="AK43" s="3"/>
      <c r="AL43" s="3"/>
    </row>
    <row r="44" spans="1:38" ht="14.25">
      <c r="A44" s="3"/>
      <c r="B44" s="79"/>
      <c r="C44" s="79"/>
      <c r="D44" s="79"/>
      <c r="E44" s="79"/>
      <c r="F44" s="79"/>
      <c r="G44" s="79"/>
      <c r="H44" s="79"/>
      <c r="I44" s="79"/>
      <c r="J44" s="79"/>
      <c r="K44" s="79"/>
      <c r="L44" s="79"/>
      <c r="M44" s="79"/>
      <c r="N44" s="79"/>
      <c r="O44" s="79"/>
      <c r="P44" s="79"/>
      <c r="Q44" s="79"/>
      <c r="R44" s="3"/>
      <c r="S44" s="3"/>
      <c r="T44" s="3"/>
      <c r="U44" s="3"/>
      <c r="V44" s="514"/>
      <c r="W44" s="514"/>
      <c r="X44" s="521"/>
      <c r="Y44" s="543"/>
      <c r="Z44" s="543"/>
      <c r="AA44" s="543"/>
      <c r="AB44" s="543"/>
      <c r="AC44" s="516"/>
      <c r="AD44" s="516"/>
      <c r="AE44" s="516"/>
      <c r="AF44" s="516"/>
      <c r="AG44" s="516"/>
      <c r="AH44" s="516"/>
      <c r="AI44" s="514"/>
      <c r="AJ44" s="3"/>
      <c r="AK44" s="3"/>
      <c r="AL44" s="3"/>
    </row>
    <row r="45" spans="1:38" ht="14.25">
      <c r="A45" s="3"/>
      <c r="B45" s="79"/>
      <c r="C45" s="79"/>
      <c r="D45" s="79"/>
      <c r="E45" s="79"/>
      <c r="F45" s="79"/>
      <c r="G45" s="79"/>
      <c r="H45" s="79"/>
      <c r="I45" s="79"/>
      <c r="J45" s="79"/>
      <c r="K45" s="79"/>
      <c r="L45" s="79"/>
      <c r="M45" s="79"/>
      <c r="N45" s="79"/>
      <c r="O45" s="79"/>
      <c r="P45" s="79"/>
      <c r="Q45" s="79"/>
      <c r="R45" s="3"/>
      <c r="S45" s="3"/>
      <c r="T45" s="3"/>
      <c r="U45" s="3"/>
      <c r="V45" s="514"/>
      <c r="W45" s="514"/>
      <c r="X45" s="636"/>
      <c r="Y45" s="1286" t="s">
        <v>543</v>
      </c>
      <c r="Z45" s="1286" t="s">
        <v>544</v>
      </c>
      <c r="AA45" s="1286" t="s">
        <v>545</v>
      </c>
      <c r="AB45" s="1286" t="s">
        <v>257</v>
      </c>
      <c r="AC45" s="516"/>
      <c r="AD45" s="516"/>
      <c r="AE45" s="516"/>
      <c r="AF45" s="516"/>
      <c r="AG45" s="516"/>
      <c r="AH45" s="516"/>
      <c r="AI45" s="514"/>
      <c r="AJ45" s="3"/>
      <c r="AK45" s="3"/>
      <c r="AL45" s="3"/>
    </row>
    <row r="46" spans="1:38" ht="14.25">
      <c r="A46" s="3"/>
      <c r="B46" s="79"/>
      <c r="C46" s="79"/>
      <c r="D46" s="79"/>
      <c r="E46" s="79"/>
      <c r="F46" s="79"/>
      <c r="G46" s="79"/>
      <c r="H46" s="79"/>
      <c r="I46" s="79"/>
      <c r="J46" s="79"/>
      <c r="K46" s="79"/>
      <c r="L46" s="79"/>
      <c r="M46" s="79"/>
      <c r="N46" s="79"/>
      <c r="O46" s="79"/>
      <c r="P46" s="79"/>
      <c r="Q46" s="79"/>
      <c r="R46" s="3"/>
      <c r="S46" s="3"/>
      <c r="T46" s="3"/>
      <c r="U46" s="3"/>
      <c r="V46" s="514"/>
      <c r="W46" s="514"/>
      <c r="X46" s="1328" t="s">
        <v>236</v>
      </c>
      <c r="Y46" s="1329">
        <v>0.090909090909090912</v>
      </c>
      <c r="Z46" s="1329">
        <v>0.052631578947368418</v>
      </c>
      <c r="AA46" s="1329">
        <v>0.079419576342553602</v>
      </c>
      <c r="AB46" s="1329">
        <v>0.09002099881311057</v>
      </c>
      <c r="AC46" s="516"/>
      <c r="AD46" s="516"/>
      <c r="AE46" s="516"/>
      <c r="AF46" s="516"/>
      <c r="AG46" s="516"/>
      <c r="AH46" s="516"/>
      <c r="AI46" s="514"/>
      <c r="AJ46" s="3"/>
      <c r="AK46" s="3"/>
      <c r="AL46" s="3"/>
    </row>
    <row r="47" spans="1:38" ht="14.25">
      <c r="A47" s="3"/>
      <c r="B47" s="79"/>
      <c r="C47" s="79"/>
      <c r="D47" s="79"/>
      <c r="E47" s="79"/>
      <c r="F47" s="79"/>
      <c r="G47" s="79"/>
      <c r="H47" s="79"/>
      <c r="I47" s="79"/>
      <c r="J47" s="79"/>
      <c r="K47" s="79"/>
      <c r="L47" s="79"/>
      <c r="M47" s="79"/>
      <c r="N47" s="79"/>
      <c r="O47" s="79"/>
      <c r="P47" s="79"/>
      <c r="Q47" s="79"/>
      <c r="R47" s="3"/>
      <c r="S47" s="3"/>
      <c r="T47" s="3"/>
      <c r="U47" s="3"/>
      <c r="V47" s="514"/>
      <c r="W47" s="514"/>
      <c r="X47" s="1328" t="s">
        <v>237</v>
      </c>
      <c r="Y47" s="1329">
        <v>0.22727272727272727</v>
      </c>
      <c r="Z47" s="1329">
        <v>0.18559556786703602</v>
      </c>
      <c r="AA47" s="1329">
        <v>0.16259635939625575</v>
      </c>
      <c r="AB47" s="1329">
        <v>0.17525792020451017</v>
      </c>
      <c r="AC47" s="516"/>
      <c r="AD47" s="516"/>
      <c r="AE47" s="516"/>
      <c r="AF47" s="516"/>
      <c r="AG47" s="516"/>
      <c r="AH47" s="516"/>
      <c r="AI47" s="514"/>
      <c r="AJ47" s="3"/>
      <c r="AK47" s="3"/>
      <c r="AL47" s="3"/>
    </row>
    <row r="48" spans="1:38" ht="14.25">
      <c r="A48" s="3"/>
      <c r="B48" s="79"/>
      <c r="C48" s="79"/>
      <c r="D48" s="79"/>
      <c r="E48" s="79"/>
      <c r="F48" s="79"/>
      <c r="G48" s="79"/>
      <c r="H48" s="79"/>
      <c r="I48" s="79"/>
      <c r="J48" s="79"/>
      <c r="K48" s="79"/>
      <c r="L48" s="79"/>
      <c r="M48" s="79"/>
      <c r="N48" s="79"/>
      <c r="O48" s="79"/>
      <c r="P48" s="79"/>
      <c r="Q48" s="79"/>
      <c r="R48" s="3"/>
      <c r="S48" s="3"/>
      <c r="T48" s="3"/>
      <c r="U48" s="3"/>
      <c r="V48" s="514"/>
      <c r="W48" s="514"/>
      <c r="X48" s="1328" t="s">
        <v>238</v>
      </c>
      <c r="Y48" s="1329">
        <v>0.31818181818181818</v>
      </c>
      <c r="Z48" s="1329">
        <v>0.27977839335180055</v>
      </c>
      <c r="AA48" s="1329">
        <v>0.33452095614432859</v>
      </c>
      <c r="AB48" s="1329">
        <v>0.31940107733041179</v>
      </c>
      <c r="AC48" s="516"/>
      <c r="AD48" s="516"/>
      <c r="AE48" s="516"/>
      <c r="AF48" s="516"/>
      <c r="AG48" s="516"/>
      <c r="AH48" s="516"/>
      <c r="AI48" s="514"/>
      <c r="AJ48" s="3"/>
      <c r="AK48" s="3"/>
      <c r="AL48" s="3"/>
    </row>
    <row r="49" spans="1:38" ht="14.25">
      <c r="A49" s="3"/>
      <c r="B49" s="79"/>
      <c r="C49" s="79"/>
      <c r="D49" s="79"/>
      <c r="E49" s="79"/>
      <c r="F49" s="79"/>
      <c r="G49" s="79"/>
      <c r="H49" s="79"/>
      <c r="I49" s="79"/>
      <c r="J49" s="79"/>
      <c r="K49" s="79"/>
      <c r="L49" s="79"/>
      <c r="M49" s="79"/>
      <c r="N49" s="79"/>
      <c r="O49" s="79"/>
      <c r="P49" s="79"/>
      <c r="Q49" s="79"/>
      <c r="R49" s="3"/>
      <c r="S49" s="3"/>
      <c r="T49" s="3"/>
      <c r="U49" s="3"/>
      <c r="V49" s="514"/>
      <c r="W49" s="514"/>
      <c r="X49" s="1328" t="s">
        <v>239</v>
      </c>
      <c r="Y49" s="1329">
        <v>0.31818181818181818</v>
      </c>
      <c r="Z49" s="1329">
        <v>0.296398891966759</v>
      </c>
      <c r="AA49" s="1329">
        <v>0.2785515320334262</v>
      </c>
      <c r="AB49" s="1329">
        <v>0.2593809915091756</v>
      </c>
      <c r="AC49" s="516"/>
      <c r="AD49" s="516"/>
      <c r="AE49" s="516"/>
      <c r="AF49" s="516"/>
      <c r="AG49" s="516"/>
      <c r="AH49" s="516"/>
      <c r="AI49" s="514"/>
      <c r="AJ49" s="3"/>
      <c r="AK49" s="3"/>
      <c r="AL49" s="3"/>
    </row>
    <row r="50" spans="1:38" ht="14.25">
      <c r="A50" s="3"/>
      <c r="B50" s="79"/>
      <c r="C50" s="79"/>
      <c r="D50" s="79"/>
      <c r="E50" s="79"/>
      <c r="F50" s="79"/>
      <c r="G50" s="79"/>
      <c r="H50" s="79"/>
      <c r="I50" s="79"/>
      <c r="J50" s="79"/>
      <c r="K50" s="79"/>
      <c r="L50" s="79"/>
      <c r="M50" s="79"/>
      <c r="N50" s="79"/>
      <c r="O50" s="79"/>
      <c r="P50" s="79"/>
      <c r="Q50" s="79"/>
      <c r="R50" s="3"/>
      <c r="S50" s="3"/>
      <c r="T50" s="3"/>
      <c r="U50" s="3"/>
      <c r="V50" s="514"/>
      <c r="W50" s="514"/>
      <c r="X50" s="1328" t="s">
        <v>240</v>
      </c>
      <c r="Y50" s="1329">
        <v>0.045454545454545456</v>
      </c>
      <c r="Z50" s="1329">
        <v>0.18559556786703602</v>
      </c>
      <c r="AA50" s="1329">
        <v>0.14491157608343591</v>
      </c>
      <c r="AB50" s="1329">
        <v>0.15593901214279193</v>
      </c>
      <c r="AC50" s="516"/>
      <c r="AD50" s="516"/>
      <c r="AE50" s="516"/>
      <c r="AF50" s="516"/>
      <c r="AG50" s="516"/>
      <c r="AH50" s="516"/>
      <c r="AI50" s="514"/>
      <c r="AJ50" s="3"/>
      <c r="AK50" s="3"/>
      <c r="AL50" s="3"/>
    </row>
    <row r="51" spans="1:38" ht="14.25">
      <c r="A51" s="3"/>
      <c r="B51" s="3"/>
      <c r="C51" s="3"/>
      <c r="D51" s="3"/>
      <c r="E51" s="3"/>
      <c r="F51" s="3"/>
      <c r="G51" s="3"/>
      <c r="H51" s="3"/>
      <c r="I51" s="3"/>
      <c r="J51" s="3"/>
      <c r="K51" s="3"/>
      <c r="L51" s="3"/>
      <c r="M51" s="3"/>
      <c r="N51" s="3"/>
      <c r="O51" s="3"/>
      <c r="P51" s="3"/>
      <c r="Q51" s="3"/>
      <c r="R51" s="3"/>
      <c r="S51" s="3"/>
      <c r="T51" s="3"/>
      <c r="U51" s="3"/>
      <c r="V51" s="514"/>
      <c r="W51" s="514"/>
      <c r="X51" s="986" t="s">
        <v>254</v>
      </c>
      <c r="Y51" s="516"/>
      <c r="Z51" s="516"/>
      <c r="AA51" s="516"/>
      <c r="AB51" s="516"/>
      <c r="AC51" s="516"/>
      <c r="AD51" s="516"/>
      <c r="AE51" s="516"/>
      <c r="AF51" s="516"/>
      <c r="AG51" s="516"/>
      <c r="AH51" s="516"/>
      <c r="AI51" s="514"/>
      <c r="AJ51" s="3"/>
      <c r="AK51" s="3"/>
      <c r="AL51" s="3"/>
    </row>
    <row r="52" spans="1:38"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row>
    <row r="53" spans="1:38" ht="14.25">
      <c r="A53" s="3"/>
      <c r="B53" s="3"/>
      <c r="C53" s="3"/>
      <c r="D53" s="3"/>
      <c r="E53" s="3"/>
      <c r="F53" s="3"/>
      <c r="G53" s="3"/>
      <c r="H53" s="3"/>
      <c r="I53" s="3"/>
      <c r="J53" s="3"/>
      <c r="K53" s="3"/>
      <c r="L53" s="3"/>
      <c r="M53" s="3"/>
      <c r="N53" s="3"/>
      <c r="O53" s="3"/>
      <c r="P53" s="3"/>
      <c r="Q53" s="3"/>
      <c r="R53" s="3"/>
      <c r="S53" s="3"/>
      <c r="T53" s="3"/>
      <c r="U53" s="3"/>
      <c r="V53" s="514"/>
      <c r="W53" s="514"/>
      <c r="X53" s="516"/>
      <c r="Y53" s="543"/>
      <c r="Z53" s="543"/>
      <c r="AA53" s="543"/>
      <c r="AB53" s="543"/>
      <c r="AC53" s="543"/>
      <c r="AD53" s="516"/>
      <c r="AE53" s="516"/>
      <c r="AF53" s="516"/>
      <c r="AG53" s="516"/>
      <c r="AH53" s="516"/>
      <c r="AI53" s="514"/>
      <c r="AJ53" s="3"/>
      <c r="AK53" s="3"/>
      <c r="AL53" s="3"/>
    </row>
    <row r="54" spans="1:38" ht="15">
      <c r="A54" s="3"/>
      <c r="B54" s="3"/>
      <c r="C54" s="3"/>
      <c r="D54" s="3"/>
      <c r="E54" s="3"/>
      <c r="F54" s="3"/>
      <c r="G54" s="3"/>
      <c r="H54" s="3"/>
      <c r="I54" s="3"/>
      <c r="J54" s="3"/>
      <c r="K54" s="3"/>
      <c r="L54" s="3"/>
      <c r="M54" s="3"/>
      <c r="N54" s="3"/>
      <c r="O54" s="3"/>
      <c r="P54" s="3"/>
      <c r="Q54" s="3"/>
      <c r="R54" s="3"/>
      <c r="S54" s="3"/>
      <c r="T54" s="3"/>
      <c r="U54" s="3"/>
      <c r="V54" s="514"/>
      <c r="W54" s="514"/>
      <c r="X54" s="1272" t="s">
        <v>560</v>
      </c>
      <c r="Y54" s="543"/>
      <c r="Z54" s="543"/>
      <c r="AA54" s="543"/>
      <c r="AB54" s="543"/>
      <c r="AC54" s="543"/>
      <c r="AD54" s="516"/>
      <c r="AE54" s="516"/>
      <c r="AF54" s="516"/>
      <c r="AG54" s="516"/>
      <c r="AH54" s="516"/>
      <c r="AI54" s="514"/>
      <c r="AJ54" s="3"/>
      <c r="AK54" s="3"/>
      <c r="AL54" s="3"/>
    </row>
    <row r="55" spans="1:38" ht="14.25">
      <c r="A55" s="3"/>
      <c r="B55" s="3"/>
      <c r="C55" s="3"/>
      <c r="D55" s="3"/>
      <c r="E55" s="3"/>
      <c r="F55" s="3"/>
      <c r="G55" s="3"/>
      <c r="H55" s="3"/>
      <c r="I55" s="3"/>
      <c r="J55" s="3"/>
      <c r="K55" s="3"/>
      <c r="L55" s="3"/>
      <c r="M55" s="3"/>
      <c r="N55" s="3"/>
      <c r="O55" s="3"/>
      <c r="P55" s="3"/>
      <c r="Q55" s="3"/>
      <c r="R55" s="3"/>
      <c r="S55" s="3"/>
      <c r="T55" s="3"/>
      <c r="U55" s="3"/>
      <c r="V55" s="514"/>
      <c r="W55" s="514"/>
      <c r="X55" s="549"/>
      <c r="Y55" s="543"/>
      <c r="Z55" s="543"/>
      <c r="AA55" s="543"/>
      <c r="AB55" s="543"/>
      <c r="AC55" s="543"/>
      <c r="AD55" s="516"/>
      <c r="AE55" s="516"/>
      <c r="AF55" s="516"/>
      <c r="AG55" s="516"/>
      <c r="AH55" s="516"/>
      <c r="AI55" s="514"/>
      <c r="AJ55" s="3"/>
      <c r="AK55" s="3"/>
      <c r="AL55" s="3"/>
    </row>
    <row r="56" spans="1:38" ht="14.25">
      <c r="A56" s="3"/>
      <c r="B56" s="3"/>
      <c r="C56" s="3"/>
      <c r="D56" s="3"/>
      <c r="E56" s="3"/>
      <c r="F56" s="3"/>
      <c r="G56" s="3"/>
      <c r="H56" s="3"/>
      <c r="I56" s="3"/>
      <c r="J56" s="3"/>
      <c r="K56" s="3"/>
      <c r="L56" s="3"/>
      <c r="M56" s="3"/>
      <c r="N56" s="3"/>
      <c r="O56" s="3"/>
      <c r="P56" s="3"/>
      <c r="Q56" s="3"/>
      <c r="R56" s="3"/>
      <c r="S56" s="3"/>
      <c r="T56" s="3"/>
      <c r="U56" s="3"/>
      <c r="V56" s="514"/>
      <c r="W56" s="514"/>
      <c r="X56" s="1330"/>
      <c r="Y56" s="581" t="s">
        <v>543</v>
      </c>
      <c r="Z56" s="581" t="s">
        <v>544</v>
      </c>
      <c r="AA56" s="581" t="s">
        <v>545</v>
      </c>
      <c r="AB56" s="581" t="s">
        <v>257</v>
      </c>
      <c r="AC56" s="543"/>
      <c r="AD56" s="516"/>
      <c r="AE56" s="516"/>
      <c r="AF56" s="516"/>
      <c r="AG56" s="516"/>
      <c r="AH56" s="516"/>
      <c r="AI56" s="514"/>
      <c r="AJ56" s="3"/>
      <c r="AK56" s="3"/>
      <c r="AL56" s="3"/>
    </row>
    <row r="57" spans="1:38" ht="14.25">
      <c r="A57" s="3"/>
      <c r="B57" s="3"/>
      <c r="C57" s="3"/>
      <c r="D57" s="3"/>
      <c r="E57" s="3"/>
      <c r="F57" s="3"/>
      <c r="G57" s="3"/>
      <c r="H57" s="3"/>
      <c r="I57" s="3"/>
      <c r="J57" s="3"/>
      <c r="K57" s="3"/>
      <c r="L57" s="3"/>
      <c r="M57" s="3"/>
      <c r="N57" s="3"/>
      <c r="O57" s="3"/>
      <c r="P57" s="3"/>
      <c r="Q57" s="3"/>
      <c r="R57" s="3"/>
      <c r="S57" s="3"/>
      <c r="T57" s="3"/>
      <c r="U57" s="3"/>
      <c r="V57" s="514"/>
      <c r="W57" s="514"/>
      <c r="X57" s="628" t="s">
        <v>250</v>
      </c>
      <c r="Y57" s="1105">
        <v>21</v>
      </c>
      <c r="Z57" s="1105">
        <v>331</v>
      </c>
      <c r="AA57" s="1105">
        <v>14424</v>
      </c>
      <c r="AB57" s="1105">
        <v>50634</v>
      </c>
      <c r="AC57" s="543"/>
      <c r="AD57" s="516"/>
      <c r="AE57" s="516"/>
      <c r="AF57" s="516"/>
      <c r="AG57" s="516"/>
      <c r="AH57" s="516"/>
      <c r="AI57" s="514"/>
      <c r="AJ57" s="3"/>
      <c r="AK57" s="3"/>
      <c r="AL57" s="3"/>
    </row>
    <row r="58" spans="1:38" ht="14.25">
      <c r="A58" s="3"/>
      <c r="B58" s="3"/>
      <c r="C58" s="3"/>
      <c r="D58" s="3"/>
      <c r="E58" s="3"/>
      <c r="F58" s="3"/>
      <c r="G58" s="3"/>
      <c r="H58" s="3"/>
      <c r="I58" s="3"/>
      <c r="J58" s="3"/>
      <c r="K58" s="3"/>
      <c r="L58" s="3"/>
      <c r="M58" s="3"/>
      <c r="N58" s="3"/>
      <c r="O58" s="3"/>
      <c r="P58" s="3"/>
      <c r="Q58" s="3"/>
      <c r="R58" s="3"/>
      <c r="S58" s="3"/>
      <c r="T58" s="3"/>
      <c r="U58" s="3"/>
      <c r="V58" s="514"/>
      <c r="W58" s="514"/>
      <c r="X58" s="628" t="s">
        <v>233</v>
      </c>
      <c r="Y58" s="1105">
        <v>1</v>
      </c>
      <c r="Z58" s="1105">
        <v>30</v>
      </c>
      <c r="AA58" s="1105">
        <v>1013</v>
      </c>
      <c r="AB58" s="1105">
        <v>4131</v>
      </c>
      <c r="AC58" s="543"/>
      <c r="AD58" s="516"/>
      <c r="AE58" s="516"/>
      <c r="AF58" s="516"/>
      <c r="AG58" s="516"/>
      <c r="AH58" s="516"/>
      <c r="AI58" s="514"/>
      <c r="AJ58" s="3"/>
      <c r="AK58" s="3"/>
      <c r="AL58" s="3"/>
    </row>
    <row r="59" spans="1:38" ht="14.25">
      <c r="A59" s="3"/>
      <c r="B59" s="3"/>
      <c r="C59" s="3"/>
      <c r="D59" s="3"/>
      <c r="E59" s="3"/>
      <c r="F59" s="3"/>
      <c r="G59" s="3"/>
      <c r="H59" s="3"/>
      <c r="I59" s="3"/>
      <c r="J59" s="3"/>
      <c r="K59" s="3"/>
      <c r="L59" s="3"/>
      <c r="M59" s="3"/>
      <c r="N59" s="3"/>
      <c r="O59" s="3"/>
      <c r="P59" s="3"/>
      <c r="Q59" s="3"/>
      <c r="R59" s="3"/>
      <c r="S59" s="3"/>
      <c r="T59" s="3"/>
      <c r="U59" s="3"/>
      <c r="V59" s="514"/>
      <c r="W59" s="514"/>
      <c r="X59" s="516"/>
      <c r="Y59" s="516"/>
      <c r="Z59" s="516"/>
      <c r="AA59" s="516"/>
      <c r="AB59" s="516"/>
      <c r="AC59" s="516"/>
      <c r="AD59" s="516"/>
      <c r="AE59" s="516"/>
      <c r="AF59" s="516"/>
      <c r="AG59" s="516"/>
      <c r="AH59" s="516"/>
      <c r="AI59" s="514"/>
      <c r="AJ59" s="3"/>
      <c r="AK59" s="3"/>
      <c r="AL59" s="3"/>
    </row>
    <row r="60" spans="1:38" ht="14.25">
      <c r="A60" s="3"/>
      <c r="B60" s="3"/>
      <c r="C60" s="3"/>
      <c r="D60" s="3"/>
      <c r="E60" s="3"/>
      <c r="F60" s="3"/>
      <c r="G60" s="3"/>
      <c r="H60" s="3"/>
      <c r="I60" s="3"/>
      <c r="J60" s="3"/>
      <c r="K60" s="3"/>
      <c r="L60" s="3"/>
      <c r="M60" s="3"/>
      <c r="N60" s="3"/>
      <c r="O60" s="3"/>
      <c r="P60" s="3"/>
      <c r="Q60" s="3"/>
      <c r="R60" s="3"/>
      <c r="S60" s="3"/>
      <c r="T60" s="3"/>
      <c r="U60" s="3"/>
      <c r="V60" s="514"/>
      <c r="W60" s="514"/>
      <c r="X60" s="516"/>
      <c r="Y60" s="516"/>
      <c r="Z60" s="516"/>
      <c r="AA60" s="516"/>
      <c r="AB60" s="516"/>
      <c r="AC60" s="516"/>
      <c r="AD60" s="516"/>
      <c r="AE60" s="516"/>
      <c r="AF60" s="516"/>
      <c r="AG60" s="516"/>
      <c r="AH60" s="516"/>
      <c r="AI60" s="514"/>
      <c r="AJ60" s="3"/>
      <c r="AK60" s="3"/>
      <c r="AL60" s="3"/>
    </row>
    <row r="61" spans="1:38"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row>
    <row r="62" spans="1:38" ht="14.25">
      <c r="A62" s="3"/>
      <c r="B62" s="3"/>
      <c r="C62" s="3"/>
      <c r="D62" s="3"/>
      <c r="E62" s="3"/>
      <c r="F62" s="3"/>
      <c r="G62" s="3"/>
      <c r="H62" s="3"/>
      <c r="I62" s="3"/>
      <c r="J62" s="3"/>
      <c r="K62" s="3"/>
      <c r="L62" s="3"/>
      <c r="M62" s="3"/>
      <c r="N62" s="3"/>
      <c r="O62" s="3"/>
      <c r="P62" s="3"/>
      <c r="Q62" s="3"/>
      <c r="R62" s="3"/>
      <c r="S62" s="3"/>
      <c r="T62" s="3"/>
      <c r="U62" s="3"/>
      <c r="V62" s="514"/>
      <c r="W62" s="514"/>
      <c r="X62" s="516"/>
      <c r="Y62" s="516"/>
      <c r="Z62" s="516"/>
      <c r="AA62" s="516"/>
      <c r="AB62" s="516"/>
      <c r="AC62" s="516"/>
      <c r="AD62" s="516"/>
      <c r="AE62" s="516"/>
      <c r="AF62" s="516"/>
      <c r="AG62" s="516"/>
      <c r="AH62" s="516"/>
      <c r="AI62" s="514"/>
      <c r="AJ62" s="3"/>
      <c r="AK62" s="3"/>
      <c r="AL62" s="3"/>
    </row>
    <row r="63" spans="1:38" ht="15">
      <c r="A63" s="3"/>
      <c r="B63" s="3"/>
      <c r="C63" s="3"/>
      <c r="D63" s="3"/>
      <c r="E63" s="3"/>
      <c r="F63" s="3"/>
      <c r="G63" s="3"/>
      <c r="H63" s="3"/>
      <c r="I63" s="3"/>
      <c r="J63" s="3"/>
      <c r="K63" s="3"/>
      <c r="L63" s="3"/>
      <c r="M63" s="3"/>
      <c r="N63" s="3"/>
      <c r="O63" s="3"/>
      <c r="P63" s="3"/>
      <c r="Q63" s="3"/>
      <c r="R63" s="3"/>
      <c r="S63" s="3"/>
      <c r="T63" s="3"/>
      <c r="U63" s="3"/>
      <c r="V63" s="514"/>
      <c r="W63" s="514"/>
      <c r="X63" s="1272" t="s">
        <v>317</v>
      </c>
      <c r="Y63" s="516"/>
      <c r="Z63" s="543"/>
      <c r="AA63" s="543"/>
      <c r="AB63" s="543"/>
      <c r="AC63" s="543"/>
      <c r="AD63" s="543"/>
      <c r="AE63" s="543"/>
      <c r="AF63" s="543"/>
      <c r="AG63" s="543"/>
      <c r="AH63" s="543"/>
      <c r="AI63" s="514"/>
      <c r="AJ63" s="3"/>
      <c r="AK63" s="3"/>
      <c r="AL63" s="3"/>
    </row>
    <row r="64" spans="1:38" ht="14.25">
      <c r="A64" s="3"/>
      <c r="B64" s="3"/>
      <c r="C64" s="3"/>
      <c r="D64" s="3"/>
      <c r="E64" s="3"/>
      <c r="F64" s="3"/>
      <c r="G64" s="3"/>
      <c r="H64" s="3"/>
      <c r="I64" s="3"/>
      <c r="J64" s="3"/>
      <c r="K64" s="3"/>
      <c r="L64" s="3"/>
      <c r="M64" s="3"/>
      <c r="N64" s="3"/>
      <c r="O64" s="3"/>
      <c r="P64" s="3"/>
      <c r="Q64" s="3"/>
      <c r="R64" s="3"/>
      <c r="S64" s="3"/>
      <c r="T64" s="3"/>
      <c r="U64" s="3"/>
      <c r="V64" s="514"/>
      <c r="W64" s="514"/>
      <c r="X64" s="543"/>
      <c r="Y64" s="516"/>
      <c r="Z64" s="543"/>
      <c r="AA64" s="543"/>
      <c r="AB64" s="543"/>
      <c r="AC64" s="543"/>
      <c r="AD64" s="543"/>
      <c r="AE64" s="543"/>
      <c r="AF64" s="543"/>
      <c r="AG64" s="543"/>
      <c r="AH64" s="543"/>
      <c r="AI64" s="514"/>
      <c r="AJ64" s="3"/>
      <c r="AK64" s="3"/>
      <c r="AL64" s="3"/>
    </row>
    <row r="65" spans="1:38" ht="14.25">
      <c r="A65" s="3"/>
      <c r="B65" s="3"/>
      <c r="C65" s="3"/>
      <c r="D65" s="3"/>
      <c r="E65" s="3"/>
      <c r="F65" s="3"/>
      <c r="G65" s="3"/>
      <c r="H65" s="3"/>
      <c r="I65" s="3"/>
      <c r="J65" s="3"/>
      <c r="K65" s="3"/>
      <c r="L65" s="3"/>
      <c r="M65" s="3"/>
      <c r="N65" s="3"/>
      <c r="O65" s="3"/>
      <c r="P65" s="3"/>
      <c r="Q65" s="3"/>
      <c r="R65" s="3"/>
      <c r="S65" s="3"/>
      <c r="T65" s="3"/>
      <c r="U65" s="3"/>
      <c r="V65" s="514"/>
      <c r="W65" s="514"/>
      <c r="X65" s="636"/>
      <c r="Y65" s="1330">
        <v>2014</v>
      </c>
      <c r="Z65" s="1330">
        <v>2015</v>
      </c>
      <c r="AA65" s="1330">
        <v>2016</v>
      </c>
      <c r="AB65" s="1330">
        <v>2017</v>
      </c>
      <c r="AC65" s="1330">
        <v>2018</v>
      </c>
      <c r="AD65" s="1330">
        <v>2019</v>
      </c>
      <c r="AE65" s="1330">
        <v>2020</v>
      </c>
      <c r="AF65" s="1330">
        <v>2021</v>
      </c>
      <c r="AG65" s="1330">
        <v>2022</v>
      </c>
      <c r="AH65" s="1330">
        <v>2023</v>
      </c>
      <c r="AI65" s="514"/>
      <c r="AJ65" s="3"/>
      <c r="AK65" s="3"/>
      <c r="AL65" s="3"/>
    </row>
    <row r="66" spans="1:38" ht="14.25">
      <c r="A66" s="3"/>
      <c r="B66" s="3"/>
      <c r="C66" s="3"/>
      <c r="D66" s="3"/>
      <c r="E66" s="3"/>
      <c r="F66" s="3"/>
      <c r="G66" s="3"/>
      <c r="H66" s="3"/>
      <c r="I66" s="3"/>
      <c r="J66" s="3"/>
      <c r="K66" s="3"/>
      <c r="L66" s="3"/>
      <c r="M66" s="3"/>
      <c r="N66" s="3"/>
      <c r="O66" s="3"/>
      <c r="P66" s="3"/>
      <c r="Q66" s="3"/>
      <c r="R66" s="3"/>
      <c r="S66" s="3"/>
      <c r="T66" s="3"/>
      <c r="U66" s="3"/>
      <c r="V66" s="514"/>
      <c r="W66" s="514"/>
      <c r="X66" s="1283" t="s">
        <v>543</v>
      </c>
      <c r="Y66" s="1287">
        <v>0.0023522237226118394</v>
      </c>
      <c r="Z66" s="1287">
        <v>0.0019376507061660351</v>
      </c>
      <c r="AA66" s="1287">
        <v>0.0022105673789606</v>
      </c>
      <c r="AB66" s="1287">
        <v>0.0019187310791796359</v>
      </c>
      <c r="AC66" s="1287">
        <v>0.0021017414429098397</v>
      </c>
      <c r="AD66" s="1287">
        <v>0.0048659723407887996</v>
      </c>
      <c r="AE66" s="1287">
        <v>0.0022943575798776341</v>
      </c>
      <c r="AF66" s="1287">
        <v>0.0016511430990685859</v>
      </c>
      <c r="AG66" s="1287">
        <v>0.0018626703920074507</v>
      </c>
      <c r="AH66" s="1287">
        <v>0.00092713557250621598</v>
      </c>
      <c r="AI66" s="514"/>
      <c r="AJ66" s="3"/>
      <c r="AK66" s="3"/>
      <c r="AL66" s="3"/>
    </row>
    <row r="67" spans="1:38" ht="14.25">
      <c r="A67" s="3"/>
      <c r="B67" s="3"/>
      <c r="C67" s="3"/>
      <c r="D67" s="3"/>
      <c r="E67" s="3"/>
      <c r="F67" s="3"/>
      <c r="G67" s="3"/>
      <c r="H67" s="3"/>
      <c r="I67" s="3"/>
      <c r="J67" s="3"/>
      <c r="K67" s="3"/>
      <c r="L67" s="3"/>
      <c r="M67" s="3"/>
      <c r="N67" s="3"/>
      <c r="O67" s="3"/>
      <c r="P67" s="3"/>
      <c r="Q67" s="3"/>
      <c r="R67" s="3"/>
      <c r="S67" s="3"/>
      <c r="T67" s="3"/>
      <c r="U67" s="3"/>
      <c r="V67" s="514"/>
      <c r="W67" s="514"/>
      <c r="X67" s="1283" t="s">
        <v>544</v>
      </c>
      <c r="Y67" s="1287">
        <v>0.0056869292106908166</v>
      </c>
      <c r="Z67" s="1287">
        <v>0.0074401617820168426</v>
      </c>
      <c r="AA67" s="1287">
        <v>0.0085079517782521118</v>
      </c>
      <c r="AB67" s="1287">
        <v>0.0091342512141870513</v>
      </c>
      <c r="AC67" s="1287">
        <v>0.0089416571673895991</v>
      </c>
      <c r="AD67" s="1287">
        <v>0.010586211459573905</v>
      </c>
      <c r="AE67" s="1287">
        <v>0.0091875785107066697</v>
      </c>
      <c r="AF67" s="1287">
        <v>0.0064487953999563287</v>
      </c>
      <c r="AG67" s="1287">
        <v>0.0051639593247797726</v>
      </c>
      <c r="AH67" s="1287">
        <v>0.0051866325680296546</v>
      </c>
      <c r="AI67" s="514"/>
      <c r="AJ67" s="3"/>
      <c r="AK67" s="3"/>
      <c r="AL67" s="3"/>
    </row>
    <row r="68" spans="1:38" ht="14.25">
      <c r="A68" s="3"/>
      <c r="B68" s="3"/>
      <c r="C68" s="3"/>
      <c r="D68" s="3"/>
      <c r="E68" s="3"/>
      <c r="F68" s="3"/>
      <c r="G68" s="3"/>
      <c r="H68" s="3"/>
      <c r="I68" s="3"/>
      <c r="J68" s="3"/>
      <c r="K68" s="3"/>
      <c r="L68" s="3"/>
      <c r="M68" s="3"/>
      <c r="N68" s="3"/>
      <c r="O68" s="3"/>
      <c r="P68" s="3"/>
      <c r="Q68" s="3"/>
      <c r="R68" s="3"/>
      <c r="S68" s="3"/>
      <c r="T68" s="3"/>
      <c r="U68" s="3"/>
      <c r="V68" s="514"/>
      <c r="W68" s="514"/>
      <c r="X68" s="1283" t="s">
        <v>545</v>
      </c>
      <c r="Y68" s="1287">
        <v>0.013759653614771331</v>
      </c>
      <c r="Z68" s="1287">
        <v>0.014899577260074062</v>
      </c>
      <c r="AA68" s="1287">
        <v>0.01735173560766768</v>
      </c>
      <c r="AB68" s="1287">
        <v>0.018772353977761207</v>
      </c>
      <c r="AC68" s="1287">
        <v>0.019989505392332178</v>
      </c>
      <c r="AD68" s="1287">
        <v>0.020847331197328699</v>
      </c>
      <c r="AE68" s="1287">
        <v>0.020684212977889162</v>
      </c>
      <c r="AF68" s="1287">
        <v>0.017593728089054204</v>
      </c>
      <c r="AG68" s="1287">
        <v>0.01508546195542956</v>
      </c>
      <c r="AH68" s="1287">
        <v>0.013639781473683095</v>
      </c>
      <c r="AI68" s="514"/>
      <c r="AJ68" s="3"/>
      <c r="AK68" s="3"/>
      <c r="AL68" s="3"/>
    </row>
    <row r="69" spans="1:38" ht="14.25">
      <c r="A69" s="3"/>
      <c r="B69" s="3"/>
      <c r="C69" s="3"/>
      <c r="D69" s="3"/>
      <c r="E69" s="3"/>
      <c r="F69" s="3"/>
      <c r="G69" s="3"/>
      <c r="H69" s="3"/>
      <c r="I69" s="3"/>
      <c r="J69" s="3"/>
      <c r="K69" s="3"/>
      <c r="L69" s="3"/>
      <c r="M69" s="3"/>
      <c r="N69" s="3"/>
      <c r="O69" s="3"/>
      <c r="P69" s="3"/>
      <c r="Q69" s="3"/>
      <c r="R69" s="3"/>
      <c r="S69" s="3"/>
      <c r="T69" s="3"/>
      <c r="U69" s="3"/>
      <c r="V69" s="514"/>
      <c r="W69" s="514"/>
      <c r="X69" s="1283" t="s">
        <v>257</v>
      </c>
      <c r="Y69" s="1287">
        <v>0.01070980087869719</v>
      </c>
      <c r="Z69" s="1287">
        <v>0.011767536370816808</v>
      </c>
      <c r="AA69" s="1287">
        <v>0.012987132357165213</v>
      </c>
      <c r="AB69" s="1287">
        <v>0.014538902092797528</v>
      </c>
      <c r="AC69" s="1287">
        <v>0.01617497088039865</v>
      </c>
      <c r="AD69" s="1287">
        <v>0.016631625060555516</v>
      </c>
      <c r="AE69" s="1287">
        <v>0.017203692840582138</v>
      </c>
      <c r="AF69" s="1287">
        <v>0.01538976109156137</v>
      </c>
      <c r="AG69" s="1287">
        <v>0.013116941621333844</v>
      </c>
      <c r="AH69" s="1287">
        <v>0.011549126650677352</v>
      </c>
      <c r="AI69" s="514"/>
      <c r="AJ69" s="3"/>
      <c r="AK69" s="3"/>
      <c r="AL69" s="3"/>
    </row>
    <row r="70" spans="1:38" ht="14.25">
      <c r="A70" s="3"/>
      <c r="B70" s="3"/>
      <c r="C70" s="3"/>
      <c r="D70" s="3"/>
      <c r="E70" s="3"/>
      <c r="F70" s="3"/>
      <c r="G70" s="3"/>
      <c r="H70" s="3"/>
      <c r="I70" s="3"/>
      <c r="J70" s="3"/>
      <c r="K70" s="3"/>
      <c r="L70" s="3"/>
      <c r="M70" s="3"/>
      <c r="N70" s="3"/>
      <c r="O70" s="3"/>
      <c r="P70" s="3"/>
      <c r="Q70" s="3"/>
      <c r="R70" s="3"/>
      <c r="S70" s="3"/>
      <c r="T70" s="3"/>
      <c r="U70" s="3"/>
      <c r="V70" s="514"/>
      <c r="W70" s="514"/>
      <c r="X70" s="986" t="s">
        <v>27</v>
      </c>
      <c r="Y70" s="516"/>
      <c r="Z70" s="516"/>
      <c r="AA70" s="516"/>
      <c r="AB70" s="516"/>
      <c r="AC70" s="516"/>
      <c r="AD70" s="516"/>
      <c r="AE70" s="516"/>
      <c r="AF70" s="516"/>
      <c r="AG70" s="516"/>
      <c r="AH70" s="516"/>
      <c r="AI70" s="514"/>
      <c r="AJ70" s="3"/>
      <c r="AK70" s="3"/>
      <c r="AL70" s="3"/>
    </row>
    <row r="71" spans="1:38" ht="14.25">
      <c r="A71" s="3"/>
      <c r="B71" s="3"/>
      <c r="C71" s="3"/>
      <c r="D71" s="3"/>
      <c r="E71" s="3"/>
      <c r="F71" s="3"/>
      <c r="G71" s="3"/>
      <c r="H71" s="3"/>
      <c r="I71" s="3"/>
      <c r="J71" s="3"/>
      <c r="K71" s="3"/>
      <c r="L71" s="3"/>
      <c r="M71" s="3"/>
      <c r="N71" s="3"/>
      <c r="O71" s="3"/>
      <c r="P71" s="3"/>
      <c r="Q71" s="3"/>
      <c r="R71" s="3"/>
      <c r="S71" s="3"/>
      <c r="T71" s="3"/>
      <c r="U71" s="3"/>
      <c r="V71" s="514"/>
      <c r="W71" s="514"/>
      <c r="X71" s="986" t="s">
        <v>27</v>
      </c>
      <c r="Y71" s="514"/>
      <c r="Z71" s="514"/>
      <c r="AA71" s="514"/>
      <c r="AB71" s="514"/>
      <c r="AC71" s="514"/>
      <c r="AD71" s="514"/>
      <c r="AE71" s="514"/>
      <c r="AF71" s="514"/>
      <c r="AG71" s="514"/>
      <c r="AH71" s="514"/>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1399" t="s">
        <v>0</v>
      </c>
      <c r="W72" s="3"/>
      <c r="X72" s="3"/>
      <c r="Y72" s="3"/>
      <c r="Z72" s="3"/>
      <c r="AA72" s="3"/>
      <c r="AB72" s="3"/>
      <c r="AC72" s="3"/>
      <c r="AD72" s="3"/>
      <c r="AE72" s="3"/>
      <c r="AF72" s="3"/>
      <c r="AG72" s="3"/>
      <c r="AH72" s="3"/>
      <c r="AI72" s="3"/>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row>
    <row r="74" spans="1:38"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row>
  </sheetData>
  <sheetProtection selectLockedCells="1"/>
  <mergeCells count="21">
    <mergeCell ref="C1:J1"/>
    <mergeCell ref="C5:P5"/>
    <mergeCell ref="C10:F10"/>
    <mergeCell ref="C13:F13"/>
    <mergeCell ref="C7:E7"/>
    <mergeCell ref="C11:F11"/>
    <mergeCell ref="C12:F12"/>
    <mergeCell ref="G3:P4"/>
    <mergeCell ref="C27:P27"/>
    <mergeCell ref="C23:P23"/>
    <mergeCell ref="E31:K31"/>
    <mergeCell ref="C15:P15"/>
    <mergeCell ref="C16:P16"/>
    <mergeCell ref="C17:P17"/>
    <mergeCell ref="C21:P21"/>
    <mergeCell ref="C22:P22"/>
    <mergeCell ref="C38:E38"/>
    <mergeCell ref="C39:E39"/>
    <mergeCell ref="C28:P28"/>
    <mergeCell ref="C29:P29"/>
    <mergeCell ref="C34:P34"/>
  </mergeCells>
  <hyperlinks>
    <hyperlink ref="X19" location="LEERW!X43" display="Daten"/>
    <hyperlink ref="X25" location="LEERW!X54" display="Daten"/>
    <hyperlink ref="X31" location="LEERW!X63"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94899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a13f20b-dfd9-4b5e-ad62-abd5782b69ce}">
  <sheetPr codeName="Tabelle66"/>
  <dimension ref="A1:DK104"/>
  <sheetViews>
    <sheetView workbookViewId="0" topLeftCell="A1"/>
  </sheetViews>
  <sheetFormatPr defaultColWidth="11.005" defaultRowHeight="14.25"/>
  <cols>
    <col min="1" max="1" width="4.625" style="865" customWidth="1"/>
    <col min="2" max="2" width="2.625" style="865" customWidth="1"/>
    <col min="3" max="3" width="10.625" style="865" customWidth="1"/>
    <col min="4" max="4" width="1.625" style="865" customWidth="1"/>
    <col min="5" max="5" width="12.875" style="865" customWidth="1"/>
    <col min="6" max="6" width="1.625" style="865" customWidth="1"/>
    <col min="7" max="10" width="3.5" style="865" customWidth="1"/>
    <col min="11" max="11" width="8.875" style="865" customWidth="1"/>
    <col min="12" max="12" width="0.625" style="865" customWidth="1"/>
    <col min="13" max="14" width="3.5" style="865" customWidth="1"/>
    <col min="15" max="15" width="2.5" style="865" customWidth="1"/>
    <col min="16" max="18" width="3.5" style="865" customWidth="1"/>
    <col min="19" max="19" width="5.125" style="865" customWidth="1"/>
    <col min="20" max="20" width="0.625" style="865" customWidth="1"/>
    <col min="21" max="23" width="3.5" style="865" customWidth="1"/>
    <col min="24" max="24" width="2.5" style="865" customWidth="1"/>
    <col min="25" max="26" width="3.5" style="865" customWidth="1"/>
    <col min="27" max="28" width="2.625" style="865" customWidth="1"/>
    <col min="29" max="31" width="11" style="865"/>
    <col min="32" max="33" width="2.625" style="865" customWidth="1"/>
    <col min="34" max="34" width="54.375" style="865" customWidth="1"/>
    <col min="35" max="38" width="14.625" style="865" customWidth="1"/>
    <col min="39" max="107" width="10.625" style="865" customWidth="1"/>
    <col min="108" max="108" width="2.625" style="865" customWidth="1"/>
    <col min="109" max="110" width="13.625" style="865" customWidth="1"/>
    <col min="111" max="112" width="8.125" style="865" customWidth="1"/>
    <col min="113" max="16384" width="11" style="865"/>
  </cols>
  <sheetData>
    <row r="1" spans="1:110" ht="4.5" customHeight="1">
      <c r="A1" s="704"/>
      <c r="B1" s="705"/>
      <c r="C1" s="2265" t="s">
        <v>0</v>
      </c>
      <c r="D1" s="2265"/>
      <c r="E1" s="2265"/>
      <c r="F1" s="2265"/>
      <c r="G1" s="2265"/>
      <c r="H1" s="2265"/>
      <c r="I1" s="2265"/>
      <c r="J1" s="2265"/>
      <c r="K1" s="2265"/>
      <c r="L1" s="2265"/>
      <c r="M1" s="2265"/>
      <c r="N1" s="2265"/>
      <c r="O1" s="2265"/>
      <c r="P1" s="2265"/>
      <c r="Q1" s="2265"/>
      <c r="R1" s="2265"/>
      <c r="S1" s="2265"/>
      <c r="T1" s="2265"/>
      <c r="U1" s="706"/>
      <c r="V1" s="706"/>
      <c r="W1" s="706"/>
      <c r="X1" s="706"/>
      <c r="Y1" s="706"/>
      <c r="Z1" s="706"/>
      <c r="AA1" s="705"/>
      <c r="AB1" s="704"/>
      <c r="AC1" s="704"/>
      <c r="AD1" s="704"/>
      <c r="AE1" s="704"/>
      <c r="AF1" s="707"/>
      <c r="AG1" s="707"/>
      <c r="AH1" s="708"/>
      <c r="AI1" s="709"/>
      <c r="AJ1" s="709"/>
      <c r="AK1" s="709"/>
      <c r="AL1" s="709"/>
      <c r="AM1" s="709"/>
      <c r="AN1" s="709"/>
      <c r="AO1" s="709"/>
      <c r="AP1" s="709"/>
      <c r="AQ1" s="709"/>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7"/>
      <c r="CD1" s="707"/>
      <c r="CE1" s="707"/>
      <c r="CF1" s="707"/>
      <c r="CG1" s="707"/>
      <c r="CH1" s="707"/>
      <c r="CI1" s="707"/>
      <c r="CJ1" s="707"/>
      <c r="CK1" s="707"/>
      <c r="CL1" s="707"/>
      <c r="CM1" s="707"/>
      <c r="CN1" s="707"/>
      <c r="CO1" s="707"/>
      <c r="CP1" s="707"/>
      <c r="CQ1" s="707"/>
      <c r="CR1" s="707"/>
      <c r="CS1" s="707"/>
      <c r="CT1" s="707"/>
      <c r="CU1" s="707"/>
      <c r="CV1" s="707"/>
      <c r="CW1" s="707"/>
      <c r="CX1" s="707"/>
      <c r="CY1" s="707"/>
      <c r="CZ1" s="707"/>
      <c r="DA1" s="707"/>
      <c r="DB1" s="707"/>
      <c r="DC1" s="707"/>
      <c r="DD1" s="707"/>
      <c r="DE1" s="704"/>
      <c r="DF1" s="704"/>
    </row>
    <row r="2" spans="1:110" ht="4.5" customHeight="1">
      <c r="A2" s="704"/>
      <c r="B2" s="705"/>
      <c r="C2" s="1088"/>
      <c r="D2" s="1088"/>
      <c r="E2" s="1088"/>
      <c r="F2" s="1088"/>
      <c r="G2" s="1088"/>
      <c r="H2" s="1088"/>
      <c r="I2" s="1088"/>
      <c r="J2" s="1088"/>
      <c r="K2" s="1088"/>
      <c r="L2" s="1088"/>
      <c r="M2" s="1088"/>
      <c r="N2" s="1088"/>
      <c r="O2" s="1088"/>
      <c r="P2" s="1088"/>
      <c r="Q2" s="1088"/>
      <c r="R2" s="1088"/>
      <c r="S2" s="1088"/>
      <c r="T2" s="1088"/>
      <c r="U2" s="1089"/>
      <c r="V2" s="1089"/>
      <c r="W2" s="1089"/>
      <c r="X2" s="1089"/>
      <c r="Y2" s="1089"/>
      <c r="Z2" s="1089"/>
      <c r="AA2" s="705"/>
      <c r="AB2" s="704"/>
      <c r="AC2" s="704"/>
      <c r="AD2" s="704"/>
      <c r="AE2" s="704"/>
      <c r="AF2" s="707"/>
      <c r="AG2" s="707"/>
      <c r="AH2" s="708"/>
      <c r="AI2" s="709"/>
      <c r="AJ2" s="709"/>
      <c r="AK2" s="709"/>
      <c r="AL2" s="709"/>
      <c r="AM2" s="709"/>
      <c r="AN2" s="709"/>
      <c r="AO2" s="709"/>
      <c r="AP2" s="709"/>
      <c r="AQ2" s="709"/>
      <c r="AR2" s="707"/>
      <c r="AS2" s="707"/>
      <c r="AT2" s="707"/>
      <c r="AU2" s="707"/>
      <c r="AV2" s="707"/>
      <c r="AW2" s="707"/>
      <c r="AX2" s="707"/>
      <c r="AY2" s="707"/>
      <c r="AZ2" s="707"/>
      <c r="BA2" s="707"/>
      <c r="BB2" s="707"/>
      <c r="BC2" s="707"/>
      <c r="BD2" s="707"/>
      <c r="BE2" s="707"/>
      <c r="BF2" s="707"/>
      <c r="BG2" s="707"/>
      <c r="BH2" s="707"/>
      <c r="BI2" s="707"/>
      <c r="BJ2" s="707"/>
      <c r="BK2" s="707"/>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4"/>
      <c r="DF2" s="704"/>
    </row>
    <row r="3" spans="1:110" s="863" customFormat="1" ht="24.95" customHeight="1">
      <c r="A3" s="710"/>
      <c r="C3" s="956" t="str">
        <f>AG3</f>
        <v>9</v>
      </c>
      <c r="D3" s="1087"/>
      <c r="E3" s="1087"/>
      <c r="F3" s="1087"/>
      <c r="G3" s="956" t="str">
        <f>AH3</f>
        <v>Marktwerte, Marktmieten, Preisniveaus (EWG)</v>
      </c>
      <c r="H3" s="1087"/>
      <c r="I3" s="1087"/>
      <c r="J3" s="1087"/>
      <c r="K3" s="1087"/>
      <c r="L3" s="1087"/>
      <c r="M3" s="1087"/>
      <c r="N3" s="1087"/>
      <c r="O3" s="1087"/>
      <c r="P3" s="1087"/>
      <c r="Q3" s="1087"/>
      <c r="R3" s="1087"/>
      <c r="S3" s="1087"/>
      <c r="T3" s="1087"/>
      <c r="U3" s="1087"/>
      <c r="V3" s="1087"/>
      <c r="W3" s="864"/>
      <c r="X3" s="864"/>
      <c r="Y3" s="864"/>
      <c r="Z3" s="864"/>
      <c r="AA3" s="865"/>
      <c r="AB3" s="710"/>
      <c r="AC3" s="710"/>
      <c r="AD3" s="710"/>
      <c r="AE3" s="710"/>
      <c r="AF3" s="711"/>
      <c r="AG3" s="1444" t="s">
        <v>562</v>
      </c>
      <c r="AH3" s="525" t="s">
        <v>789</v>
      </c>
      <c r="AI3" s="714"/>
      <c r="AJ3" s="714"/>
      <c r="AK3" s="714"/>
      <c r="AL3" s="714"/>
      <c r="AM3" s="714"/>
      <c r="AN3" s="712"/>
      <c r="AO3" s="712"/>
      <c r="AP3" s="712"/>
      <c r="AQ3" s="712"/>
      <c r="AR3" s="707"/>
      <c r="AS3" s="711"/>
      <c r="AT3" s="711"/>
      <c r="AU3" s="711"/>
      <c r="AV3" s="711"/>
      <c r="AW3" s="711"/>
      <c r="AX3" s="711"/>
      <c r="AY3" s="711"/>
      <c r="AZ3" s="711"/>
      <c r="BA3" s="711"/>
      <c r="BB3" s="711"/>
      <c r="BC3" s="711"/>
      <c r="BD3" s="711"/>
      <c r="BE3" s="711"/>
      <c r="BF3" s="711"/>
      <c r="BG3" s="711"/>
      <c r="BH3" s="711"/>
      <c r="BI3" s="711"/>
      <c r="BJ3" s="711"/>
      <c r="BK3" s="711"/>
      <c r="BL3" s="711"/>
      <c r="BM3" s="711"/>
      <c r="BN3" s="711"/>
      <c r="BO3" s="711"/>
      <c r="BP3" s="711"/>
      <c r="BQ3" s="711"/>
      <c r="BR3" s="711"/>
      <c r="BS3" s="711"/>
      <c r="BT3" s="711"/>
      <c r="BU3" s="711"/>
      <c r="BV3" s="711"/>
      <c r="BW3" s="711"/>
      <c r="BX3" s="711"/>
      <c r="BY3" s="711"/>
      <c r="BZ3" s="711"/>
      <c r="CA3" s="711"/>
      <c r="CB3" s="711"/>
      <c r="CC3" s="711"/>
      <c r="CD3" s="711"/>
      <c r="CE3" s="711"/>
      <c r="CF3" s="711"/>
      <c r="CG3" s="711"/>
      <c r="CH3" s="711"/>
      <c r="CI3" s="711"/>
      <c r="CJ3" s="711"/>
      <c r="CK3" s="711"/>
      <c r="CL3" s="711"/>
      <c r="CM3" s="711"/>
      <c r="CN3" s="711"/>
      <c r="CO3" s="711"/>
      <c r="CP3" s="711"/>
      <c r="CQ3" s="711"/>
      <c r="CR3" s="711"/>
      <c r="CS3" s="711"/>
      <c r="CT3" s="711"/>
      <c r="CU3" s="711"/>
      <c r="CV3" s="711"/>
      <c r="CW3" s="711"/>
      <c r="CX3" s="711"/>
      <c r="CY3" s="531" t="s">
        <v>157</v>
      </c>
      <c r="CZ3" s="531" t="s">
        <v>582</v>
      </c>
      <c r="DA3" s="531"/>
      <c r="DB3" s="581" t="s">
        <v>534</v>
      </c>
      <c r="DC3" s="707"/>
      <c r="DD3" s="707"/>
      <c r="DE3" s="704"/>
      <c r="DF3" s="704"/>
    </row>
    <row r="4" spans="1:110" s="866" customFormat="1" ht="24.95" customHeight="1">
      <c r="A4" s="713"/>
      <c r="G4" s="2199" t="str">
        <f>AH4</f>
        <v>Stadt Thun, Quartier Dürrenast</v>
      </c>
      <c r="H4" s="2199"/>
      <c r="I4" s="2199"/>
      <c r="J4" s="2199"/>
      <c r="K4" s="2199"/>
      <c r="L4" s="2199"/>
      <c r="M4" s="2199"/>
      <c r="N4" s="2199"/>
      <c r="O4" s="2199"/>
      <c r="P4" s="2199"/>
      <c r="Q4" s="2199"/>
      <c r="R4" s="2199"/>
      <c r="S4" s="2199"/>
      <c r="T4" s="2199"/>
      <c r="U4" s="2199"/>
      <c r="V4" s="2199"/>
      <c r="W4" s="2199"/>
      <c r="X4" s="2199"/>
      <c r="Y4" s="2199"/>
      <c r="Z4" s="2199"/>
      <c r="AA4" s="865"/>
      <c r="AB4" s="713"/>
      <c r="AC4" s="713"/>
      <c r="AD4" s="713"/>
      <c r="AE4" s="713"/>
      <c r="AF4" s="714"/>
      <c r="AG4" s="531"/>
      <c r="AH4" s="531" t="s">
        <v>564</v>
      </c>
      <c r="AI4" s="714"/>
      <c r="AJ4" s="714"/>
      <c r="AK4" s="714"/>
      <c r="AL4" s="714"/>
      <c r="AM4" s="714"/>
      <c r="AN4" s="714"/>
      <c r="AO4" s="714"/>
      <c r="AP4" s="714"/>
      <c r="AQ4" s="714"/>
      <c r="AR4" s="707"/>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07"/>
      <c r="DB4" s="707"/>
      <c r="DC4" s="707"/>
      <c r="DD4" s="707"/>
      <c r="DE4" s="704"/>
      <c r="DF4" s="704"/>
    </row>
    <row r="5" spans="1:110" s="867" customFormat="1" ht="24.95" customHeight="1">
      <c r="A5" s="715"/>
      <c r="C5" s="868"/>
      <c r="D5" s="868"/>
      <c r="E5" s="868"/>
      <c r="F5" s="868"/>
      <c r="G5" s="2199"/>
      <c r="H5" s="2199"/>
      <c r="I5" s="2199"/>
      <c r="J5" s="2199"/>
      <c r="K5" s="2199"/>
      <c r="L5" s="2199"/>
      <c r="M5" s="2199"/>
      <c r="N5" s="2199"/>
      <c r="O5" s="2199"/>
      <c r="P5" s="2199"/>
      <c r="Q5" s="2199"/>
      <c r="R5" s="2199"/>
      <c r="S5" s="2199"/>
      <c r="T5" s="2199"/>
      <c r="U5" s="2199"/>
      <c r="V5" s="2199"/>
      <c r="W5" s="2199"/>
      <c r="X5" s="2199"/>
      <c r="Y5" s="2199"/>
      <c r="Z5" s="2199"/>
      <c r="AA5" s="865"/>
      <c r="AB5" s="715"/>
      <c r="AC5" s="715"/>
      <c r="AD5" s="715"/>
      <c r="AE5" s="715"/>
      <c r="AF5" s="716"/>
      <c r="AG5" s="1445"/>
      <c r="AH5" s="1446"/>
      <c r="AI5" s="1446"/>
      <c r="AJ5" s="1446"/>
      <c r="AK5" s="1446"/>
      <c r="AL5" s="1446"/>
      <c r="AM5" s="1446"/>
      <c r="AN5" s="1446"/>
      <c r="AO5" s="1446"/>
      <c r="AP5" s="1446"/>
      <c r="AQ5" s="1446"/>
      <c r="AR5" s="1447"/>
      <c r="AS5" s="1445"/>
      <c r="AT5" s="1445"/>
      <c r="AU5" s="1445"/>
      <c r="AV5" s="1445"/>
      <c r="AW5" s="1445"/>
      <c r="AX5" s="1445"/>
      <c r="AY5" s="1445"/>
      <c r="AZ5" s="1445"/>
      <c r="BA5" s="1445"/>
      <c r="BB5" s="1445"/>
      <c r="BC5" s="1445"/>
      <c r="BD5" s="1445"/>
      <c r="BE5" s="1445"/>
      <c r="BF5" s="1445"/>
      <c r="BG5" s="1445"/>
      <c r="BH5" s="1445"/>
      <c r="BI5" s="1445"/>
      <c r="BJ5" s="1445"/>
      <c r="BK5" s="1445"/>
      <c r="BL5" s="1445"/>
      <c r="BM5" s="1445"/>
      <c r="BN5" s="1445"/>
      <c r="BO5" s="1445"/>
      <c r="BP5" s="1445"/>
      <c r="BQ5" s="1445"/>
      <c r="BR5" s="1445"/>
      <c r="BS5" s="1445"/>
      <c r="BT5" s="1445"/>
      <c r="BU5" s="1445"/>
      <c r="BV5" s="1445"/>
      <c r="BW5" s="1445"/>
      <c r="BX5" s="1445"/>
      <c r="BY5" s="1445"/>
      <c r="BZ5" s="1445"/>
      <c r="CA5" s="1445"/>
      <c r="CB5" s="1445"/>
      <c r="CC5" s="1445"/>
      <c r="CD5" s="1445"/>
      <c r="CE5" s="1445"/>
      <c r="CF5" s="1445"/>
      <c r="CG5" s="1445"/>
      <c r="CH5" s="1445"/>
      <c r="CI5" s="1445"/>
      <c r="CJ5" s="1445"/>
      <c r="CK5" s="1445"/>
      <c r="CL5" s="1445"/>
      <c r="CM5" s="1445"/>
      <c r="CN5" s="1445"/>
      <c r="CO5" s="1445"/>
      <c r="CP5" s="1445"/>
      <c r="CQ5" s="1445"/>
      <c r="CR5" s="1445"/>
      <c r="CS5" s="1445"/>
      <c r="CT5" s="1445"/>
      <c r="CU5" s="1445"/>
      <c r="CV5" s="1445"/>
      <c r="CW5" s="1445"/>
      <c r="CX5" s="1445"/>
      <c r="CY5" s="1445"/>
      <c r="CZ5" s="1445"/>
      <c r="DA5" s="1447"/>
      <c r="DB5" s="1447"/>
      <c r="DC5" s="1447"/>
      <c r="DD5" s="707"/>
      <c r="DE5" s="704"/>
      <c r="DF5" s="704"/>
    </row>
    <row r="6" spans="1:110" ht="6" customHeight="1">
      <c r="A6" s="704"/>
      <c r="C6" s="1943"/>
      <c r="D6" s="1943"/>
      <c r="E6" s="1943"/>
      <c r="F6" s="1943"/>
      <c r="G6" s="1943"/>
      <c r="H6" s="1943"/>
      <c r="I6" s="1943"/>
      <c r="J6" s="1943"/>
      <c r="K6" s="1943"/>
      <c r="L6" s="1938"/>
      <c r="M6" s="1938"/>
      <c r="N6" s="1938"/>
      <c r="O6" s="1938"/>
      <c r="P6" s="1938"/>
      <c r="Q6" s="1938"/>
      <c r="R6" s="1938"/>
      <c r="S6" s="1938"/>
      <c r="T6" s="1938"/>
      <c r="U6" s="1938"/>
      <c r="V6" s="1938"/>
      <c r="W6" s="1938"/>
      <c r="X6" s="1938"/>
      <c r="Y6" s="1938"/>
      <c r="Z6" s="1938"/>
      <c r="AB6" s="704"/>
      <c r="AC6" s="718"/>
      <c r="AD6" s="718"/>
      <c r="AE6" s="718"/>
      <c r="AF6" s="707"/>
      <c r="AG6" s="707"/>
      <c r="AH6" s="605"/>
      <c r="AI6" s="1103"/>
      <c r="AJ6" s="1103"/>
      <c r="AK6" s="717"/>
      <c r="AL6" s="717"/>
      <c r="AM6" s="717"/>
      <c r="AN6" s="717"/>
      <c r="AO6" s="717"/>
      <c r="AP6" s="717"/>
      <c r="AQ6" s="717"/>
      <c r="AR6" s="707"/>
      <c r="AS6" s="707"/>
      <c r="AT6" s="707"/>
      <c r="AU6" s="707"/>
      <c r="AV6" s="707"/>
      <c r="AW6" s="707"/>
      <c r="AX6" s="707"/>
      <c r="AY6" s="707"/>
      <c r="AZ6" s="707"/>
      <c r="BA6" s="707"/>
      <c r="BB6" s="707"/>
      <c r="BC6" s="707"/>
      <c r="BD6" s="707"/>
      <c r="BE6" s="707"/>
      <c r="BF6" s="707"/>
      <c r="BG6" s="707"/>
      <c r="BH6" s="707"/>
      <c r="BI6" s="707"/>
      <c r="BJ6" s="707"/>
      <c r="BK6" s="707"/>
      <c r="BL6" s="707"/>
      <c r="BM6" s="707"/>
      <c r="BN6" s="707"/>
      <c r="BO6" s="707"/>
      <c r="BP6" s="707"/>
      <c r="BQ6" s="707"/>
      <c r="BR6" s="707"/>
      <c r="BS6" s="707"/>
      <c r="BT6" s="707"/>
      <c r="BU6" s="707"/>
      <c r="BV6" s="707"/>
      <c r="BW6" s="707"/>
      <c r="BX6" s="707"/>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4"/>
      <c r="DF6" s="704"/>
    </row>
    <row r="7" spans="1:110" ht="16.5" customHeight="1">
      <c r="A7" s="704"/>
      <c r="C7" s="916" t="str">
        <f>AH7</f>
        <v>Marktwerte von Eigentumswohnungen</v>
      </c>
      <c r="D7" s="1948"/>
      <c r="E7" s="1948"/>
      <c r="F7" s="1948"/>
      <c r="G7" s="1948"/>
      <c r="H7" s="1948"/>
      <c r="I7" s="1948"/>
      <c r="J7" s="1948"/>
      <c r="K7" s="1948"/>
      <c r="L7" s="2222" t="str">
        <f>AI7</f>
        <v>Neubau*</v>
      </c>
      <c r="M7" s="2222"/>
      <c r="N7" s="2222"/>
      <c r="O7" s="2222"/>
      <c r="P7" s="2222"/>
      <c r="Q7" s="2222"/>
      <c r="R7" s="2222"/>
      <c r="S7" s="416"/>
      <c r="T7" s="2222" t="str">
        <f>AK7</f>
        <v>Altbau**</v>
      </c>
      <c r="U7" s="2222"/>
      <c r="V7" s="2222"/>
      <c r="W7" s="2222"/>
      <c r="X7" s="2222"/>
      <c r="Y7" s="2222"/>
      <c r="Z7" s="2222"/>
      <c r="AB7" s="704"/>
      <c r="AC7" s="718"/>
      <c r="AD7" s="718"/>
      <c r="AE7" s="718"/>
      <c r="AF7" s="707"/>
      <c r="AG7" s="707"/>
      <c r="AH7" s="1272" t="s">
        <v>410</v>
      </c>
      <c r="AI7" s="2267" t="s">
        <v>399</v>
      </c>
      <c r="AJ7" s="1103"/>
      <c r="AK7" s="2267" t="s">
        <v>415</v>
      </c>
      <c r="AL7" s="717"/>
      <c r="AM7" s="717"/>
      <c r="AN7" s="717"/>
      <c r="AO7" s="717"/>
      <c r="AP7" s="717"/>
      <c r="AQ7" s="717"/>
      <c r="AR7" s="707"/>
      <c r="AS7" s="707"/>
      <c r="AT7" s="707"/>
      <c r="AU7" s="707"/>
      <c r="AV7" s="707"/>
      <c r="AW7" s="707"/>
      <c r="AX7" s="707"/>
      <c r="AY7" s="707"/>
      <c r="AZ7" s="707"/>
      <c r="BA7" s="707"/>
      <c r="BB7" s="707"/>
      <c r="BC7" s="707"/>
      <c r="BD7" s="707"/>
      <c r="BE7" s="707"/>
      <c r="BF7" s="707"/>
      <c r="BG7" s="707"/>
      <c r="BH7" s="707"/>
      <c r="BI7" s="707"/>
      <c r="BJ7" s="707"/>
      <c r="BK7" s="707"/>
      <c r="BL7" s="707"/>
      <c r="BM7" s="707"/>
      <c r="BN7" s="707"/>
      <c r="BO7" s="707"/>
      <c r="BP7" s="707"/>
      <c r="BQ7" s="707"/>
      <c r="BR7" s="707"/>
      <c r="BS7" s="707"/>
      <c r="BT7" s="707"/>
      <c r="BU7" s="707"/>
      <c r="BV7" s="707"/>
      <c r="BW7" s="707"/>
      <c r="BX7" s="707"/>
      <c r="BY7" s="707"/>
      <c r="BZ7" s="707"/>
      <c r="CA7" s="707"/>
      <c r="CB7" s="707"/>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07"/>
      <c r="DA7" s="707"/>
      <c r="DB7" s="707"/>
      <c r="DC7" s="707"/>
      <c r="DD7" s="707"/>
      <c r="DE7" s="704"/>
      <c r="DF7" s="704"/>
    </row>
    <row r="8" spans="1:110" ht="6.95" customHeight="1">
      <c r="A8" s="704"/>
      <c r="C8" s="916"/>
      <c r="D8" s="1948"/>
      <c r="E8" s="1948"/>
      <c r="F8" s="1948"/>
      <c r="G8" s="1948"/>
      <c r="H8" s="1948"/>
      <c r="I8" s="1948"/>
      <c r="J8" s="1948"/>
      <c r="K8" s="1948"/>
      <c r="L8" s="2222"/>
      <c r="M8" s="2222"/>
      <c r="N8" s="2222"/>
      <c r="O8" s="2222"/>
      <c r="P8" s="2222"/>
      <c r="Q8" s="2222"/>
      <c r="R8" s="2222"/>
      <c r="S8" s="416"/>
      <c r="T8" s="2222"/>
      <c r="U8" s="2222"/>
      <c r="V8" s="2222"/>
      <c r="W8" s="2222"/>
      <c r="X8" s="2222"/>
      <c r="Y8" s="2222"/>
      <c r="Z8" s="2222"/>
      <c r="AB8" s="704"/>
      <c r="AC8" s="718"/>
      <c r="AD8" s="718"/>
      <c r="AE8" s="718"/>
      <c r="AF8" s="707"/>
      <c r="AG8" s="707"/>
      <c r="AH8" s="1272"/>
      <c r="AI8" s="2267"/>
      <c r="AJ8" s="1103"/>
      <c r="AK8" s="2267"/>
      <c r="AL8" s="717"/>
      <c r="AM8" s="717"/>
      <c r="AN8" s="717"/>
      <c r="AO8" s="717"/>
      <c r="AP8" s="717"/>
      <c r="AQ8" s="717"/>
      <c r="AR8" s="707"/>
      <c r="AS8" s="707"/>
      <c r="AT8" s="707"/>
      <c r="AU8" s="707"/>
      <c r="AV8" s="707"/>
      <c r="AW8" s="707"/>
      <c r="AX8" s="707"/>
      <c r="AY8" s="707"/>
      <c r="AZ8" s="707"/>
      <c r="BA8" s="707"/>
      <c r="BB8" s="707"/>
      <c r="BC8" s="707"/>
      <c r="BD8" s="707"/>
      <c r="BE8" s="707"/>
      <c r="BF8" s="707"/>
      <c r="BG8" s="707"/>
      <c r="BH8" s="707"/>
      <c r="BI8" s="707"/>
      <c r="BJ8" s="707"/>
      <c r="BK8" s="707"/>
      <c r="BL8" s="707"/>
      <c r="BM8" s="707"/>
      <c r="BN8" s="707"/>
      <c r="BO8" s="707"/>
      <c r="BP8" s="707"/>
      <c r="BQ8" s="707"/>
      <c r="BR8" s="707"/>
      <c r="BS8" s="707"/>
      <c r="BT8" s="707"/>
      <c r="BU8" s="707"/>
      <c r="BV8" s="707"/>
      <c r="BW8" s="707"/>
      <c r="BX8" s="707"/>
      <c r="BY8" s="707"/>
      <c r="BZ8" s="707"/>
      <c r="CA8" s="707"/>
      <c r="CB8" s="707"/>
      <c r="CC8" s="707"/>
      <c r="CD8" s="707"/>
      <c r="CE8" s="707"/>
      <c r="CF8" s="707"/>
      <c r="CG8" s="707"/>
      <c r="CH8" s="707"/>
      <c r="CI8" s="707"/>
      <c r="CJ8" s="707"/>
      <c r="CK8" s="707"/>
      <c r="CL8" s="707"/>
      <c r="CM8" s="707"/>
      <c r="CN8" s="707"/>
      <c r="CO8" s="707"/>
      <c r="CP8" s="707"/>
      <c r="CQ8" s="707"/>
      <c r="CR8" s="707"/>
      <c r="CS8" s="707"/>
      <c r="CT8" s="707"/>
      <c r="CU8" s="707"/>
      <c r="CV8" s="707"/>
      <c r="CW8" s="707"/>
      <c r="CX8" s="707"/>
      <c r="CY8" s="707"/>
      <c r="CZ8" s="707"/>
      <c r="DA8" s="707"/>
      <c r="DB8" s="707"/>
      <c r="DC8" s="707"/>
      <c r="DD8" s="707"/>
      <c r="DE8" s="704"/>
      <c r="DF8" s="704"/>
    </row>
    <row r="9" spans="1:110" ht="3" customHeight="1">
      <c r="A9" s="704"/>
      <c r="C9" s="916"/>
      <c r="D9" s="1948"/>
      <c r="E9" s="1948"/>
      <c r="F9" s="1948"/>
      <c r="G9" s="1948"/>
      <c r="H9" s="1948"/>
      <c r="I9" s="1948"/>
      <c r="J9" s="1948"/>
      <c r="K9" s="1948"/>
      <c r="L9" s="1955"/>
      <c r="M9" s="1955"/>
      <c r="N9" s="1955"/>
      <c r="O9" s="1955"/>
      <c r="P9" s="1955"/>
      <c r="Q9" s="1955"/>
      <c r="R9" s="1955"/>
      <c r="S9" s="416"/>
      <c r="T9" s="1945"/>
      <c r="U9" s="1945"/>
      <c r="V9" s="1945"/>
      <c r="W9" s="1945"/>
      <c r="X9" s="1945"/>
      <c r="Y9" s="1945"/>
      <c r="Z9" s="1945"/>
      <c r="AB9" s="704"/>
      <c r="AC9" s="718"/>
      <c r="AD9" s="718"/>
      <c r="AE9" s="718"/>
      <c r="AF9" s="707"/>
      <c r="AG9" s="707"/>
      <c r="AH9" s="1272"/>
      <c r="AI9" s="2267"/>
      <c r="AJ9" s="1103"/>
      <c r="AK9" s="2267"/>
      <c r="AL9" s="717"/>
      <c r="AM9" s="717"/>
      <c r="AN9" s="717"/>
      <c r="AO9" s="717"/>
      <c r="AP9" s="717"/>
      <c r="AQ9" s="717"/>
      <c r="AR9" s="707"/>
      <c r="AS9" s="707"/>
      <c r="AT9" s="707"/>
      <c r="AU9" s="707"/>
      <c r="AV9" s="707"/>
      <c r="AW9" s="707"/>
      <c r="AX9" s="707"/>
      <c r="AY9" s="707"/>
      <c r="AZ9" s="707"/>
      <c r="BA9" s="707"/>
      <c r="BB9" s="707"/>
      <c r="BC9" s="707"/>
      <c r="BD9" s="707"/>
      <c r="BE9" s="707"/>
      <c r="BF9" s="707"/>
      <c r="BG9" s="707"/>
      <c r="BH9" s="707"/>
      <c r="BI9" s="707"/>
      <c r="BJ9" s="707"/>
      <c r="BK9" s="707"/>
      <c r="BL9" s="707"/>
      <c r="BM9" s="707"/>
      <c r="BN9" s="707"/>
      <c r="BO9" s="707"/>
      <c r="BP9" s="707"/>
      <c r="BQ9" s="707"/>
      <c r="BR9" s="707"/>
      <c r="BS9" s="707"/>
      <c r="BT9" s="707"/>
      <c r="BU9" s="707"/>
      <c r="BV9" s="707"/>
      <c r="BW9" s="707"/>
      <c r="BX9" s="707"/>
      <c r="BY9" s="707"/>
      <c r="BZ9" s="707"/>
      <c r="CA9" s="707"/>
      <c r="CB9" s="707"/>
      <c r="CC9" s="707"/>
      <c r="CD9" s="707"/>
      <c r="CE9" s="707"/>
      <c r="CF9" s="707"/>
      <c r="CG9" s="707"/>
      <c r="CH9" s="707"/>
      <c r="CI9" s="707"/>
      <c r="CJ9" s="707"/>
      <c r="CK9" s="707"/>
      <c r="CL9" s="707"/>
      <c r="CM9" s="707"/>
      <c r="CN9" s="707"/>
      <c r="CO9" s="707"/>
      <c r="CP9" s="707"/>
      <c r="CQ9" s="707"/>
      <c r="CR9" s="707"/>
      <c r="CS9" s="707"/>
      <c r="CT9" s="707"/>
      <c r="CU9" s="707"/>
      <c r="CV9" s="707"/>
      <c r="CW9" s="707"/>
      <c r="CX9" s="707"/>
      <c r="CY9" s="707"/>
      <c r="CZ9" s="707"/>
      <c r="DA9" s="707"/>
      <c r="DB9" s="707"/>
      <c r="DC9" s="707"/>
      <c r="DD9" s="707"/>
      <c r="DE9" s="704"/>
      <c r="DF9" s="704"/>
    </row>
    <row r="10" spans="1:110" ht="16.5" customHeight="1">
      <c r="A10" s="704"/>
      <c r="C10" s="1935" t="str">
        <f>AH10</f>
        <v>Quartier Dürrenast</v>
      </c>
      <c r="D10" s="1944"/>
      <c r="E10" s="1944"/>
      <c r="F10" s="1944"/>
      <c r="G10" s="1944"/>
      <c r="H10" s="1944"/>
      <c r="I10" s="1944"/>
      <c r="J10" s="1944"/>
      <c r="K10" s="1944"/>
      <c r="L10" s="2112" t="str">
        <f>AI10</f>
        <v>CHF/m²</v>
      </c>
      <c r="M10" s="2112"/>
      <c r="N10" s="2112"/>
      <c r="O10" s="2112" t="str">
        <f>AJ10</f>
        <v>CHF</v>
      </c>
      <c r="P10" s="2112"/>
      <c r="Q10" s="2112"/>
      <c r="R10" s="2112"/>
      <c r="S10" s="1946"/>
      <c r="T10" s="2112" t="str">
        <f>AK10</f>
        <v>CHF/m²</v>
      </c>
      <c r="U10" s="2112"/>
      <c r="V10" s="2112"/>
      <c r="W10" s="2112" t="str">
        <f>AL10</f>
        <v>CHF</v>
      </c>
      <c r="X10" s="2112"/>
      <c r="Y10" s="2112"/>
      <c r="Z10" s="2112"/>
      <c r="AB10" s="704"/>
      <c r="AC10" s="718"/>
      <c r="AD10" s="718"/>
      <c r="AE10" s="718"/>
      <c r="AF10" s="707"/>
      <c r="AG10" s="707"/>
      <c r="AH10" s="1272" t="s">
        <v>565</v>
      </c>
      <c r="AI10" s="594" t="s">
        <v>41</v>
      </c>
      <c r="AJ10" s="594" t="s">
        <v>42</v>
      </c>
      <c r="AK10" s="594" t="s">
        <v>41</v>
      </c>
      <c r="AL10" s="594" t="s">
        <v>42</v>
      </c>
      <c r="AM10" s="717"/>
      <c r="AN10" s="717"/>
      <c r="AO10" s="717"/>
      <c r="AP10" s="720"/>
      <c r="AQ10" s="720"/>
      <c r="AR10" s="707"/>
      <c r="AS10" s="707"/>
      <c r="AT10" s="707"/>
      <c r="AU10" s="707"/>
      <c r="AV10" s="707"/>
      <c r="AW10" s="707"/>
      <c r="AX10" s="707"/>
      <c r="AY10" s="707"/>
      <c r="AZ10" s="707"/>
      <c r="BA10" s="707"/>
      <c r="BB10" s="707"/>
      <c r="BC10" s="707"/>
      <c r="BD10" s="707"/>
      <c r="BE10" s="707"/>
      <c r="BF10" s="707"/>
      <c r="BG10" s="707"/>
      <c r="BH10" s="707"/>
      <c r="BI10" s="707"/>
      <c r="BJ10" s="707"/>
      <c r="BK10" s="707"/>
      <c r="BL10" s="707"/>
      <c r="BM10" s="707"/>
      <c r="BN10" s="707"/>
      <c r="BO10" s="707"/>
      <c r="BP10" s="707"/>
      <c r="BQ10" s="707"/>
      <c r="BR10" s="707"/>
      <c r="BS10" s="707"/>
      <c r="BT10" s="707"/>
      <c r="BU10" s="707"/>
      <c r="BV10" s="707"/>
      <c r="BW10" s="707"/>
      <c r="BX10" s="707"/>
      <c r="BY10" s="707"/>
      <c r="BZ10" s="707"/>
      <c r="CA10" s="707"/>
      <c r="CB10" s="707"/>
      <c r="CC10" s="707"/>
      <c r="CD10" s="707"/>
      <c r="CE10" s="707"/>
      <c r="CF10" s="707"/>
      <c r="CG10" s="707"/>
      <c r="CH10" s="707"/>
      <c r="CI10" s="707"/>
      <c r="CJ10" s="707"/>
      <c r="CK10" s="707"/>
      <c r="CL10" s="707"/>
      <c r="CM10" s="707"/>
      <c r="CN10" s="707"/>
      <c r="CO10" s="707"/>
      <c r="CP10" s="707"/>
      <c r="CQ10" s="707"/>
      <c r="CR10" s="707"/>
      <c r="CS10" s="707"/>
      <c r="CT10" s="707"/>
      <c r="CU10" s="707"/>
      <c r="CV10" s="707"/>
      <c r="CW10" s="707"/>
      <c r="CX10" s="707"/>
      <c r="CY10" s="707"/>
      <c r="CZ10" s="707"/>
      <c r="DA10" s="707"/>
      <c r="DB10" s="707"/>
      <c r="DC10" s="707"/>
      <c r="DD10" s="707"/>
      <c r="DE10" s="704"/>
      <c r="DF10" s="704"/>
    </row>
    <row r="11" spans="1:110" ht="16.5" customHeight="1">
      <c r="A11" s="704"/>
      <c r="C11" s="1687" t="str">
        <f>AH11</f>
        <v>4.5-Zimmer-Wohnung (120 m² / 110 m² HNF SIA 416)</v>
      </c>
      <c r="D11" s="1100"/>
      <c r="E11" s="1100"/>
      <c r="F11" s="1100"/>
      <c r="G11" s="1100"/>
      <c r="H11" s="1100"/>
      <c r="I11" s="1100"/>
      <c r="J11" s="1100"/>
      <c r="K11" s="1100"/>
      <c r="L11" s="2105">
        <f t="shared" si="0" ref="L11:L13">AI11</f>
        <v>8392</v>
      </c>
      <c r="M11" s="2105"/>
      <c r="N11" s="2105"/>
      <c r="O11" s="2105">
        <f t="shared" si="1" ref="O11:O13">AJ11</f>
        <v>1007000</v>
      </c>
      <c r="P11" s="2105"/>
      <c r="Q11" s="2105"/>
      <c r="R11" s="2105"/>
      <c r="S11" s="923"/>
      <c r="T11" s="2105">
        <f t="shared" si="2" ref="T11:T13">AK11</f>
        <v>7191</v>
      </c>
      <c r="U11" s="2105"/>
      <c r="V11" s="2105"/>
      <c r="W11" s="2105">
        <f t="shared" si="3" ref="W11:W13">AL11</f>
        <v>791000</v>
      </c>
      <c r="X11" s="2105"/>
      <c r="Y11" s="2105"/>
      <c r="Z11" s="2105"/>
      <c r="AA11" s="83"/>
      <c r="AB11" s="704"/>
      <c r="AC11" s="718"/>
      <c r="AD11" s="718"/>
      <c r="AE11" s="718"/>
      <c r="AF11" s="707"/>
      <c r="AG11" s="707"/>
      <c r="AH11" s="1271" t="s">
        <v>398</v>
      </c>
      <c r="AI11" s="1105">
        <v>8392</v>
      </c>
      <c r="AJ11" s="1105">
        <v>1007000</v>
      </c>
      <c r="AK11" s="1105">
        <v>7191</v>
      </c>
      <c r="AL11" s="1105">
        <v>791000</v>
      </c>
      <c r="AM11" s="717"/>
      <c r="AN11" s="717"/>
      <c r="AO11" s="717"/>
      <c r="AP11" s="721"/>
      <c r="AQ11" s="721"/>
      <c r="AR11" s="707"/>
      <c r="AS11" s="707"/>
      <c r="AT11" s="707"/>
      <c r="AU11" s="707"/>
      <c r="AV11" s="707"/>
      <c r="AW11" s="707"/>
      <c r="AX11" s="707"/>
      <c r="AY11" s="707"/>
      <c r="AZ11" s="707"/>
      <c r="BA11" s="707"/>
      <c r="BB11" s="707"/>
      <c r="BC11" s="707"/>
      <c r="BD11" s="707"/>
      <c r="BE11" s="707"/>
      <c r="BF11" s="707"/>
      <c r="BG11" s="707"/>
      <c r="BH11" s="707"/>
      <c r="BI11" s="707"/>
      <c r="BJ11" s="707"/>
      <c r="BK11" s="707"/>
      <c r="BL11" s="707"/>
      <c r="BM11" s="707"/>
      <c r="BN11" s="707"/>
      <c r="BO11" s="707"/>
      <c r="BP11" s="707"/>
      <c r="BQ11" s="707"/>
      <c r="BR11" s="707"/>
      <c r="BS11" s="707"/>
      <c r="BT11" s="707"/>
      <c r="BU11" s="707"/>
      <c r="BV11" s="707"/>
      <c r="BW11" s="707"/>
      <c r="BX11" s="707"/>
      <c r="BY11" s="707"/>
      <c r="BZ11" s="707"/>
      <c r="CA11" s="707"/>
      <c r="CB11" s="707"/>
      <c r="CC11" s="707"/>
      <c r="CD11" s="707"/>
      <c r="CE11" s="707"/>
      <c r="CF11" s="707"/>
      <c r="CG11" s="707"/>
      <c r="CH11" s="707"/>
      <c r="CI11" s="707"/>
      <c r="CJ11" s="707"/>
      <c r="CK11" s="707"/>
      <c r="CL11" s="707"/>
      <c r="CM11" s="707"/>
      <c r="CN11" s="707"/>
      <c r="CO11" s="707"/>
      <c r="CP11" s="707"/>
      <c r="CQ11" s="707"/>
      <c r="CR11" s="707"/>
      <c r="CS11" s="707"/>
      <c r="CT11" s="707"/>
      <c r="CU11" s="707"/>
      <c r="CV11" s="707"/>
      <c r="CW11" s="707"/>
      <c r="CX11" s="707"/>
      <c r="CY11" s="707"/>
      <c r="CZ11" s="707"/>
      <c r="DA11" s="707"/>
      <c r="DB11" s="707"/>
      <c r="DC11" s="707"/>
      <c r="DD11" s="707"/>
      <c r="DE11" s="704"/>
      <c r="DF11" s="704"/>
    </row>
    <row r="12" spans="1:110" ht="16.5" customHeight="1">
      <c r="A12" s="704"/>
      <c r="C12" s="1687" t="str">
        <f t="shared" si="4" ref="C12:C13">AH12</f>
        <v>3.5-Zimmer-Wohnung (100 m² / 80 m² HNF SIA 416)</v>
      </c>
      <c r="D12" s="1100"/>
      <c r="E12" s="1100"/>
      <c r="F12" s="1100"/>
      <c r="G12" s="1100"/>
      <c r="H12" s="1100"/>
      <c r="I12" s="1100"/>
      <c r="J12" s="1100"/>
      <c r="K12" s="1100"/>
      <c r="L12" s="2105">
        <f t="shared" si="0"/>
        <v>8610</v>
      </c>
      <c r="M12" s="2105"/>
      <c r="N12" s="2105"/>
      <c r="O12" s="2105">
        <f t="shared" si="1"/>
        <v>861000</v>
      </c>
      <c r="P12" s="2105"/>
      <c r="Q12" s="2105"/>
      <c r="R12" s="2105"/>
      <c r="S12" s="923"/>
      <c r="T12" s="2105">
        <f t="shared" si="2"/>
        <v>7525</v>
      </c>
      <c r="U12" s="2105"/>
      <c r="V12" s="2105"/>
      <c r="W12" s="2105">
        <f t="shared" si="3"/>
        <v>602000</v>
      </c>
      <c r="X12" s="2105"/>
      <c r="Y12" s="2105"/>
      <c r="Z12" s="2105"/>
      <c r="AA12" s="83"/>
      <c r="AB12" s="704"/>
      <c r="AC12" s="718"/>
      <c r="AD12" s="718"/>
      <c r="AE12" s="718"/>
      <c r="AF12" s="707"/>
      <c r="AG12" s="707"/>
      <c r="AH12" s="1271" t="s">
        <v>400</v>
      </c>
      <c r="AI12" s="1105">
        <v>8610</v>
      </c>
      <c r="AJ12" s="1105">
        <v>861000</v>
      </c>
      <c r="AK12" s="1105">
        <v>7525</v>
      </c>
      <c r="AL12" s="1105">
        <v>602000</v>
      </c>
      <c r="AM12" s="717"/>
      <c r="AN12" s="717"/>
      <c r="AO12" s="717"/>
      <c r="AP12" s="721"/>
      <c r="AQ12" s="721"/>
      <c r="AR12" s="707"/>
      <c r="AS12" s="707"/>
      <c r="AT12" s="707"/>
      <c r="AU12" s="707"/>
      <c r="AV12" s="707"/>
      <c r="AW12" s="707"/>
      <c r="AX12" s="707"/>
      <c r="AY12" s="707"/>
      <c r="AZ12" s="707"/>
      <c r="BA12" s="707"/>
      <c r="BB12" s="707"/>
      <c r="BC12" s="707"/>
      <c r="BD12" s="707"/>
      <c r="BE12" s="707"/>
      <c r="BF12" s="707"/>
      <c r="BG12" s="707"/>
      <c r="BH12" s="707"/>
      <c r="BI12" s="707"/>
      <c r="BJ12" s="707"/>
      <c r="BK12" s="707"/>
      <c r="BL12" s="707"/>
      <c r="BM12" s="707"/>
      <c r="BN12" s="707"/>
      <c r="BO12" s="707"/>
      <c r="BP12" s="707"/>
      <c r="BQ12" s="707"/>
      <c r="BR12" s="707"/>
      <c r="BS12" s="707"/>
      <c r="BT12" s="707"/>
      <c r="BU12" s="707"/>
      <c r="BV12" s="707"/>
      <c r="BW12" s="707"/>
      <c r="BX12" s="707"/>
      <c r="BY12" s="707"/>
      <c r="BZ12" s="707"/>
      <c r="CA12" s="707"/>
      <c r="CB12" s="707"/>
      <c r="CC12" s="707"/>
      <c r="CD12" s="707"/>
      <c r="CE12" s="707"/>
      <c r="CF12" s="707"/>
      <c r="CG12" s="707"/>
      <c r="CH12" s="707"/>
      <c r="CI12" s="707"/>
      <c r="CJ12" s="707"/>
      <c r="CK12" s="707"/>
      <c r="CL12" s="707"/>
      <c r="CM12" s="707"/>
      <c r="CN12" s="707"/>
      <c r="CO12" s="707"/>
      <c r="CP12" s="707"/>
      <c r="CQ12" s="707"/>
      <c r="CR12" s="707"/>
      <c r="CS12" s="707"/>
      <c r="CT12" s="707"/>
      <c r="CU12" s="707"/>
      <c r="CV12" s="707"/>
      <c r="CW12" s="707"/>
      <c r="CX12" s="707"/>
      <c r="CY12" s="707"/>
      <c r="CZ12" s="707"/>
      <c r="DA12" s="707"/>
      <c r="DB12" s="707"/>
      <c r="DC12" s="707"/>
      <c r="DD12" s="707"/>
      <c r="DE12" s="704"/>
      <c r="DF12" s="704"/>
    </row>
    <row r="13" spans="1:110" ht="16.5" customHeight="1">
      <c r="A13" s="704"/>
      <c r="C13" s="1687" t="str">
        <f t="shared" si="4"/>
        <v>2.5-Zimmer-Wohnung (80 m² / 60 m² HNF SIA 416)</v>
      </c>
      <c r="D13" s="1100"/>
      <c r="E13" s="1100"/>
      <c r="F13" s="1100"/>
      <c r="G13" s="1100"/>
      <c r="H13" s="1100"/>
      <c r="I13" s="1100"/>
      <c r="J13" s="1100"/>
      <c r="K13" s="1100"/>
      <c r="L13" s="2105">
        <f t="shared" si="0"/>
        <v>8888</v>
      </c>
      <c r="M13" s="2105"/>
      <c r="N13" s="2105"/>
      <c r="O13" s="2105">
        <f t="shared" si="1"/>
        <v>711000</v>
      </c>
      <c r="P13" s="2105"/>
      <c r="Q13" s="2105"/>
      <c r="R13" s="2105"/>
      <c r="S13" s="923"/>
      <c r="T13" s="2105">
        <f t="shared" si="2"/>
        <v>7883</v>
      </c>
      <c r="U13" s="2105"/>
      <c r="V13" s="2105"/>
      <c r="W13" s="2105">
        <f t="shared" si="3"/>
        <v>473000</v>
      </c>
      <c r="X13" s="2105"/>
      <c r="Y13" s="2105"/>
      <c r="Z13" s="2105"/>
      <c r="AA13" s="83"/>
      <c r="AB13" s="704"/>
      <c r="AC13" s="718"/>
      <c r="AD13" s="718"/>
      <c r="AE13" s="718"/>
      <c r="AF13" s="707"/>
      <c r="AG13" s="707"/>
      <c r="AH13" s="1271" t="s">
        <v>401</v>
      </c>
      <c r="AI13" s="1105">
        <v>8888</v>
      </c>
      <c r="AJ13" s="1105">
        <v>711000</v>
      </c>
      <c r="AK13" s="1105">
        <v>7883</v>
      </c>
      <c r="AL13" s="1105">
        <v>473000</v>
      </c>
      <c r="AM13" s="717"/>
      <c r="AN13" s="717"/>
      <c r="AO13" s="717"/>
      <c r="AP13" s="721"/>
      <c r="AQ13" s="721"/>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707"/>
      <c r="BV13" s="707"/>
      <c r="BW13" s="707"/>
      <c r="BX13" s="707"/>
      <c r="BY13" s="707"/>
      <c r="BZ13" s="707"/>
      <c r="CA13" s="707"/>
      <c r="CB13" s="707"/>
      <c r="CC13" s="707"/>
      <c r="CD13" s="707"/>
      <c r="CE13" s="707"/>
      <c r="CF13" s="707"/>
      <c r="CG13" s="707"/>
      <c r="CH13" s="707"/>
      <c r="CI13" s="707"/>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4"/>
      <c r="DF13" s="704"/>
    </row>
    <row r="14" spans="1:110" ht="4.5" customHeight="1">
      <c r="A14" s="704"/>
      <c r="C14" s="1092"/>
      <c r="D14" s="1092"/>
      <c r="E14" s="1092"/>
      <c r="F14" s="1092"/>
      <c r="G14" s="1092"/>
      <c r="H14" s="1092"/>
      <c r="I14" s="1092"/>
      <c r="J14" s="1092"/>
      <c r="K14" s="1092"/>
      <c r="L14" s="1092"/>
      <c r="M14" s="1092"/>
      <c r="N14" s="1092"/>
      <c r="O14" s="1092"/>
      <c r="P14" s="1092"/>
      <c r="Q14" s="917"/>
      <c r="R14" s="917"/>
      <c r="S14" s="917"/>
      <c r="T14" s="917"/>
      <c r="U14" s="917"/>
      <c r="V14" s="917"/>
      <c r="W14" s="917"/>
      <c r="X14" s="917"/>
      <c r="Y14" s="917"/>
      <c r="Z14" s="917"/>
      <c r="AA14" s="83"/>
      <c r="AB14" s="704"/>
      <c r="AC14" s="718"/>
      <c r="AD14" s="718"/>
      <c r="AE14" s="718"/>
      <c r="AF14" s="707"/>
      <c r="AG14" s="707"/>
      <c r="AH14" s="721"/>
      <c r="AI14" s="1093"/>
      <c r="AJ14" s="1093"/>
      <c r="AK14" s="720"/>
      <c r="AL14" s="717"/>
      <c r="AM14" s="717"/>
      <c r="AN14" s="717"/>
      <c r="AO14" s="717"/>
      <c r="AP14" s="721"/>
      <c r="AQ14" s="721"/>
      <c r="AR14" s="707"/>
      <c r="AS14" s="707"/>
      <c r="AT14" s="707"/>
      <c r="AU14" s="707"/>
      <c r="AV14" s="707"/>
      <c r="AW14" s="707"/>
      <c r="AX14" s="707"/>
      <c r="AY14" s="707"/>
      <c r="AZ14" s="707"/>
      <c r="BA14" s="707"/>
      <c r="BB14" s="707"/>
      <c r="BC14" s="707"/>
      <c r="BD14" s="707"/>
      <c r="BE14" s="707"/>
      <c r="BF14" s="707"/>
      <c r="BG14" s="707"/>
      <c r="BH14" s="707"/>
      <c r="BI14" s="707"/>
      <c r="BJ14" s="707"/>
      <c r="BK14" s="707"/>
      <c r="BL14" s="707"/>
      <c r="BM14" s="707"/>
      <c r="BN14" s="707"/>
      <c r="BO14" s="707"/>
      <c r="BP14" s="707"/>
      <c r="BQ14" s="707"/>
      <c r="BR14" s="707"/>
      <c r="BS14" s="707"/>
      <c r="BT14" s="707"/>
      <c r="BU14" s="707"/>
      <c r="BV14" s="707"/>
      <c r="BW14" s="707"/>
      <c r="BX14" s="707"/>
      <c r="BY14" s="707"/>
      <c r="BZ14" s="707"/>
      <c r="CA14" s="707"/>
      <c r="CB14" s="707"/>
      <c r="CC14" s="707"/>
      <c r="CD14" s="707"/>
      <c r="CE14" s="707"/>
      <c r="CF14" s="707"/>
      <c r="CG14" s="707"/>
      <c r="CH14" s="707"/>
      <c r="CI14" s="707"/>
      <c r="CJ14" s="707"/>
      <c r="CK14" s="707"/>
      <c r="CL14" s="707"/>
      <c r="CM14" s="707"/>
      <c r="CN14" s="707"/>
      <c r="CO14" s="707"/>
      <c r="CP14" s="707"/>
      <c r="CQ14" s="707"/>
      <c r="CR14" s="707"/>
      <c r="CS14" s="707"/>
      <c r="CT14" s="707"/>
      <c r="CU14" s="707"/>
      <c r="CV14" s="707"/>
      <c r="CW14" s="707"/>
      <c r="CX14" s="707"/>
      <c r="CY14" s="707"/>
      <c r="CZ14" s="707"/>
      <c r="DA14" s="707"/>
      <c r="DB14" s="707"/>
      <c r="DC14" s="707"/>
      <c r="DD14" s="707"/>
      <c r="DE14" s="704"/>
      <c r="DF14" s="704"/>
    </row>
    <row r="15" spans="1:110" ht="9.95" customHeight="1">
      <c r="A15" s="704"/>
      <c r="C15" s="2268" t="str">
        <f t="shared" si="5" ref="C15:C17">AH15</f>
        <v>* 1. OG, durchschnittlich ausgebaut, Balkon vorhanden, durchschnittliche-gute Mikrolage, 1 TG-Platz.</v>
      </c>
      <c r="D15" s="2268"/>
      <c r="E15" s="2268"/>
      <c r="F15" s="2268"/>
      <c r="G15" s="2268"/>
      <c r="H15" s="2268"/>
      <c r="I15" s="2268"/>
      <c r="J15" s="2268"/>
      <c r="K15" s="2268"/>
      <c r="L15" s="2268"/>
      <c r="M15" s="2268"/>
      <c r="N15" s="2268"/>
      <c r="O15" s="2268"/>
      <c r="P15" s="2268"/>
      <c r="Q15" s="2268"/>
      <c r="R15" s="2268"/>
      <c r="S15" s="2268"/>
      <c r="T15" s="2268"/>
      <c r="U15" s="2268"/>
      <c r="V15" s="2268"/>
      <c r="W15" s="2268"/>
      <c r="X15" s="2268"/>
      <c r="Y15" s="2268"/>
      <c r="Z15" s="2268"/>
      <c r="AA15" s="83"/>
      <c r="AB15" s="704"/>
      <c r="AC15" s="718"/>
      <c r="AD15" s="718"/>
      <c r="AE15" s="718"/>
      <c r="AF15" s="707"/>
      <c r="AG15" s="707"/>
      <c r="AH15" s="1108" t="s">
        <v>408</v>
      </c>
      <c r="AI15" s="723"/>
      <c r="AJ15" s="723"/>
      <c r="AK15" s="720"/>
      <c r="AL15" s="717"/>
      <c r="AM15" s="717"/>
      <c r="AN15" s="717"/>
      <c r="AO15" s="717"/>
      <c r="AP15" s="723"/>
      <c r="AQ15" s="723"/>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BW15" s="707"/>
      <c r="BX15" s="707"/>
      <c r="BY15" s="707"/>
      <c r="BZ15" s="707"/>
      <c r="CA15" s="707"/>
      <c r="CB15" s="707"/>
      <c r="CC15" s="707"/>
      <c r="CD15" s="707"/>
      <c r="CE15" s="707"/>
      <c r="CF15" s="707"/>
      <c r="CG15" s="707"/>
      <c r="CH15" s="707"/>
      <c r="CI15" s="707"/>
      <c r="CJ15" s="707"/>
      <c r="CK15" s="707"/>
      <c r="CL15" s="707"/>
      <c r="CM15" s="707"/>
      <c r="CN15" s="707"/>
      <c r="CO15" s="707"/>
      <c r="CP15" s="707"/>
      <c r="CQ15" s="707"/>
      <c r="CR15" s="707"/>
      <c r="CS15" s="707"/>
      <c r="CT15" s="707"/>
      <c r="CU15" s="707"/>
      <c r="CV15" s="707"/>
      <c r="CW15" s="707"/>
      <c r="CX15" s="707"/>
      <c r="CY15" s="707"/>
      <c r="CZ15" s="707"/>
      <c r="DA15" s="707"/>
      <c r="DB15" s="707"/>
      <c r="DC15" s="707"/>
      <c r="DD15" s="707"/>
      <c r="DE15" s="704"/>
      <c r="DF15" s="704"/>
    </row>
    <row r="16" spans="1:110" ht="9.95" customHeight="1">
      <c r="A16" s="704"/>
      <c r="C16" s="2268" t="str">
        <f t="shared" si="5"/>
        <v>** Baujahr vor 30 Jahren, Zustand intakt-gut, im 1. OG, Balkon vorhanden, durchschnittliche-gute Mikrolage, 1 TG-Platz.</v>
      </c>
      <c r="D16" s="2268"/>
      <c r="E16" s="2268"/>
      <c r="F16" s="2268"/>
      <c r="G16" s="2268"/>
      <c r="H16" s="2268"/>
      <c r="I16" s="2268"/>
      <c r="J16" s="2268"/>
      <c r="K16" s="2268"/>
      <c r="L16" s="2268"/>
      <c r="M16" s="2268"/>
      <c r="N16" s="2268"/>
      <c r="O16" s="2268"/>
      <c r="P16" s="2268"/>
      <c r="Q16" s="2268"/>
      <c r="R16" s="2268"/>
      <c r="S16" s="2268"/>
      <c r="T16" s="2268"/>
      <c r="U16" s="2268"/>
      <c r="V16" s="2268"/>
      <c r="W16" s="2268"/>
      <c r="X16" s="2268"/>
      <c r="Y16" s="2268"/>
      <c r="Z16" s="2268"/>
      <c r="AB16" s="704"/>
      <c r="AC16" s="718"/>
      <c r="AD16" s="718"/>
      <c r="AE16" s="718"/>
      <c r="AF16" s="707"/>
      <c r="AG16" s="707"/>
      <c r="AH16" s="1108" t="s">
        <v>409</v>
      </c>
      <c r="AI16" s="722"/>
      <c r="AJ16" s="722"/>
      <c r="AK16" s="722"/>
      <c r="AL16" s="717"/>
      <c r="AM16" s="717"/>
      <c r="AN16" s="717"/>
      <c r="AO16" s="722"/>
      <c r="AP16" s="722"/>
      <c r="AQ16" s="722"/>
      <c r="AR16" s="707"/>
      <c r="AS16" s="707"/>
      <c r="AT16" s="707"/>
      <c r="AU16" s="707"/>
      <c r="AV16" s="707"/>
      <c r="AW16" s="707"/>
      <c r="AX16" s="707"/>
      <c r="AY16" s="707"/>
      <c r="AZ16" s="707"/>
      <c r="BA16" s="707"/>
      <c r="BB16" s="707"/>
      <c r="BC16" s="707"/>
      <c r="BD16" s="707"/>
      <c r="BE16" s="707"/>
      <c r="BF16" s="707"/>
      <c r="BG16" s="707"/>
      <c r="BH16" s="707"/>
      <c r="BI16" s="707"/>
      <c r="BJ16" s="707"/>
      <c r="BK16" s="707"/>
      <c r="BL16" s="707"/>
      <c r="BM16" s="707"/>
      <c r="BN16" s="707"/>
      <c r="BO16" s="707"/>
      <c r="BP16" s="707"/>
      <c r="BQ16" s="707"/>
      <c r="BR16" s="707"/>
      <c r="BS16" s="707"/>
      <c r="BT16" s="707"/>
      <c r="BU16" s="707"/>
      <c r="BV16" s="707"/>
      <c r="BW16" s="707"/>
      <c r="BX16" s="707"/>
      <c r="BY16" s="707"/>
      <c r="BZ16" s="707"/>
      <c r="CA16" s="707"/>
      <c r="CB16" s="707"/>
      <c r="CC16" s="707"/>
      <c r="CD16" s="707"/>
      <c r="CE16" s="707"/>
      <c r="CF16" s="707"/>
      <c r="CG16" s="707"/>
      <c r="CH16" s="707"/>
      <c r="CI16" s="707"/>
      <c r="CJ16" s="707"/>
      <c r="CK16" s="707"/>
      <c r="CL16" s="707"/>
      <c r="CM16" s="707"/>
      <c r="CN16" s="707"/>
      <c r="CO16" s="707"/>
      <c r="CP16" s="707"/>
      <c r="CQ16" s="707"/>
      <c r="CR16" s="707"/>
      <c r="CS16" s="707"/>
      <c r="CT16" s="707"/>
      <c r="CU16" s="707"/>
      <c r="CV16" s="707"/>
      <c r="CW16" s="707"/>
      <c r="CX16" s="707"/>
      <c r="CY16" s="707"/>
      <c r="CZ16" s="707"/>
      <c r="DA16" s="707"/>
      <c r="DB16" s="707"/>
      <c r="DC16" s="707"/>
      <c r="DD16" s="707"/>
      <c r="DE16" s="704"/>
      <c r="DF16" s="704"/>
    </row>
    <row r="17" spans="1:110" ht="9.95" customHeight="1">
      <c r="A17" s="704"/>
      <c r="C17" s="2268" t="str">
        <f t="shared" si="5"/>
        <v>Quelle: IMBAS Fahrländer Partner. Die Modelle basieren auf Transaktionsdaten mit Stand per 31. Dezember 2023.</v>
      </c>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B17" s="704"/>
      <c r="AC17" s="718"/>
      <c r="AD17" s="718"/>
      <c r="AE17" s="718"/>
      <c r="AF17" s="707"/>
      <c r="AG17" s="707"/>
      <c r="AH17" s="1108" t="s">
        <v>590</v>
      </c>
      <c r="AI17" s="722"/>
      <c r="AJ17" s="722"/>
      <c r="AK17" s="722"/>
      <c r="AL17" s="722"/>
      <c r="AM17" s="722"/>
      <c r="AN17" s="717"/>
      <c r="AO17" s="722"/>
      <c r="AP17" s="722"/>
      <c r="AQ17" s="722"/>
      <c r="AR17" s="707"/>
      <c r="AS17" s="707"/>
      <c r="AT17" s="707"/>
      <c r="AU17" s="707"/>
      <c r="AV17" s="707"/>
      <c r="AW17" s="707"/>
      <c r="AX17" s="707"/>
      <c r="AY17" s="707"/>
      <c r="AZ17" s="707"/>
      <c r="BA17" s="707"/>
      <c r="BB17" s="707"/>
      <c r="BC17" s="707"/>
      <c r="BD17" s="707"/>
      <c r="BE17" s="707"/>
      <c r="BF17" s="707"/>
      <c r="BG17" s="707"/>
      <c r="BH17" s="707"/>
      <c r="BI17" s="707"/>
      <c r="BJ17" s="707"/>
      <c r="BK17" s="707"/>
      <c r="BL17" s="707"/>
      <c r="BM17" s="707"/>
      <c r="BN17" s="707"/>
      <c r="BO17" s="707"/>
      <c r="BP17" s="707"/>
      <c r="BQ17" s="707"/>
      <c r="BR17" s="707"/>
      <c r="BS17" s="707"/>
      <c r="BT17" s="707"/>
      <c r="BU17" s="707"/>
      <c r="BV17" s="707"/>
      <c r="BW17" s="707"/>
      <c r="BX17" s="707"/>
      <c r="BY17" s="707"/>
      <c r="BZ17" s="707"/>
      <c r="CA17" s="707"/>
      <c r="CB17" s="707"/>
      <c r="CC17" s="707"/>
      <c r="CD17" s="707"/>
      <c r="CE17" s="707"/>
      <c r="CF17" s="707"/>
      <c r="CG17" s="707"/>
      <c r="CH17" s="707"/>
      <c r="CI17" s="707"/>
      <c r="CJ17" s="707"/>
      <c r="CK17" s="707"/>
      <c r="CL17" s="707"/>
      <c r="CM17" s="707"/>
      <c r="CN17" s="707"/>
      <c r="CO17" s="707"/>
      <c r="CP17" s="707"/>
      <c r="CQ17" s="707"/>
      <c r="CR17" s="707"/>
      <c r="CS17" s="707"/>
      <c r="CT17" s="707"/>
      <c r="CU17" s="707"/>
      <c r="CV17" s="707"/>
      <c r="CW17" s="707"/>
      <c r="CX17" s="707"/>
      <c r="CY17" s="707"/>
      <c r="CZ17" s="707"/>
      <c r="DA17" s="707"/>
      <c r="DB17" s="707"/>
      <c r="DC17" s="707"/>
      <c r="DD17" s="707"/>
      <c r="DE17" s="704"/>
      <c r="DF17" s="704"/>
    </row>
    <row r="18" spans="1:110" ht="30" customHeight="1">
      <c r="A18" s="704"/>
      <c r="C18" s="847"/>
      <c r="D18" s="847"/>
      <c r="E18" s="847"/>
      <c r="F18" s="847"/>
      <c r="G18" s="847"/>
      <c r="H18" s="847"/>
      <c r="I18" s="847"/>
      <c r="J18" s="847"/>
      <c r="K18" s="847"/>
      <c r="L18" s="847"/>
      <c r="M18" s="847"/>
      <c r="N18" s="847"/>
      <c r="O18" s="847"/>
      <c r="P18" s="847"/>
      <c r="Q18" s="847"/>
      <c r="R18" s="847"/>
      <c r="S18" s="847"/>
      <c r="T18" s="847"/>
      <c r="U18" s="847"/>
      <c r="V18" s="847"/>
      <c r="W18" s="847"/>
      <c r="X18" s="847"/>
      <c r="Y18" s="847"/>
      <c r="Z18" s="847"/>
      <c r="AB18" s="704"/>
      <c r="AC18" s="718"/>
      <c r="AD18" s="718"/>
      <c r="AE18" s="718"/>
      <c r="AF18" s="707"/>
      <c r="AG18" s="707"/>
      <c r="AH18" s="724"/>
      <c r="AI18" s="724"/>
      <c r="AJ18" s="724"/>
      <c r="AK18" s="724"/>
      <c r="AL18" s="724"/>
      <c r="AM18" s="724"/>
      <c r="AN18" s="724"/>
      <c r="AO18" s="724"/>
      <c r="AP18" s="724"/>
      <c r="AQ18" s="724"/>
      <c r="AR18" s="707"/>
      <c r="AS18" s="707"/>
      <c r="AT18" s="707"/>
      <c r="AU18" s="707"/>
      <c r="AV18" s="707"/>
      <c r="AW18" s="707"/>
      <c r="AX18" s="707"/>
      <c r="AY18" s="707"/>
      <c r="AZ18" s="707"/>
      <c r="BA18" s="707"/>
      <c r="BB18" s="707"/>
      <c r="BC18" s="707"/>
      <c r="BD18" s="707"/>
      <c r="BE18" s="707"/>
      <c r="BF18" s="707"/>
      <c r="BG18" s="707"/>
      <c r="BH18" s="707"/>
      <c r="BI18" s="707"/>
      <c r="BJ18" s="707"/>
      <c r="BK18" s="707"/>
      <c r="BL18" s="707"/>
      <c r="BM18" s="707"/>
      <c r="BN18" s="707"/>
      <c r="BO18" s="707"/>
      <c r="BP18" s="707"/>
      <c r="BQ18" s="707"/>
      <c r="BR18" s="707"/>
      <c r="BS18" s="707"/>
      <c r="BT18" s="707"/>
      <c r="BU18" s="707"/>
      <c r="BV18" s="707"/>
      <c r="BW18" s="707"/>
      <c r="BX18" s="707"/>
      <c r="BY18" s="707"/>
      <c r="BZ18" s="707"/>
      <c r="CA18" s="707"/>
      <c r="CB18" s="707"/>
      <c r="CC18" s="707"/>
      <c r="CD18" s="707"/>
      <c r="CE18" s="707"/>
      <c r="CF18" s="707"/>
      <c r="CG18" s="707"/>
      <c r="CH18" s="707"/>
      <c r="CI18" s="707"/>
      <c r="CJ18" s="707"/>
      <c r="CK18" s="707"/>
      <c r="CL18" s="707"/>
      <c r="CM18" s="707"/>
      <c r="CN18" s="707"/>
      <c r="CO18" s="707"/>
      <c r="CP18" s="707"/>
      <c r="CQ18" s="707"/>
      <c r="CR18" s="707"/>
      <c r="CS18" s="707"/>
      <c r="CT18" s="707"/>
      <c r="CU18" s="707"/>
      <c r="CV18" s="707"/>
      <c r="CW18" s="707"/>
      <c r="CX18" s="707"/>
      <c r="CY18" s="707"/>
      <c r="CZ18" s="707"/>
      <c r="DA18" s="707"/>
      <c r="DB18" s="707"/>
      <c r="DC18" s="707"/>
      <c r="DD18" s="707"/>
      <c r="DE18" s="704"/>
      <c r="DF18" s="704"/>
    </row>
    <row r="19" spans="1:110" ht="16.5" customHeight="1">
      <c r="A19" s="704"/>
      <c r="C19" s="2114" t="str">
        <f>AH19</f>
        <v>Verteilung der Marktwerte von Eigentumswohnungen, Quartier Dürrenast</v>
      </c>
      <c r="D19" s="2114"/>
      <c r="E19" s="2114"/>
      <c r="F19" s="2114"/>
      <c r="G19" s="2114"/>
      <c r="H19" s="2114"/>
      <c r="I19" s="2114"/>
      <c r="J19" s="2114"/>
      <c r="K19" s="2114"/>
      <c r="L19" s="2114"/>
      <c r="M19" s="2114"/>
      <c r="N19" s="2114"/>
      <c r="O19" s="2114"/>
      <c r="P19" s="2114"/>
      <c r="Q19" s="2114"/>
      <c r="R19" s="2114"/>
      <c r="S19" s="2114"/>
      <c r="T19" s="2114"/>
      <c r="U19" s="2114"/>
      <c r="V19" s="2114"/>
      <c r="W19" s="2114"/>
      <c r="X19" s="2114"/>
      <c r="Y19" s="2114"/>
      <c r="Z19" s="2114"/>
      <c r="AB19" s="704"/>
      <c r="AC19" s="718"/>
      <c r="AD19" s="718"/>
      <c r="AE19" s="718"/>
      <c r="AF19" s="707"/>
      <c r="AG19" s="707"/>
      <c r="AH19" s="1520" t="s">
        <v>790</v>
      </c>
      <c r="AI19" s="724"/>
      <c r="AJ19" s="724"/>
      <c r="AK19" s="724"/>
      <c r="AL19" s="724"/>
      <c r="AM19" s="724"/>
      <c r="AN19" s="724"/>
      <c r="AO19" s="724"/>
      <c r="AP19" s="724"/>
      <c r="AQ19" s="724"/>
      <c r="AR19" s="707"/>
      <c r="AS19" s="707"/>
      <c r="AT19" s="707"/>
      <c r="AU19" s="707"/>
      <c r="AV19" s="707"/>
      <c r="AW19" s="707"/>
      <c r="AX19" s="707"/>
      <c r="AY19" s="707"/>
      <c r="AZ19" s="707"/>
      <c r="BA19" s="707"/>
      <c r="BB19" s="707"/>
      <c r="BC19" s="707"/>
      <c r="BD19" s="707"/>
      <c r="BE19" s="707"/>
      <c r="BF19" s="707"/>
      <c r="BG19" s="707"/>
      <c r="BH19" s="707"/>
      <c r="BI19" s="707"/>
      <c r="BJ19" s="707"/>
      <c r="BK19" s="707"/>
      <c r="BL19" s="707"/>
      <c r="BM19" s="707"/>
      <c r="BN19" s="707"/>
      <c r="BO19" s="707"/>
      <c r="BP19" s="707"/>
      <c r="BQ19" s="707"/>
      <c r="BR19" s="707"/>
      <c r="BS19" s="707"/>
      <c r="BT19" s="707"/>
      <c r="BU19" s="707"/>
      <c r="BV19" s="707"/>
      <c r="BW19" s="707"/>
      <c r="BX19" s="707"/>
      <c r="BY19" s="707"/>
      <c r="BZ19" s="707"/>
      <c r="CA19" s="707"/>
      <c r="CB19" s="707"/>
      <c r="CC19" s="707"/>
      <c r="CD19" s="707"/>
      <c r="CE19" s="707"/>
      <c r="CF19" s="707"/>
      <c r="CG19" s="707"/>
      <c r="CH19" s="707"/>
      <c r="CI19" s="707"/>
      <c r="CJ19" s="707"/>
      <c r="CK19" s="707"/>
      <c r="CL19" s="707"/>
      <c r="CM19" s="707"/>
      <c r="CN19" s="707"/>
      <c r="CO19" s="707"/>
      <c r="CP19" s="707"/>
      <c r="CQ19" s="707"/>
      <c r="CR19" s="707"/>
      <c r="CS19" s="707"/>
      <c r="CT19" s="707"/>
      <c r="CU19" s="707"/>
      <c r="CV19" s="707"/>
      <c r="CW19" s="707"/>
      <c r="CX19" s="707"/>
      <c r="CY19" s="707"/>
      <c r="CZ19" s="707"/>
      <c r="DA19" s="707"/>
      <c r="DB19" s="707"/>
      <c r="DC19" s="707"/>
      <c r="DD19" s="707"/>
      <c r="DE19" s="704"/>
      <c r="DF19" s="704"/>
    </row>
    <row r="20" spans="1:110" ht="9.95" customHeight="1">
      <c r="A20" s="704"/>
      <c r="C20" s="847"/>
      <c r="D20" s="847"/>
      <c r="E20" s="847"/>
      <c r="F20" s="847"/>
      <c r="G20" s="847"/>
      <c r="H20" s="847"/>
      <c r="I20" s="847"/>
      <c r="J20" s="847"/>
      <c r="K20" s="847"/>
      <c r="L20" s="847"/>
      <c r="M20" s="847"/>
      <c r="N20" s="847"/>
      <c r="O20" s="847"/>
      <c r="P20" s="847"/>
      <c r="Q20" s="847"/>
      <c r="R20" s="847"/>
      <c r="S20" s="847"/>
      <c r="T20" s="847"/>
      <c r="U20" s="847"/>
      <c r="V20" s="847"/>
      <c r="W20" s="847"/>
      <c r="X20" s="847"/>
      <c r="Y20" s="847"/>
      <c r="Z20" s="847"/>
      <c r="AB20" s="704"/>
      <c r="AC20" s="718"/>
      <c r="AD20" s="718"/>
      <c r="AE20" s="718"/>
      <c r="AF20" s="707"/>
      <c r="AG20" s="707"/>
      <c r="AH20" s="724"/>
      <c r="AI20" s="724"/>
      <c r="AJ20" s="724"/>
      <c r="AK20" s="724"/>
      <c r="AL20" s="724"/>
      <c r="AM20" s="724"/>
      <c r="AN20" s="724"/>
      <c r="AO20" s="724"/>
      <c r="AP20" s="724"/>
      <c r="AQ20" s="724"/>
      <c r="AR20" s="707"/>
      <c r="AS20" s="707"/>
      <c r="AT20" s="707"/>
      <c r="AU20" s="707"/>
      <c r="AV20" s="707"/>
      <c r="AW20" s="707"/>
      <c r="AX20" s="707"/>
      <c r="AY20" s="707"/>
      <c r="AZ20" s="707"/>
      <c r="BA20" s="707"/>
      <c r="BB20" s="707"/>
      <c r="BC20" s="707"/>
      <c r="BD20" s="707"/>
      <c r="BE20" s="707"/>
      <c r="BF20" s="707"/>
      <c r="BG20" s="707"/>
      <c r="BH20" s="707"/>
      <c r="BI20" s="707"/>
      <c r="BJ20" s="707"/>
      <c r="BK20" s="707"/>
      <c r="BL20" s="707"/>
      <c r="BM20" s="707"/>
      <c r="BN20" s="707"/>
      <c r="BO20" s="707"/>
      <c r="BP20" s="707"/>
      <c r="BQ20" s="707"/>
      <c r="BR20" s="707"/>
      <c r="BS20" s="707"/>
      <c r="BT20" s="707"/>
      <c r="BU20" s="707"/>
      <c r="BV20" s="707"/>
      <c r="BW20" s="707"/>
      <c r="BX20" s="707"/>
      <c r="BY20" s="707"/>
      <c r="BZ20" s="707"/>
      <c r="CA20" s="707"/>
      <c r="CB20" s="707"/>
      <c r="CC20" s="707"/>
      <c r="CD20" s="707"/>
      <c r="CE20" s="707"/>
      <c r="CF20" s="707"/>
      <c r="CG20" s="707"/>
      <c r="CH20" s="707"/>
      <c r="CI20" s="707"/>
      <c r="CJ20" s="707"/>
      <c r="CK20" s="707"/>
      <c r="CL20" s="707"/>
      <c r="CM20" s="707"/>
      <c r="CN20" s="707"/>
      <c r="CO20" s="707"/>
      <c r="CP20" s="707"/>
      <c r="CQ20" s="707"/>
      <c r="CR20" s="707"/>
      <c r="CS20" s="707"/>
      <c r="CT20" s="707"/>
      <c r="CU20" s="707"/>
      <c r="CV20" s="707"/>
      <c r="CW20" s="707"/>
      <c r="CX20" s="707"/>
      <c r="CY20" s="707"/>
      <c r="CZ20" s="707"/>
      <c r="DA20" s="707"/>
      <c r="DB20" s="707"/>
      <c r="DC20" s="707"/>
      <c r="DD20" s="707"/>
      <c r="DE20" s="704"/>
      <c r="DF20" s="704"/>
    </row>
    <row r="21" spans="1:110" ht="14.1" customHeight="1">
      <c r="A21" s="704"/>
      <c r="C21" s="2256" t="str">
        <f>AI79</f>
        <v>Verteilung der Marktwerte (CHF/m²), 4-4.5 Zimmer</v>
      </c>
      <c r="D21" s="2256"/>
      <c r="E21" s="2256"/>
      <c r="F21" s="2256"/>
      <c r="G21" s="2256"/>
      <c r="H21" s="2256"/>
      <c r="I21" s="2256"/>
      <c r="J21" s="2256"/>
      <c r="K21" s="83" t="str">
        <f>AO79</f>
        <v>Verteilung der Marktwerte (CHF), 4-4.5 Zimmer</v>
      </c>
      <c r="L21" s="725"/>
      <c r="M21" s="725"/>
      <c r="N21" s="866"/>
      <c r="O21" s="725"/>
      <c r="P21" s="725"/>
      <c r="Q21" s="725"/>
      <c r="R21" s="725"/>
      <c r="S21" s="725"/>
      <c r="T21" s="725"/>
      <c r="U21" s="725"/>
      <c r="V21" s="725"/>
      <c r="W21" s="725"/>
      <c r="X21" s="725"/>
      <c r="Y21" s="725"/>
      <c r="Z21" s="725"/>
      <c r="AB21" s="704"/>
      <c r="AC21" s="718"/>
      <c r="AD21" s="718"/>
      <c r="AE21" s="718"/>
      <c r="AF21" s="707"/>
      <c r="AG21" s="707"/>
      <c r="AH21" s="726" t="s">
        <v>491</v>
      </c>
      <c r="AI21" s="726" t="s">
        <v>492</v>
      </c>
      <c r="AJ21" s="727"/>
      <c r="AK21" s="724"/>
      <c r="AL21" s="724"/>
      <c r="AM21" s="724"/>
      <c r="AN21" s="724"/>
      <c r="AO21" s="724"/>
      <c r="AP21" s="724"/>
      <c r="AQ21" s="728"/>
      <c r="AR21" s="707"/>
      <c r="AS21" s="707"/>
      <c r="AT21" s="707"/>
      <c r="AU21" s="707"/>
      <c r="AV21" s="707"/>
      <c r="AW21" s="707"/>
      <c r="AX21" s="707"/>
      <c r="AY21" s="707"/>
      <c r="AZ21" s="707"/>
      <c r="BA21" s="707"/>
      <c r="BB21" s="707"/>
      <c r="BC21" s="707"/>
      <c r="BD21" s="707"/>
      <c r="BE21" s="707"/>
      <c r="BF21" s="707"/>
      <c r="BG21" s="707"/>
      <c r="BH21" s="707"/>
      <c r="BI21" s="707"/>
      <c r="BJ21" s="707"/>
      <c r="BK21" s="707"/>
      <c r="BL21" s="707"/>
      <c r="BM21" s="707"/>
      <c r="BN21" s="707"/>
      <c r="BO21" s="707"/>
      <c r="BP21" s="707"/>
      <c r="BQ21" s="707"/>
      <c r="BR21" s="707"/>
      <c r="BS21" s="707"/>
      <c r="BT21" s="707"/>
      <c r="BU21" s="707"/>
      <c r="BV21" s="707"/>
      <c r="BW21" s="707"/>
      <c r="BX21" s="707"/>
      <c r="BY21" s="707"/>
      <c r="BZ21" s="707"/>
      <c r="CA21" s="707"/>
      <c r="CB21" s="707"/>
      <c r="CC21" s="707"/>
      <c r="CD21" s="707"/>
      <c r="CE21" s="707"/>
      <c r="CF21" s="707"/>
      <c r="CG21" s="707"/>
      <c r="CH21" s="707"/>
      <c r="CI21" s="707"/>
      <c r="CJ21" s="707"/>
      <c r="CK21" s="707"/>
      <c r="CL21" s="707"/>
      <c r="CM21" s="707"/>
      <c r="CN21" s="707"/>
      <c r="CO21" s="707"/>
      <c r="CP21" s="707"/>
      <c r="CQ21" s="707"/>
      <c r="CR21" s="707"/>
      <c r="CS21" s="707"/>
      <c r="CT21" s="707"/>
      <c r="CU21" s="707"/>
      <c r="CV21" s="707"/>
      <c r="CW21" s="707"/>
      <c r="CX21" s="707"/>
      <c r="CY21" s="707"/>
      <c r="CZ21" s="707"/>
      <c r="DA21" s="707"/>
      <c r="DB21" s="707"/>
      <c r="DC21" s="707"/>
      <c r="DD21" s="707"/>
      <c r="DE21" s="704"/>
      <c r="DF21" s="704"/>
    </row>
    <row r="22" spans="1:110" ht="4.5" customHeight="1">
      <c r="A22" s="704"/>
      <c r="C22" s="901"/>
      <c r="D22" s="901"/>
      <c r="E22" s="901"/>
      <c r="F22" s="901"/>
      <c r="G22" s="901"/>
      <c r="H22" s="901"/>
      <c r="I22" s="901"/>
      <c r="J22" s="725"/>
      <c r="K22" s="83"/>
      <c r="L22" s="725"/>
      <c r="M22" s="725"/>
      <c r="N22" s="866"/>
      <c r="O22" s="725"/>
      <c r="P22" s="725"/>
      <c r="Q22" s="725"/>
      <c r="R22" s="725"/>
      <c r="S22" s="725"/>
      <c r="T22" s="725"/>
      <c r="U22" s="725"/>
      <c r="V22" s="725"/>
      <c r="W22" s="725"/>
      <c r="X22" s="725"/>
      <c r="Y22" s="725"/>
      <c r="Z22" s="725"/>
      <c r="AB22" s="704"/>
      <c r="AC22" s="718"/>
      <c r="AD22" s="718"/>
      <c r="AE22" s="718"/>
      <c r="AF22" s="707"/>
      <c r="AG22" s="707"/>
      <c r="AH22" s="726"/>
      <c r="AI22" s="726"/>
      <c r="AJ22" s="727"/>
      <c r="AK22" s="724"/>
      <c r="AL22" s="724"/>
      <c r="AM22" s="724"/>
      <c r="AN22" s="724"/>
      <c r="AO22" s="724"/>
      <c r="AP22" s="724"/>
      <c r="AQ22" s="728"/>
      <c r="AR22" s="707"/>
      <c r="AS22" s="707"/>
      <c r="AT22" s="707"/>
      <c r="AU22" s="707"/>
      <c r="AV22" s="707"/>
      <c r="AW22" s="707"/>
      <c r="AX22" s="707"/>
      <c r="AY22" s="707"/>
      <c r="AZ22" s="707"/>
      <c r="BA22" s="707"/>
      <c r="BB22" s="707"/>
      <c r="BC22" s="707"/>
      <c r="BD22" s="707"/>
      <c r="BE22" s="707"/>
      <c r="BF22" s="707"/>
      <c r="BG22" s="707"/>
      <c r="BH22" s="707"/>
      <c r="BI22" s="707"/>
      <c r="BJ22" s="707"/>
      <c r="BK22" s="707"/>
      <c r="BL22" s="707"/>
      <c r="BM22" s="707"/>
      <c r="BN22" s="707"/>
      <c r="BO22" s="707"/>
      <c r="BP22" s="707"/>
      <c r="BQ22" s="707"/>
      <c r="BR22" s="707"/>
      <c r="BS22" s="707"/>
      <c r="BT22" s="707"/>
      <c r="BU22" s="707"/>
      <c r="BV22" s="707"/>
      <c r="BW22" s="707"/>
      <c r="BX22" s="707"/>
      <c r="BY22" s="707"/>
      <c r="BZ22" s="707"/>
      <c r="CA22" s="707"/>
      <c r="CB22" s="707"/>
      <c r="CC22" s="707"/>
      <c r="CD22" s="707"/>
      <c r="CE22" s="707"/>
      <c r="CF22" s="707"/>
      <c r="CG22" s="707"/>
      <c r="CH22" s="707"/>
      <c r="CI22" s="707"/>
      <c r="CJ22" s="707"/>
      <c r="CK22" s="707"/>
      <c r="CL22" s="707"/>
      <c r="CM22" s="707"/>
      <c r="CN22" s="707"/>
      <c r="CO22" s="707"/>
      <c r="CP22" s="707"/>
      <c r="CQ22" s="707"/>
      <c r="CR22" s="707"/>
      <c r="CS22" s="707"/>
      <c r="CT22" s="707"/>
      <c r="CU22" s="707"/>
      <c r="CV22" s="707"/>
      <c r="CW22" s="707"/>
      <c r="CX22" s="707"/>
      <c r="CY22" s="707"/>
      <c r="CZ22" s="707"/>
      <c r="DA22" s="707"/>
      <c r="DB22" s="707"/>
      <c r="DC22" s="707"/>
      <c r="DD22" s="707"/>
      <c r="DE22" s="704"/>
      <c r="DF22" s="704"/>
    </row>
    <row r="23" spans="1:110" ht="14.1" customHeight="1">
      <c r="A23" s="704"/>
      <c r="C23" s="847"/>
      <c r="D23" s="847"/>
      <c r="E23" s="847"/>
      <c r="F23" s="847"/>
      <c r="G23" s="847"/>
      <c r="H23" s="847"/>
      <c r="I23" s="847"/>
      <c r="J23" s="847"/>
      <c r="K23" s="847"/>
      <c r="L23" s="847"/>
      <c r="M23" s="847"/>
      <c r="N23" s="847"/>
      <c r="O23" s="847"/>
      <c r="P23" s="847"/>
      <c r="Q23" s="847"/>
      <c r="R23" s="847"/>
      <c r="S23" s="847"/>
      <c r="T23" s="847"/>
      <c r="U23" s="847"/>
      <c r="V23" s="847"/>
      <c r="W23" s="847"/>
      <c r="X23" s="847"/>
      <c r="Y23" s="847"/>
      <c r="Z23" s="847"/>
      <c r="AB23" s="704"/>
      <c r="AC23" s="704"/>
      <c r="AD23" s="704"/>
      <c r="AE23" s="704"/>
      <c r="AF23" s="707"/>
      <c r="AG23" s="707"/>
      <c r="AH23" s="1408" t="s">
        <v>7</v>
      </c>
      <c r="AI23" s="1408" t="s">
        <v>7</v>
      </c>
      <c r="AJ23" s="637"/>
      <c r="AK23" s="724"/>
      <c r="AL23" s="724"/>
      <c r="AM23" s="724"/>
      <c r="AN23" s="724"/>
      <c r="AO23" s="724"/>
      <c r="AP23" s="724"/>
      <c r="AQ23" s="724"/>
      <c r="AR23" s="707"/>
      <c r="AS23" s="707"/>
      <c r="AT23" s="707"/>
      <c r="AU23" s="707"/>
      <c r="AV23" s="707"/>
      <c r="AW23" s="707"/>
      <c r="AX23" s="707"/>
      <c r="AY23" s="707"/>
      <c r="AZ23" s="707"/>
      <c r="BA23" s="707"/>
      <c r="BB23" s="707"/>
      <c r="BC23" s="707"/>
      <c r="BD23" s="707"/>
      <c r="BE23" s="707"/>
      <c r="BF23" s="707"/>
      <c r="BG23" s="707"/>
      <c r="BH23" s="707"/>
      <c r="BI23" s="707"/>
      <c r="BJ23" s="707"/>
      <c r="BK23" s="707"/>
      <c r="BL23" s="707"/>
      <c r="BM23" s="707"/>
      <c r="BN23" s="707"/>
      <c r="BO23" s="707"/>
      <c r="BP23" s="707"/>
      <c r="BQ23" s="707"/>
      <c r="BR23" s="707"/>
      <c r="BS23" s="707"/>
      <c r="BT23" s="707"/>
      <c r="BU23" s="707"/>
      <c r="BV23" s="707"/>
      <c r="BW23" s="707"/>
      <c r="BX23" s="707"/>
      <c r="BY23" s="707"/>
      <c r="BZ23" s="707"/>
      <c r="CA23" s="707"/>
      <c r="CB23" s="707"/>
      <c r="CC23" s="707"/>
      <c r="CD23" s="707"/>
      <c r="CE23" s="707"/>
      <c r="CF23" s="707"/>
      <c r="CG23" s="707"/>
      <c r="CH23" s="707"/>
      <c r="CI23" s="707"/>
      <c r="CJ23" s="707"/>
      <c r="CK23" s="707"/>
      <c r="CL23" s="707"/>
      <c r="CM23" s="707"/>
      <c r="CN23" s="707"/>
      <c r="CO23" s="707"/>
      <c r="CP23" s="707"/>
      <c r="CQ23" s="707"/>
      <c r="CR23" s="707"/>
      <c r="CS23" s="707"/>
      <c r="CT23" s="707"/>
      <c r="CU23" s="707"/>
      <c r="CV23" s="707"/>
      <c r="CW23" s="707"/>
      <c r="CX23" s="707"/>
      <c r="CY23" s="707"/>
      <c r="CZ23" s="707"/>
      <c r="DA23" s="707"/>
      <c r="DB23" s="707"/>
      <c r="DC23" s="707"/>
      <c r="DD23" s="707"/>
      <c r="DE23" s="704"/>
      <c r="DF23" s="704"/>
    </row>
    <row r="24" spans="1:110" ht="14.1" customHeight="1">
      <c r="A24" s="704"/>
      <c r="C24" s="847"/>
      <c r="D24" s="847"/>
      <c r="E24" s="847"/>
      <c r="F24" s="847"/>
      <c r="G24" s="847"/>
      <c r="H24" s="847"/>
      <c r="I24" s="847"/>
      <c r="J24" s="847"/>
      <c r="K24" s="847"/>
      <c r="L24" s="847"/>
      <c r="M24" s="847"/>
      <c r="N24" s="847"/>
      <c r="O24" s="847"/>
      <c r="P24" s="847"/>
      <c r="Q24" s="847"/>
      <c r="R24" s="847"/>
      <c r="S24" s="847"/>
      <c r="T24" s="847"/>
      <c r="U24" s="847"/>
      <c r="V24" s="847"/>
      <c r="W24" s="847"/>
      <c r="X24" s="847"/>
      <c r="Y24" s="847"/>
      <c r="Z24" s="847"/>
      <c r="AB24" s="704"/>
      <c r="AC24" s="704"/>
      <c r="AD24" s="704"/>
      <c r="AE24" s="704"/>
      <c r="AF24" s="707"/>
      <c r="AG24" s="707"/>
      <c r="AH24" s="637"/>
      <c r="AI24" s="1408"/>
      <c r="AJ24" s="637"/>
      <c r="AK24" s="724"/>
      <c r="AL24" s="724"/>
      <c r="AM24" s="724"/>
      <c r="AN24" s="724"/>
      <c r="AO24" s="724"/>
      <c r="AP24" s="724"/>
      <c r="AQ24" s="724"/>
      <c r="AR24" s="707"/>
      <c r="AS24" s="707"/>
      <c r="AT24" s="707"/>
      <c r="AU24" s="707"/>
      <c r="AV24" s="707"/>
      <c r="AW24" s="707"/>
      <c r="AX24" s="707"/>
      <c r="AY24" s="707"/>
      <c r="AZ24" s="707"/>
      <c r="BA24" s="707"/>
      <c r="BB24" s="707"/>
      <c r="BC24" s="707"/>
      <c r="BD24" s="707"/>
      <c r="BE24" s="707"/>
      <c r="BF24" s="707"/>
      <c r="BG24" s="707"/>
      <c r="BH24" s="707"/>
      <c r="BI24" s="707"/>
      <c r="BJ24" s="707"/>
      <c r="BK24" s="707"/>
      <c r="BL24" s="707"/>
      <c r="BM24" s="707"/>
      <c r="BN24" s="707"/>
      <c r="BO24" s="707"/>
      <c r="BP24" s="707"/>
      <c r="BQ24" s="707"/>
      <c r="BR24" s="707"/>
      <c r="BS24" s="707"/>
      <c r="BT24" s="707"/>
      <c r="BU24" s="707"/>
      <c r="BV24" s="707"/>
      <c r="BW24" s="707"/>
      <c r="BX24" s="707"/>
      <c r="BY24" s="707"/>
      <c r="BZ24" s="707"/>
      <c r="CA24" s="707"/>
      <c r="CB24" s="707"/>
      <c r="CC24" s="707"/>
      <c r="CD24" s="707"/>
      <c r="CE24" s="707"/>
      <c r="CF24" s="707"/>
      <c r="CG24" s="707"/>
      <c r="CH24" s="707"/>
      <c r="CI24" s="707"/>
      <c r="CJ24" s="707"/>
      <c r="CK24" s="707"/>
      <c r="CL24" s="707"/>
      <c r="CM24" s="707"/>
      <c r="CN24" s="707"/>
      <c r="CO24" s="707"/>
      <c r="CP24" s="707"/>
      <c r="CQ24" s="707"/>
      <c r="CR24" s="707"/>
      <c r="CS24" s="707"/>
      <c r="CT24" s="707"/>
      <c r="CU24" s="707"/>
      <c r="CV24" s="707"/>
      <c r="CW24" s="707"/>
      <c r="CX24" s="707"/>
      <c r="CY24" s="707"/>
      <c r="CZ24" s="707"/>
      <c r="DA24" s="707"/>
      <c r="DB24" s="707"/>
      <c r="DC24" s="707"/>
      <c r="DD24" s="707"/>
      <c r="DE24" s="704"/>
      <c r="DF24" s="704"/>
    </row>
    <row r="25" spans="1:110" ht="14.1" customHeight="1">
      <c r="A25" s="704"/>
      <c r="C25" s="847"/>
      <c r="D25" s="847"/>
      <c r="E25" s="847"/>
      <c r="F25" s="847"/>
      <c r="G25" s="847"/>
      <c r="H25" s="847"/>
      <c r="I25" s="847"/>
      <c r="J25" s="847"/>
      <c r="K25" s="847"/>
      <c r="L25" s="847"/>
      <c r="M25" s="847"/>
      <c r="N25" s="847"/>
      <c r="O25" s="847"/>
      <c r="P25" s="847"/>
      <c r="Q25" s="847"/>
      <c r="R25" s="847"/>
      <c r="S25" s="847"/>
      <c r="T25" s="847"/>
      <c r="U25" s="847"/>
      <c r="V25" s="847"/>
      <c r="W25" s="2261" t="str">
        <f>AH97</f>
        <v>teuer</v>
      </c>
      <c r="X25" s="2261"/>
      <c r="Y25" s="2261"/>
      <c r="Z25" s="2261"/>
      <c r="AB25" s="704"/>
      <c r="AC25" s="704"/>
      <c r="AD25" s="704"/>
      <c r="AE25" s="704"/>
      <c r="AF25" s="707"/>
      <c r="AG25" s="707"/>
      <c r="AH25" s="637"/>
      <c r="AI25" s="637"/>
      <c r="AJ25" s="637"/>
      <c r="AK25" s="724"/>
      <c r="AL25" s="724"/>
      <c r="AM25" s="724"/>
      <c r="AN25" s="724"/>
      <c r="AO25" s="724"/>
      <c r="AP25" s="724"/>
      <c r="AQ25" s="724"/>
      <c r="AR25" s="707"/>
      <c r="AS25" s="707"/>
      <c r="AT25" s="707"/>
      <c r="AU25" s="707"/>
      <c r="AV25" s="707"/>
      <c r="AW25" s="707"/>
      <c r="AX25" s="707"/>
      <c r="AY25" s="707"/>
      <c r="AZ25" s="707"/>
      <c r="BA25" s="707"/>
      <c r="BB25" s="707"/>
      <c r="BC25" s="707"/>
      <c r="BD25" s="707"/>
      <c r="BE25" s="707"/>
      <c r="BF25" s="707"/>
      <c r="BG25" s="707"/>
      <c r="BH25" s="707"/>
      <c r="BI25" s="707"/>
      <c r="BJ25" s="707"/>
      <c r="BK25" s="707"/>
      <c r="BL25" s="707"/>
      <c r="BM25" s="707"/>
      <c r="BN25" s="707"/>
      <c r="BO25" s="707"/>
      <c r="BP25" s="707"/>
      <c r="BQ25" s="707"/>
      <c r="BR25" s="707"/>
      <c r="BS25" s="707"/>
      <c r="BT25" s="707"/>
      <c r="BU25" s="707"/>
      <c r="BV25" s="707"/>
      <c r="BW25" s="707"/>
      <c r="BX25" s="707"/>
      <c r="BY25" s="707"/>
      <c r="BZ25" s="707"/>
      <c r="CA25" s="707"/>
      <c r="CB25" s="707"/>
      <c r="CC25" s="707"/>
      <c r="CD25" s="707"/>
      <c r="CE25" s="707"/>
      <c r="CF25" s="707"/>
      <c r="CG25" s="707"/>
      <c r="CH25" s="707"/>
      <c r="CI25" s="707"/>
      <c r="CJ25" s="707"/>
      <c r="CK25" s="707"/>
      <c r="CL25" s="707"/>
      <c r="CM25" s="707"/>
      <c r="CN25" s="707"/>
      <c r="CO25" s="707"/>
      <c r="CP25" s="707"/>
      <c r="CQ25" s="707"/>
      <c r="CR25" s="707"/>
      <c r="CS25" s="707"/>
      <c r="CT25" s="707"/>
      <c r="CU25" s="707"/>
      <c r="CV25" s="707"/>
      <c r="CW25" s="707"/>
      <c r="CX25" s="707"/>
      <c r="CY25" s="707"/>
      <c r="CZ25" s="707"/>
      <c r="DA25" s="707"/>
      <c r="DB25" s="707"/>
      <c r="DC25" s="707"/>
      <c r="DD25" s="707"/>
      <c r="DE25" s="704"/>
      <c r="DF25" s="704"/>
    </row>
    <row r="26" spans="1:110" ht="14.1" customHeight="1">
      <c r="A26" s="704"/>
      <c r="C26" s="847"/>
      <c r="D26" s="847"/>
      <c r="E26" s="847"/>
      <c r="F26" s="847"/>
      <c r="G26" s="847"/>
      <c r="H26" s="847"/>
      <c r="I26" s="847"/>
      <c r="J26" s="847"/>
      <c r="K26" s="847"/>
      <c r="L26" s="847"/>
      <c r="M26" s="847"/>
      <c r="N26" s="847"/>
      <c r="O26" s="847"/>
      <c r="P26" s="847"/>
      <c r="Q26" s="847"/>
      <c r="R26" s="847"/>
      <c r="S26" s="847"/>
      <c r="T26" s="847"/>
      <c r="U26" s="847"/>
      <c r="V26" s="847"/>
      <c r="W26" s="2261" t="str">
        <f>AH96</f>
        <v>überdurchschnittlich</v>
      </c>
      <c r="X26" s="2261"/>
      <c r="Y26" s="2261"/>
      <c r="Z26" s="2261"/>
      <c r="AB26" s="704"/>
      <c r="AC26" s="704"/>
      <c r="AD26" s="704"/>
      <c r="AE26" s="704"/>
      <c r="AF26" s="707"/>
      <c r="AG26" s="707"/>
      <c r="AH26" s="637"/>
      <c r="AI26" s="637"/>
      <c r="AJ26" s="637"/>
      <c r="AK26" s="724"/>
      <c r="AL26" s="724"/>
      <c r="AM26" s="724"/>
      <c r="AN26" s="724"/>
      <c r="AO26" s="724"/>
      <c r="AP26" s="724"/>
      <c r="AQ26" s="724"/>
      <c r="AR26" s="707"/>
      <c r="AS26" s="707"/>
      <c r="AT26" s="707"/>
      <c r="AU26" s="707"/>
      <c r="AV26" s="707"/>
      <c r="AW26" s="707"/>
      <c r="AX26" s="707"/>
      <c r="AY26" s="707"/>
      <c r="AZ26" s="707"/>
      <c r="BA26" s="707"/>
      <c r="BB26" s="707"/>
      <c r="BC26" s="707"/>
      <c r="BD26" s="707"/>
      <c r="BE26" s="707"/>
      <c r="BF26" s="707"/>
      <c r="BG26" s="707"/>
      <c r="BH26" s="707"/>
      <c r="BI26" s="707"/>
      <c r="BJ26" s="707"/>
      <c r="BK26" s="707"/>
      <c r="BL26" s="707"/>
      <c r="BM26" s="707"/>
      <c r="BN26" s="707"/>
      <c r="BO26" s="707"/>
      <c r="BP26" s="707"/>
      <c r="BQ26" s="707"/>
      <c r="BR26" s="707"/>
      <c r="BS26" s="707"/>
      <c r="BT26" s="707"/>
      <c r="BU26" s="707"/>
      <c r="BV26" s="707"/>
      <c r="BW26" s="707"/>
      <c r="BX26" s="707"/>
      <c r="BY26" s="707"/>
      <c r="BZ26" s="707"/>
      <c r="CA26" s="707"/>
      <c r="CB26" s="707"/>
      <c r="CC26" s="707"/>
      <c r="CD26" s="707"/>
      <c r="CE26" s="707"/>
      <c r="CF26" s="707"/>
      <c r="CG26" s="707"/>
      <c r="CH26" s="707"/>
      <c r="CI26" s="707"/>
      <c r="CJ26" s="707"/>
      <c r="CK26" s="707"/>
      <c r="CL26" s="707"/>
      <c r="CM26" s="707"/>
      <c r="CN26" s="707"/>
      <c r="CO26" s="707"/>
      <c r="CP26" s="707"/>
      <c r="CQ26" s="707"/>
      <c r="CR26" s="707"/>
      <c r="CS26" s="707"/>
      <c r="CT26" s="707"/>
      <c r="CU26" s="707"/>
      <c r="CV26" s="707"/>
      <c r="CW26" s="707"/>
      <c r="CX26" s="707"/>
      <c r="CY26" s="707"/>
      <c r="CZ26" s="707"/>
      <c r="DA26" s="707"/>
      <c r="DB26" s="707"/>
      <c r="DC26" s="707"/>
      <c r="DD26" s="707"/>
      <c r="DE26" s="704"/>
      <c r="DF26" s="704"/>
    </row>
    <row r="27" spans="1:110" ht="14.1" customHeight="1">
      <c r="A27" s="704"/>
      <c r="C27" s="847"/>
      <c r="D27" s="847"/>
      <c r="E27" s="847"/>
      <c r="F27" s="847"/>
      <c r="G27" s="847"/>
      <c r="H27" s="847"/>
      <c r="I27" s="847"/>
      <c r="J27" s="847"/>
      <c r="K27" s="847"/>
      <c r="L27" s="847"/>
      <c r="M27" s="847"/>
      <c r="N27" s="847"/>
      <c r="O27" s="847"/>
      <c r="P27" s="847"/>
      <c r="Q27" s="847"/>
      <c r="R27" s="847"/>
      <c r="S27" s="847"/>
      <c r="T27" s="847"/>
      <c r="U27" s="847"/>
      <c r="V27" s="847"/>
      <c r="W27" s="2261" t="str">
        <f>AH95</f>
        <v>unterdurchschnittlich</v>
      </c>
      <c r="X27" s="2261"/>
      <c r="Y27" s="2261"/>
      <c r="Z27" s="2261"/>
      <c r="AB27" s="704"/>
      <c r="AC27" s="704"/>
      <c r="AD27" s="704"/>
      <c r="AE27" s="704"/>
      <c r="AF27" s="707"/>
      <c r="AG27" s="707"/>
      <c r="AH27" s="637"/>
      <c r="AI27" s="724"/>
      <c r="AJ27" s="724"/>
      <c r="AK27" s="724"/>
      <c r="AL27" s="724"/>
      <c r="AM27" s="724"/>
      <c r="AN27" s="724"/>
      <c r="AO27" s="724"/>
      <c r="AP27" s="724"/>
      <c r="AQ27" s="724"/>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c r="BV27" s="707"/>
      <c r="BW27" s="707"/>
      <c r="BX27" s="707"/>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4"/>
      <c r="DF27" s="704"/>
    </row>
    <row r="28" spans="1:110" ht="14.1" customHeight="1">
      <c r="A28" s="704"/>
      <c r="C28" s="847"/>
      <c r="D28" s="847"/>
      <c r="E28" s="847"/>
      <c r="F28" s="847"/>
      <c r="G28" s="847"/>
      <c r="H28" s="847"/>
      <c r="I28" s="847"/>
      <c r="J28" s="847"/>
      <c r="K28" s="847"/>
      <c r="L28" s="847"/>
      <c r="M28" s="847"/>
      <c r="N28" s="847"/>
      <c r="O28" s="847"/>
      <c r="P28" s="847"/>
      <c r="Q28" s="847"/>
      <c r="R28" s="847"/>
      <c r="S28" s="847"/>
      <c r="T28" s="847"/>
      <c r="U28" s="847"/>
      <c r="V28" s="847"/>
      <c r="W28" s="2261" t="str">
        <f>AH94</f>
        <v>günstig</v>
      </c>
      <c r="X28" s="2261"/>
      <c r="Y28" s="2261"/>
      <c r="Z28" s="2261"/>
      <c r="AB28" s="704"/>
      <c r="AC28" s="704"/>
      <c r="AD28" s="704"/>
      <c r="AE28" s="704"/>
      <c r="AF28" s="707"/>
      <c r="AG28" s="707"/>
      <c r="AH28" s="637"/>
      <c r="AI28" s="724"/>
      <c r="AJ28" s="724"/>
      <c r="AK28" s="724"/>
      <c r="AL28" s="724"/>
      <c r="AM28" s="724"/>
      <c r="AN28" s="724"/>
      <c r="AO28" s="724"/>
      <c r="AP28" s="724"/>
      <c r="AQ28" s="724"/>
      <c r="AR28" s="707"/>
      <c r="AS28" s="707"/>
      <c r="AT28" s="707"/>
      <c r="AU28" s="707"/>
      <c r="AV28" s="707"/>
      <c r="AW28" s="707"/>
      <c r="AX28" s="707"/>
      <c r="AY28" s="707"/>
      <c r="AZ28" s="707"/>
      <c r="BA28" s="707"/>
      <c r="BB28" s="707"/>
      <c r="BC28" s="707"/>
      <c r="BD28" s="707"/>
      <c r="BE28" s="707"/>
      <c r="BF28" s="707"/>
      <c r="BG28" s="707"/>
      <c r="BH28" s="707"/>
      <c r="BI28" s="707"/>
      <c r="BJ28" s="707"/>
      <c r="BK28" s="707"/>
      <c r="BL28" s="707"/>
      <c r="BM28" s="707"/>
      <c r="BN28" s="707"/>
      <c r="BO28" s="707"/>
      <c r="BP28" s="707"/>
      <c r="BQ28" s="707"/>
      <c r="BR28" s="707"/>
      <c r="BS28" s="707"/>
      <c r="BT28" s="707"/>
      <c r="BU28" s="707"/>
      <c r="BV28" s="707"/>
      <c r="BW28" s="707"/>
      <c r="BX28" s="707"/>
      <c r="BY28" s="707"/>
      <c r="BZ28" s="707"/>
      <c r="CA28" s="707"/>
      <c r="CB28" s="707"/>
      <c r="CC28" s="707"/>
      <c r="CD28" s="707"/>
      <c r="CE28" s="707"/>
      <c r="CF28" s="707"/>
      <c r="CG28" s="707"/>
      <c r="CH28" s="707"/>
      <c r="CI28" s="707"/>
      <c r="CJ28" s="707"/>
      <c r="CK28" s="707"/>
      <c r="CL28" s="707"/>
      <c r="CM28" s="707"/>
      <c r="CN28" s="707"/>
      <c r="CO28" s="707"/>
      <c r="CP28" s="707"/>
      <c r="CQ28" s="707"/>
      <c r="CR28" s="707"/>
      <c r="CS28" s="707"/>
      <c r="CT28" s="707"/>
      <c r="CU28" s="707"/>
      <c r="CV28" s="707"/>
      <c r="CW28" s="707"/>
      <c r="CX28" s="707"/>
      <c r="CY28" s="707"/>
      <c r="CZ28" s="707"/>
      <c r="DA28" s="707"/>
      <c r="DB28" s="707"/>
      <c r="DC28" s="707"/>
      <c r="DD28" s="707"/>
      <c r="DE28" s="704"/>
      <c r="DF28" s="704"/>
    </row>
    <row r="29" spans="1:110" ht="14.1" customHeight="1">
      <c r="A29" s="704"/>
      <c r="C29" s="847"/>
      <c r="D29" s="847"/>
      <c r="E29" s="847"/>
      <c r="F29" s="847"/>
      <c r="G29" s="847"/>
      <c r="H29" s="847"/>
      <c r="I29" s="847"/>
      <c r="J29" s="847"/>
      <c r="K29" s="847"/>
      <c r="L29" s="847"/>
      <c r="M29" s="847"/>
      <c r="N29" s="847"/>
      <c r="O29" s="847"/>
      <c r="P29" s="847"/>
      <c r="Q29" s="847"/>
      <c r="R29" s="847"/>
      <c r="S29" s="847"/>
      <c r="T29" s="847"/>
      <c r="U29" s="847"/>
      <c r="V29" s="847"/>
      <c r="W29" s="2261" t="str">
        <f>AH85</f>
        <v>Median</v>
      </c>
      <c r="X29" s="2261"/>
      <c r="Y29" s="2261"/>
      <c r="Z29" s="2261"/>
      <c r="AB29" s="704"/>
      <c r="AC29" s="704"/>
      <c r="AD29" s="704"/>
      <c r="AE29" s="704"/>
      <c r="AF29" s="707"/>
      <c r="AG29" s="707"/>
      <c r="AH29" s="724"/>
      <c r="AI29" s="724"/>
      <c r="AJ29" s="724"/>
      <c r="AK29" s="724"/>
      <c r="AL29" s="724"/>
      <c r="AM29" s="724"/>
      <c r="AN29" s="724"/>
      <c r="AO29" s="724"/>
      <c r="AP29" s="724"/>
      <c r="AQ29" s="724"/>
      <c r="AR29" s="707"/>
      <c r="AS29" s="707"/>
      <c r="AT29" s="707"/>
      <c r="AU29" s="707"/>
      <c r="AV29" s="707"/>
      <c r="AW29" s="707"/>
      <c r="AX29" s="707"/>
      <c r="AY29" s="707"/>
      <c r="AZ29" s="707"/>
      <c r="BA29" s="707"/>
      <c r="BB29" s="707"/>
      <c r="BC29" s="707"/>
      <c r="BD29" s="707"/>
      <c r="BE29" s="707"/>
      <c r="BF29" s="707"/>
      <c r="BG29" s="707"/>
      <c r="BH29" s="707"/>
      <c r="BI29" s="707"/>
      <c r="BJ29" s="707"/>
      <c r="BK29" s="707"/>
      <c r="BL29" s="707"/>
      <c r="BM29" s="707"/>
      <c r="BN29" s="707"/>
      <c r="BO29" s="707"/>
      <c r="BP29" s="707"/>
      <c r="BQ29" s="707"/>
      <c r="BR29" s="707"/>
      <c r="BS29" s="707"/>
      <c r="BT29" s="707"/>
      <c r="BU29" s="707"/>
      <c r="BV29" s="707"/>
      <c r="BW29" s="707"/>
      <c r="BX29" s="707"/>
      <c r="BY29" s="707"/>
      <c r="BZ29" s="707"/>
      <c r="CA29" s="707"/>
      <c r="CB29" s="707"/>
      <c r="CC29" s="707"/>
      <c r="CD29" s="707"/>
      <c r="CE29" s="707"/>
      <c r="CF29" s="707"/>
      <c r="CG29" s="707"/>
      <c r="CH29" s="707"/>
      <c r="CI29" s="707"/>
      <c r="CJ29" s="707"/>
      <c r="CK29" s="707"/>
      <c r="CL29" s="707"/>
      <c r="CM29" s="707"/>
      <c r="CN29" s="707"/>
      <c r="CO29" s="707"/>
      <c r="CP29" s="707"/>
      <c r="CQ29" s="707"/>
      <c r="CR29" s="707"/>
      <c r="CS29" s="707"/>
      <c r="CT29" s="707"/>
      <c r="CU29" s="707"/>
      <c r="CV29" s="707"/>
      <c r="CW29" s="707"/>
      <c r="CX29" s="707"/>
      <c r="CY29" s="707"/>
      <c r="CZ29" s="707"/>
      <c r="DA29" s="707"/>
      <c r="DB29" s="707"/>
      <c r="DC29" s="707"/>
      <c r="DD29" s="707"/>
      <c r="DE29" s="704"/>
      <c r="DF29" s="704"/>
    </row>
    <row r="30" spans="1:110" ht="14.1" customHeight="1">
      <c r="A30" s="704"/>
      <c r="C30" s="847"/>
      <c r="D30" s="847"/>
      <c r="E30" s="847"/>
      <c r="F30" s="847"/>
      <c r="G30" s="847"/>
      <c r="H30" s="847"/>
      <c r="I30" s="847"/>
      <c r="J30" s="847"/>
      <c r="K30" s="847"/>
      <c r="L30" s="847"/>
      <c r="M30" s="847"/>
      <c r="N30" s="847"/>
      <c r="O30" s="847"/>
      <c r="P30" s="847"/>
      <c r="Q30" s="847"/>
      <c r="R30" s="847"/>
      <c r="S30" s="847"/>
      <c r="T30" s="847"/>
      <c r="U30" s="847"/>
      <c r="V30" s="847"/>
      <c r="W30" s="847"/>
      <c r="X30" s="847"/>
      <c r="Y30" s="847"/>
      <c r="Z30" s="847"/>
      <c r="AB30" s="704"/>
      <c r="AC30" s="704"/>
      <c r="AD30" s="704"/>
      <c r="AE30" s="704"/>
      <c r="AF30" s="707"/>
      <c r="AG30" s="707"/>
      <c r="AH30" s="724"/>
      <c r="AI30" s="724"/>
      <c r="AJ30" s="724"/>
      <c r="AK30" s="724"/>
      <c r="AL30" s="724"/>
      <c r="AM30" s="724"/>
      <c r="AN30" s="724"/>
      <c r="AO30" s="724"/>
      <c r="AP30" s="724"/>
      <c r="AQ30" s="724"/>
      <c r="AR30" s="707"/>
      <c r="AS30" s="707"/>
      <c r="AT30" s="707"/>
      <c r="AU30" s="707"/>
      <c r="AV30" s="707"/>
      <c r="AW30" s="707"/>
      <c r="AX30" s="707"/>
      <c r="AY30" s="707"/>
      <c r="AZ30" s="707"/>
      <c r="BA30" s="707"/>
      <c r="BB30" s="707"/>
      <c r="BC30" s="707"/>
      <c r="BD30" s="707"/>
      <c r="BE30" s="707"/>
      <c r="BF30" s="707"/>
      <c r="BG30" s="707"/>
      <c r="BH30" s="707"/>
      <c r="BI30" s="707"/>
      <c r="BJ30" s="707"/>
      <c r="BK30" s="707"/>
      <c r="BL30" s="707"/>
      <c r="BM30" s="707"/>
      <c r="BN30" s="707"/>
      <c r="BO30" s="707"/>
      <c r="BP30" s="707"/>
      <c r="BQ30" s="707"/>
      <c r="BR30" s="707"/>
      <c r="BS30" s="707"/>
      <c r="BT30" s="707"/>
      <c r="BU30" s="707"/>
      <c r="BV30" s="707"/>
      <c r="BW30" s="707"/>
      <c r="BX30" s="707"/>
      <c r="BY30" s="707"/>
      <c r="BZ30" s="707"/>
      <c r="CA30" s="707"/>
      <c r="CB30" s="707"/>
      <c r="CC30" s="707"/>
      <c r="CD30" s="707"/>
      <c r="CE30" s="707"/>
      <c r="CF30" s="707"/>
      <c r="CG30" s="707"/>
      <c r="CH30" s="707"/>
      <c r="CI30" s="707"/>
      <c r="CJ30" s="707"/>
      <c r="CK30" s="707"/>
      <c r="CL30" s="707"/>
      <c r="CM30" s="707"/>
      <c r="CN30" s="707"/>
      <c r="CO30" s="707"/>
      <c r="CP30" s="707"/>
      <c r="CQ30" s="707"/>
      <c r="CR30" s="707"/>
      <c r="CS30" s="707"/>
      <c r="CT30" s="707"/>
      <c r="CU30" s="707"/>
      <c r="CV30" s="707"/>
      <c r="CW30" s="707"/>
      <c r="CX30" s="707"/>
      <c r="CY30" s="707"/>
      <c r="CZ30" s="707"/>
      <c r="DA30" s="707"/>
      <c r="DB30" s="707"/>
      <c r="DC30" s="707"/>
      <c r="DD30" s="707"/>
      <c r="DE30" s="704"/>
      <c r="DF30" s="704"/>
    </row>
    <row r="31" spans="1:110" ht="14.1" customHeight="1">
      <c r="A31" s="704"/>
      <c r="C31" s="847"/>
      <c r="D31" s="847"/>
      <c r="E31" s="847"/>
      <c r="F31" s="847"/>
      <c r="G31" s="847"/>
      <c r="H31" s="847"/>
      <c r="I31" s="847"/>
      <c r="J31" s="847"/>
      <c r="K31" s="847"/>
      <c r="L31" s="847"/>
      <c r="M31" s="847"/>
      <c r="N31" s="847"/>
      <c r="O31" s="847"/>
      <c r="P31" s="847"/>
      <c r="Q31" s="847"/>
      <c r="R31" s="847"/>
      <c r="S31" s="847"/>
      <c r="T31" s="847"/>
      <c r="U31" s="847"/>
      <c r="V31" s="847"/>
      <c r="W31" s="2262" t="str">
        <f>AI82</f>
        <v>Transaktionsdaten</v>
      </c>
      <c r="X31" s="2262"/>
      <c r="Y31" s="2262"/>
      <c r="Z31" s="2262"/>
      <c r="AB31" s="704"/>
      <c r="AC31" s="704"/>
      <c r="AD31" s="704"/>
      <c r="AE31" s="704"/>
      <c r="AF31" s="707"/>
      <c r="AG31" s="707"/>
      <c r="AH31" s="898"/>
      <c r="AI31" s="724"/>
      <c r="AJ31" s="724"/>
      <c r="AK31" s="724"/>
      <c r="AL31" s="724"/>
      <c r="AM31" s="724"/>
      <c r="AN31" s="724"/>
      <c r="AO31" s="724"/>
      <c r="AP31" s="724"/>
      <c r="AQ31" s="724"/>
      <c r="AR31" s="707"/>
      <c r="AS31" s="707"/>
      <c r="AT31" s="707"/>
      <c r="AU31" s="707"/>
      <c r="AV31" s="707"/>
      <c r="AW31" s="707"/>
      <c r="AX31" s="707"/>
      <c r="AY31" s="707"/>
      <c r="AZ31" s="707"/>
      <c r="BA31" s="707"/>
      <c r="BB31" s="707"/>
      <c r="BC31" s="707"/>
      <c r="BD31" s="707"/>
      <c r="BE31" s="707"/>
      <c r="BF31" s="707"/>
      <c r="BG31" s="707"/>
      <c r="BH31" s="707"/>
      <c r="BI31" s="707"/>
      <c r="BJ31" s="707"/>
      <c r="BK31" s="707"/>
      <c r="BL31" s="707"/>
      <c r="BM31" s="707"/>
      <c r="BN31" s="707"/>
      <c r="BO31" s="707"/>
      <c r="BP31" s="707"/>
      <c r="BQ31" s="707"/>
      <c r="BR31" s="707"/>
      <c r="BS31" s="707"/>
      <c r="BT31" s="707"/>
      <c r="BU31" s="707"/>
      <c r="BV31" s="707"/>
      <c r="BW31" s="707"/>
      <c r="BX31" s="707"/>
      <c r="BY31" s="707"/>
      <c r="BZ31" s="707"/>
      <c r="CA31" s="707"/>
      <c r="CB31" s="707"/>
      <c r="CC31" s="707"/>
      <c r="CD31" s="707"/>
      <c r="CE31" s="707"/>
      <c r="CF31" s="707"/>
      <c r="CG31" s="707"/>
      <c r="CH31" s="707"/>
      <c r="CI31" s="707"/>
      <c r="CJ31" s="707"/>
      <c r="CK31" s="707"/>
      <c r="CL31" s="707"/>
      <c r="CM31" s="707"/>
      <c r="CN31" s="707"/>
      <c r="CO31" s="707"/>
      <c r="CP31" s="707"/>
      <c r="CQ31" s="707"/>
      <c r="CR31" s="707"/>
      <c r="CS31" s="707"/>
      <c r="CT31" s="707"/>
      <c r="CU31" s="707"/>
      <c r="CV31" s="707"/>
      <c r="CW31" s="707"/>
      <c r="CX31" s="707"/>
      <c r="CY31" s="707"/>
      <c r="CZ31" s="707"/>
      <c r="DA31" s="707"/>
      <c r="DB31" s="707"/>
      <c r="DC31" s="707"/>
      <c r="DD31" s="707"/>
      <c r="DE31" s="704"/>
      <c r="DF31" s="704"/>
    </row>
    <row r="32" spans="1:110" ht="14.1" customHeight="1">
      <c r="A32" s="704"/>
      <c r="C32" s="847"/>
      <c r="D32" s="847"/>
      <c r="E32" s="847"/>
      <c r="F32" s="847"/>
      <c r="G32" s="847"/>
      <c r="H32" s="847"/>
      <c r="I32" s="847"/>
      <c r="J32" s="847"/>
      <c r="K32" s="847"/>
      <c r="L32" s="847"/>
      <c r="M32" s="847"/>
      <c r="N32" s="847"/>
      <c r="O32" s="847"/>
      <c r="P32" s="847"/>
      <c r="Q32" s="847"/>
      <c r="R32" s="847"/>
      <c r="S32" s="847"/>
      <c r="T32" s="847"/>
      <c r="U32" s="847"/>
      <c r="V32" s="847"/>
      <c r="W32" s="2263" t="str">
        <f>AJ82</f>
        <v>Angebotsdaten</v>
      </c>
      <c r="X32" s="2263"/>
      <c r="Y32" s="2263"/>
      <c r="Z32" s="2263"/>
      <c r="AB32" s="704"/>
      <c r="AC32" s="704"/>
      <c r="AD32" s="704"/>
      <c r="AE32" s="704"/>
      <c r="AF32" s="707"/>
      <c r="AG32" s="707"/>
      <c r="AH32" s="724"/>
      <c r="AI32" s="724"/>
      <c r="AJ32" s="724"/>
      <c r="AK32" s="724"/>
      <c r="AL32" s="724"/>
      <c r="AM32" s="724"/>
      <c r="AN32" s="724"/>
      <c r="AO32" s="724"/>
      <c r="AP32" s="724"/>
      <c r="AQ32" s="724"/>
      <c r="AR32" s="707"/>
      <c r="AS32" s="707"/>
      <c r="AT32" s="707"/>
      <c r="AU32" s="707"/>
      <c r="AV32" s="707"/>
      <c r="AW32" s="707"/>
      <c r="AX32" s="707"/>
      <c r="AY32" s="707"/>
      <c r="AZ32" s="707"/>
      <c r="BA32" s="707"/>
      <c r="BB32" s="707"/>
      <c r="BC32" s="707"/>
      <c r="BD32" s="707"/>
      <c r="BE32" s="707"/>
      <c r="BF32" s="707"/>
      <c r="BG32" s="707"/>
      <c r="BH32" s="707"/>
      <c r="BI32" s="707"/>
      <c r="BJ32" s="707"/>
      <c r="BK32" s="707"/>
      <c r="BL32" s="707"/>
      <c r="BM32" s="707"/>
      <c r="BN32" s="707"/>
      <c r="BO32" s="707"/>
      <c r="BP32" s="707"/>
      <c r="BQ32" s="707"/>
      <c r="BR32" s="707"/>
      <c r="BS32" s="707"/>
      <c r="BT32" s="707"/>
      <c r="BU32" s="707"/>
      <c r="BV32" s="707"/>
      <c r="BW32" s="707"/>
      <c r="BX32" s="707"/>
      <c r="BY32" s="707"/>
      <c r="BZ32" s="707"/>
      <c r="CA32" s="707"/>
      <c r="CB32" s="707"/>
      <c r="CC32" s="707"/>
      <c r="CD32" s="707"/>
      <c r="CE32" s="707"/>
      <c r="CF32" s="707"/>
      <c r="CG32" s="707"/>
      <c r="CH32" s="707"/>
      <c r="CI32" s="707"/>
      <c r="CJ32" s="707"/>
      <c r="CK32" s="707"/>
      <c r="CL32" s="707"/>
      <c r="CM32" s="707"/>
      <c r="CN32" s="707"/>
      <c r="CO32" s="707"/>
      <c r="CP32" s="707"/>
      <c r="CQ32" s="707"/>
      <c r="CR32" s="707"/>
      <c r="CS32" s="707"/>
      <c r="CT32" s="707"/>
      <c r="CU32" s="707"/>
      <c r="CV32" s="707"/>
      <c r="CW32" s="707"/>
      <c r="CX32" s="707"/>
      <c r="CY32" s="707"/>
      <c r="CZ32" s="707"/>
      <c r="DA32" s="707"/>
      <c r="DB32" s="707"/>
      <c r="DC32" s="707"/>
      <c r="DD32" s="707"/>
      <c r="DE32" s="704"/>
      <c r="DF32" s="704"/>
    </row>
    <row r="33" spans="1:110" ht="14.1" customHeight="1">
      <c r="A33" s="704"/>
      <c r="C33" s="847"/>
      <c r="D33" s="847"/>
      <c r="E33" s="847"/>
      <c r="F33" s="847"/>
      <c r="G33" s="847"/>
      <c r="H33" s="847"/>
      <c r="I33" s="847"/>
      <c r="J33" s="847"/>
      <c r="K33" s="847"/>
      <c r="L33" s="847"/>
      <c r="M33" s="847"/>
      <c r="N33" s="847"/>
      <c r="O33" s="847"/>
      <c r="P33" s="847"/>
      <c r="Q33" s="847"/>
      <c r="R33" s="847"/>
      <c r="S33" s="847"/>
      <c r="T33" s="847"/>
      <c r="U33" s="847"/>
      <c r="V33" s="847"/>
      <c r="W33" s="847"/>
      <c r="X33" s="847"/>
      <c r="Y33" s="847"/>
      <c r="Z33" s="847"/>
      <c r="AB33" s="704"/>
      <c r="AC33" s="704"/>
      <c r="AD33" s="704"/>
      <c r="AE33" s="704"/>
      <c r="AF33" s="707"/>
      <c r="AG33" s="707"/>
      <c r="AH33" s="724"/>
      <c r="AI33" s="724"/>
      <c r="AJ33" s="724"/>
      <c r="AK33" s="724"/>
      <c r="AL33" s="724"/>
      <c r="AM33" s="724"/>
      <c r="AN33" s="724"/>
      <c r="AO33" s="724"/>
      <c r="AP33" s="724"/>
      <c r="AQ33" s="724"/>
      <c r="AR33" s="707"/>
      <c r="AS33" s="707"/>
      <c r="AT33" s="707"/>
      <c r="AU33" s="707"/>
      <c r="AV33" s="707"/>
      <c r="AW33" s="707"/>
      <c r="AX33" s="707"/>
      <c r="AY33" s="707"/>
      <c r="AZ33" s="707"/>
      <c r="BA33" s="707"/>
      <c r="BB33" s="707"/>
      <c r="BC33" s="707"/>
      <c r="BD33" s="707"/>
      <c r="BE33" s="707"/>
      <c r="BF33" s="707"/>
      <c r="BG33" s="707"/>
      <c r="BH33" s="707"/>
      <c r="BI33" s="707"/>
      <c r="BJ33" s="707"/>
      <c r="BK33" s="707"/>
      <c r="BL33" s="707"/>
      <c r="BM33" s="707"/>
      <c r="BN33" s="707"/>
      <c r="BO33" s="707"/>
      <c r="BP33" s="707"/>
      <c r="BQ33" s="707"/>
      <c r="BR33" s="707"/>
      <c r="BS33" s="707"/>
      <c r="BT33" s="707"/>
      <c r="BU33" s="707"/>
      <c r="BV33" s="707"/>
      <c r="BW33" s="707"/>
      <c r="BX33" s="707"/>
      <c r="BY33" s="707"/>
      <c r="BZ33" s="707"/>
      <c r="CA33" s="707"/>
      <c r="CB33" s="707"/>
      <c r="CC33" s="707"/>
      <c r="CD33" s="707"/>
      <c r="CE33" s="707"/>
      <c r="CF33" s="707"/>
      <c r="CG33" s="707"/>
      <c r="CH33" s="707"/>
      <c r="CI33" s="707"/>
      <c r="CJ33" s="707"/>
      <c r="CK33" s="707"/>
      <c r="CL33" s="707"/>
      <c r="CM33" s="707"/>
      <c r="CN33" s="707"/>
      <c r="CO33" s="707"/>
      <c r="CP33" s="707"/>
      <c r="CQ33" s="707"/>
      <c r="CR33" s="707"/>
      <c r="CS33" s="707"/>
      <c r="CT33" s="707"/>
      <c r="CU33" s="707"/>
      <c r="CV33" s="707"/>
      <c r="CW33" s="707"/>
      <c r="CX33" s="707"/>
      <c r="CY33" s="707"/>
      <c r="CZ33" s="707"/>
      <c r="DA33" s="707"/>
      <c r="DB33" s="707"/>
      <c r="DC33" s="707"/>
      <c r="DD33" s="707"/>
      <c r="DE33" s="704"/>
      <c r="DF33" s="704"/>
    </row>
    <row r="34" spans="1:110" ht="14.1" customHeight="1">
      <c r="A34" s="704"/>
      <c r="C34" s="847"/>
      <c r="D34" s="847"/>
      <c r="E34" s="847"/>
      <c r="F34" s="847"/>
      <c r="G34" s="847"/>
      <c r="H34" s="847"/>
      <c r="I34" s="847"/>
      <c r="J34" s="847"/>
      <c r="K34" s="847"/>
      <c r="L34" s="847"/>
      <c r="M34" s="847"/>
      <c r="N34" s="847"/>
      <c r="O34" s="847"/>
      <c r="P34" s="847"/>
      <c r="Q34" s="847"/>
      <c r="R34" s="847"/>
      <c r="S34" s="847"/>
      <c r="T34" s="847"/>
      <c r="U34" s="847"/>
      <c r="V34" s="847"/>
      <c r="W34" s="847"/>
      <c r="X34" s="847"/>
      <c r="Y34" s="847"/>
      <c r="Z34" s="847"/>
      <c r="AB34" s="704"/>
      <c r="AC34" s="704"/>
      <c r="AD34" s="704"/>
      <c r="AE34" s="704"/>
      <c r="AF34" s="707"/>
      <c r="AG34" s="707"/>
      <c r="AH34" s="724"/>
      <c r="AI34" s="724"/>
      <c r="AJ34" s="724"/>
      <c r="AK34" s="724"/>
      <c r="AL34" s="724"/>
      <c r="AM34" s="724"/>
      <c r="AN34" s="724"/>
      <c r="AO34" s="724"/>
      <c r="AP34" s="724"/>
      <c r="AQ34" s="724"/>
      <c r="AR34" s="707"/>
      <c r="AS34" s="707"/>
      <c r="AT34" s="707"/>
      <c r="AU34" s="707"/>
      <c r="AV34" s="707"/>
      <c r="AW34" s="707"/>
      <c r="AX34" s="707"/>
      <c r="AY34" s="707"/>
      <c r="AZ34" s="707"/>
      <c r="BA34" s="707"/>
      <c r="BB34" s="707"/>
      <c r="BC34" s="707"/>
      <c r="BD34" s="707"/>
      <c r="BE34" s="707"/>
      <c r="BF34" s="707"/>
      <c r="BG34" s="707"/>
      <c r="BH34" s="707"/>
      <c r="BI34" s="707"/>
      <c r="BJ34" s="707"/>
      <c r="BK34" s="707"/>
      <c r="BL34" s="707"/>
      <c r="BM34" s="707"/>
      <c r="BN34" s="707"/>
      <c r="BO34" s="707"/>
      <c r="BP34" s="707"/>
      <c r="BQ34" s="707"/>
      <c r="BR34" s="707"/>
      <c r="BS34" s="707"/>
      <c r="BT34" s="707"/>
      <c r="BU34" s="707"/>
      <c r="BV34" s="707"/>
      <c r="BW34" s="707"/>
      <c r="BX34" s="707"/>
      <c r="BY34" s="707"/>
      <c r="BZ34" s="707"/>
      <c r="CA34" s="707"/>
      <c r="CB34" s="707"/>
      <c r="CC34" s="707"/>
      <c r="CD34" s="707"/>
      <c r="CE34" s="707"/>
      <c r="CF34" s="707"/>
      <c r="CG34" s="707"/>
      <c r="CH34" s="707"/>
      <c r="CI34" s="707"/>
      <c r="CJ34" s="707"/>
      <c r="CK34" s="707"/>
      <c r="CL34" s="707"/>
      <c r="CM34" s="707"/>
      <c r="CN34" s="707"/>
      <c r="CO34" s="707"/>
      <c r="CP34" s="707"/>
      <c r="CQ34" s="707"/>
      <c r="CR34" s="707"/>
      <c r="CS34" s="707"/>
      <c r="CT34" s="707"/>
      <c r="CU34" s="707"/>
      <c r="CV34" s="707"/>
      <c r="CW34" s="707"/>
      <c r="CX34" s="707"/>
      <c r="CY34" s="707"/>
      <c r="CZ34" s="707"/>
      <c r="DA34" s="707"/>
      <c r="DB34" s="707"/>
      <c r="DC34" s="707"/>
      <c r="DD34" s="707"/>
      <c r="DE34" s="704"/>
      <c r="DF34" s="704"/>
    </row>
    <row r="35" spans="1:110" ht="14.1" customHeight="1">
      <c r="A35" s="704"/>
      <c r="C35" s="847"/>
      <c r="D35" s="847"/>
      <c r="E35" s="847"/>
      <c r="F35" s="847"/>
      <c r="G35" s="847"/>
      <c r="H35" s="847"/>
      <c r="I35" s="847"/>
      <c r="J35" s="847"/>
      <c r="K35" s="847"/>
      <c r="L35" s="847"/>
      <c r="M35" s="847"/>
      <c r="N35" s="847"/>
      <c r="O35" s="847"/>
      <c r="P35" s="847"/>
      <c r="Q35" s="847"/>
      <c r="R35" s="847"/>
      <c r="S35" s="847"/>
      <c r="T35" s="847"/>
      <c r="U35" s="847"/>
      <c r="V35" s="847"/>
      <c r="W35" s="847"/>
      <c r="X35" s="847"/>
      <c r="Y35" s="847"/>
      <c r="Z35" s="847"/>
      <c r="AB35" s="704"/>
      <c r="AC35" s="704"/>
      <c r="AD35" s="704"/>
      <c r="AE35" s="704"/>
      <c r="AF35" s="707"/>
      <c r="AG35" s="707"/>
      <c r="AH35" s="724"/>
      <c r="AI35" s="724"/>
      <c r="AJ35" s="724"/>
      <c r="AK35" s="724"/>
      <c r="AL35" s="724"/>
      <c r="AM35" s="724"/>
      <c r="AN35" s="724"/>
      <c r="AO35" s="724"/>
      <c r="AP35" s="724"/>
      <c r="AQ35" s="724"/>
      <c r="AR35" s="707"/>
      <c r="AS35" s="707"/>
      <c r="AT35" s="707"/>
      <c r="AU35" s="707"/>
      <c r="AV35" s="707"/>
      <c r="AW35" s="707"/>
      <c r="AX35" s="707"/>
      <c r="AY35" s="707"/>
      <c r="AZ35" s="707"/>
      <c r="BA35" s="707"/>
      <c r="BB35" s="707"/>
      <c r="BC35" s="707"/>
      <c r="BD35" s="707"/>
      <c r="BE35" s="707"/>
      <c r="BF35" s="707"/>
      <c r="BG35" s="707"/>
      <c r="BH35" s="707"/>
      <c r="BI35" s="707"/>
      <c r="BJ35" s="707"/>
      <c r="BK35" s="707"/>
      <c r="BL35" s="707"/>
      <c r="BM35" s="707"/>
      <c r="BN35" s="707"/>
      <c r="BO35" s="707"/>
      <c r="BP35" s="707"/>
      <c r="BQ35" s="707"/>
      <c r="BR35" s="707"/>
      <c r="BS35" s="707"/>
      <c r="BT35" s="707"/>
      <c r="BU35" s="707"/>
      <c r="BV35" s="707"/>
      <c r="BW35" s="707"/>
      <c r="BX35" s="707"/>
      <c r="BY35" s="707"/>
      <c r="BZ35" s="707"/>
      <c r="CA35" s="707"/>
      <c r="CB35" s="707"/>
      <c r="CC35" s="707"/>
      <c r="CD35" s="707"/>
      <c r="CE35" s="707"/>
      <c r="CF35" s="707"/>
      <c r="CG35" s="707"/>
      <c r="CH35" s="707"/>
      <c r="CI35" s="707"/>
      <c r="CJ35" s="707"/>
      <c r="CK35" s="707"/>
      <c r="CL35" s="707"/>
      <c r="CM35" s="707"/>
      <c r="CN35" s="707"/>
      <c r="CO35" s="707"/>
      <c r="CP35" s="707"/>
      <c r="CQ35" s="707"/>
      <c r="CR35" s="707"/>
      <c r="CS35" s="707"/>
      <c r="CT35" s="707"/>
      <c r="CU35" s="707"/>
      <c r="CV35" s="707"/>
      <c r="CW35" s="707"/>
      <c r="CX35" s="707"/>
      <c r="CY35" s="707"/>
      <c r="CZ35" s="707"/>
      <c r="DA35" s="707"/>
      <c r="DB35" s="707"/>
      <c r="DC35" s="707"/>
      <c r="DD35" s="707"/>
      <c r="DE35" s="704"/>
      <c r="DF35" s="704"/>
    </row>
    <row r="36" spans="1:110" ht="20.25" customHeight="1">
      <c r="A36" s="704"/>
      <c r="C36" s="2264"/>
      <c r="D36" s="2264"/>
      <c r="E36" s="2264"/>
      <c r="F36" s="2264"/>
      <c r="G36" s="2264"/>
      <c r="H36" s="2264"/>
      <c r="I36" s="2264"/>
      <c r="J36" s="2264"/>
      <c r="K36" s="2264"/>
      <c r="L36" s="729"/>
      <c r="M36" s="729"/>
      <c r="N36" s="729"/>
      <c r="O36" s="729"/>
      <c r="P36" s="729"/>
      <c r="Q36" s="729"/>
      <c r="R36" s="729"/>
      <c r="S36" s="729"/>
      <c r="T36" s="729"/>
      <c r="U36" s="729"/>
      <c r="V36" s="729"/>
      <c r="W36" s="729"/>
      <c r="X36" s="729"/>
      <c r="Y36" s="729"/>
      <c r="Z36" s="729"/>
      <c r="AB36" s="704"/>
      <c r="AC36" s="704"/>
      <c r="AD36" s="704"/>
      <c r="AE36" s="704"/>
      <c r="AF36" s="707"/>
      <c r="AG36" s="707"/>
      <c r="AH36" s="724"/>
      <c r="AI36" s="723"/>
      <c r="AJ36" s="723"/>
      <c r="AK36" s="723"/>
      <c r="AL36" s="723"/>
      <c r="AM36" s="723"/>
      <c r="AN36" s="723"/>
      <c r="AO36" s="723"/>
      <c r="AP36" s="723"/>
      <c r="AQ36" s="723"/>
      <c r="AR36" s="707"/>
      <c r="AS36" s="707"/>
      <c r="AT36" s="707"/>
      <c r="AU36" s="707"/>
      <c r="AV36" s="707"/>
      <c r="AW36" s="707"/>
      <c r="AX36" s="707"/>
      <c r="AY36" s="707"/>
      <c r="AZ36" s="707"/>
      <c r="BA36" s="707"/>
      <c r="BB36" s="707"/>
      <c r="BC36" s="707"/>
      <c r="BD36" s="707"/>
      <c r="BE36" s="707"/>
      <c r="BF36" s="707"/>
      <c r="BG36" s="707"/>
      <c r="BH36" s="707"/>
      <c r="BI36" s="707"/>
      <c r="BJ36" s="707"/>
      <c r="BK36" s="707"/>
      <c r="BL36" s="707"/>
      <c r="BM36" s="707"/>
      <c r="BN36" s="707"/>
      <c r="BO36" s="707"/>
      <c r="BP36" s="707"/>
      <c r="BQ36" s="707"/>
      <c r="BR36" s="707"/>
      <c r="BS36" s="707"/>
      <c r="BT36" s="707"/>
      <c r="BU36" s="707"/>
      <c r="BV36" s="707"/>
      <c r="BW36" s="707"/>
      <c r="BX36" s="707"/>
      <c r="BY36" s="707"/>
      <c r="BZ36" s="707"/>
      <c r="CA36" s="707"/>
      <c r="CB36" s="707"/>
      <c r="CC36" s="707"/>
      <c r="CD36" s="707"/>
      <c r="CE36" s="707"/>
      <c r="CF36" s="707"/>
      <c r="CG36" s="707"/>
      <c r="CH36" s="707"/>
      <c r="CI36" s="707"/>
      <c r="CJ36" s="707"/>
      <c r="CK36" s="707"/>
      <c r="CL36" s="707"/>
      <c r="CM36" s="707"/>
      <c r="CN36" s="707"/>
      <c r="CO36" s="707"/>
      <c r="CP36" s="707"/>
      <c r="CQ36" s="707"/>
      <c r="CR36" s="707"/>
      <c r="CS36" s="707"/>
      <c r="CT36" s="707"/>
      <c r="CU36" s="707"/>
      <c r="CV36" s="707"/>
      <c r="CW36" s="707"/>
      <c r="CX36" s="707"/>
      <c r="CY36" s="707"/>
      <c r="CZ36" s="707"/>
      <c r="DA36" s="707"/>
      <c r="DB36" s="707"/>
      <c r="DC36" s="707"/>
      <c r="DD36" s="707"/>
      <c r="DE36" s="704"/>
      <c r="DF36" s="704"/>
    </row>
    <row r="37" spans="1:110" ht="24.95" customHeight="1">
      <c r="A37" s="704"/>
      <c r="C37" s="847"/>
      <c r="D37" s="847"/>
      <c r="E37" s="847"/>
      <c r="F37" s="847"/>
      <c r="G37" s="847"/>
      <c r="H37" s="847"/>
      <c r="I37" s="847"/>
      <c r="J37" s="847"/>
      <c r="K37" s="847"/>
      <c r="L37" s="729"/>
      <c r="M37" s="729"/>
      <c r="N37" s="729"/>
      <c r="O37" s="729"/>
      <c r="P37" s="729"/>
      <c r="Q37" s="729"/>
      <c r="R37" s="729"/>
      <c r="S37" s="729"/>
      <c r="T37" s="729"/>
      <c r="U37" s="729"/>
      <c r="V37" s="729"/>
      <c r="W37" s="729"/>
      <c r="X37" s="729"/>
      <c r="Y37" s="729"/>
      <c r="Z37" s="729"/>
      <c r="AB37" s="704"/>
      <c r="AC37" s="704"/>
      <c r="AD37" s="704"/>
      <c r="AE37" s="704"/>
      <c r="AF37" s="707"/>
      <c r="AG37" s="707"/>
      <c r="AH37" s="724"/>
      <c r="AI37" s="724"/>
      <c r="AJ37" s="724"/>
      <c r="AK37" s="724"/>
      <c r="AL37" s="724"/>
      <c r="AM37" s="724"/>
      <c r="AN37" s="724"/>
      <c r="AO37" s="724"/>
      <c r="AP37" s="724"/>
      <c r="AQ37" s="723"/>
      <c r="AR37" s="707"/>
      <c r="AS37" s="707"/>
      <c r="AT37" s="707"/>
      <c r="AU37" s="707"/>
      <c r="AV37" s="707"/>
      <c r="AW37" s="707"/>
      <c r="AX37" s="707"/>
      <c r="AY37" s="707"/>
      <c r="AZ37" s="707"/>
      <c r="BA37" s="707"/>
      <c r="BB37" s="707"/>
      <c r="BC37" s="707"/>
      <c r="BD37" s="707"/>
      <c r="BE37" s="707"/>
      <c r="BF37" s="707"/>
      <c r="BG37" s="707"/>
      <c r="BH37" s="707"/>
      <c r="BI37" s="707"/>
      <c r="BJ37" s="707"/>
      <c r="BK37" s="707"/>
      <c r="BL37" s="707"/>
      <c r="BM37" s="707"/>
      <c r="BN37" s="707"/>
      <c r="BO37" s="707"/>
      <c r="BP37" s="707"/>
      <c r="BQ37" s="707"/>
      <c r="BR37" s="707"/>
      <c r="BS37" s="707"/>
      <c r="BT37" s="707"/>
      <c r="BU37" s="707"/>
      <c r="BV37" s="707"/>
      <c r="BW37" s="707"/>
      <c r="BX37" s="707"/>
      <c r="BY37" s="707"/>
      <c r="BZ37" s="707"/>
      <c r="CA37" s="707"/>
      <c r="CB37" s="707"/>
      <c r="CC37" s="707"/>
      <c r="CD37" s="707"/>
      <c r="CE37" s="707"/>
      <c r="CF37" s="707"/>
      <c r="CG37" s="707"/>
      <c r="CH37" s="707"/>
      <c r="CI37" s="707"/>
      <c r="CJ37" s="707"/>
      <c r="CK37" s="707"/>
      <c r="CL37" s="707"/>
      <c r="CM37" s="707"/>
      <c r="CN37" s="707"/>
      <c r="CO37" s="707"/>
      <c r="CP37" s="707"/>
      <c r="CQ37" s="707"/>
      <c r="CR37" s="707"/>
      <c r="CS37" s="707"/>
      <c r="CT37" s="707"/>
      <c r="CU37" s="707"/>
      <c r="CV37" s="707"/>
      <c r="CW37" s="707"/>
      <c r="CX37" s="707"/>
      <c r="CY37" s="707"/>
      <c r="CZ37" s="707"/>
      <c r="DA37" s="707"/>
      <c r="DB37" s="707"/>
      <c r="DC37" s="707"/>
      <c r="DD37" s="707"/>
      <c r="DE37" s="704"/>
      <c r="DF37" s="704"/>
    </row>
    <row r="38" spans="1:110" ht="9.95" customHeight="1">
      <c r="A38" s="704"/>
      <c r="C38" s="2250" t="str">
        <f>AH100</f>
        <v>Anmerkung: Im Datensatz sind Objekte mit unterschiedlichen Merkmalen (Baujahr, Flächen, Mikrolage, Ausbaustandard etc.) enthalten. * Altbau: Objekte mit Baujahr vor 2017.</v>
      </c>
      <c r="D38" s="2250"/>
      <c r="E38" s="2250"/>
      <c r="F38" s="2250"/>
      <c r="G38" s="2250"/>
      <c r="H38" s="2250"/>
      <c r="I38" s="2250"/>
      <c r="J38" s="2250"/>
      <c r="K38" s="2250"/>
      <c r="L38" s="2250"/>
      <c r="M38" s="2250"/>
      <c r="N38" s="2250"/>
      <c r="O38" s="2250"/>
      <c r="P38" s="2250"/>
      <c r="Q38" s="2250"/>
      <c r="R38" s="2250"/>
      <c r="S38" s="2250"/>
      <c r="T38" s="2250"/>
      <c r="U38" s="2250"/>
      <c r="V38" s="2250"/>
      <c r="W38" s="2250"/>
      <c r="X38" s="2250"/>
      <c r="Y38" s="2250"/>
      <c r="Z38" s="2250"/>
      <c r="AB38" s="704"/>
      <c r="AC38" s="704"/>
      <c r="AD38" s="704"/>
      <c r="AE38" s="704"/>
      <c r="AF38" s="707"/>
      <c r="AG38" s="707"/>
      <c r="AH38" s="724"/>
      <c r="AI38" s="723"/>
      <c r="AJ38" s="723"/>
      <c r="AK38" s="723"/>
      <c r="AL38" s="723"/>
      <c r="AM38" s="723"/>
      <c r="AN38" s="723"/>
      <c r="AO38" s="723"/>
      <c r="AP38" s="723"/>
      <c r="AQ38" s="723"/>
      <c r="AR38" s="707"/>
      <c r="AS38" s="707"/>
      <c r="AT38" s="707"/>
      <c r="AU38" s="707"/>
      <c r="AV38" s="707"/>
      <c r="AW38" s="707"/>
      <c r="AX38" s="707"/>
      <c r="AY38" s="707"/>
      <c r="AZ38" s="707"/>
      <c r="BA38" s="707"/>
      <c r="BB38" s="707"/>
      <c r="BC38" s="707"/>
      <c r="BD38" s="707"/>
      <c r="BE38" s="707"/>
      <c r="BF38" s="707"/>
      <c r="BG38" s="707"/>
      <c r="BH38" s="707"/>
      <c r="BI38" s="707"/>
      <c r="BJ38" s="707"/>
      <c r="BK38" s="707"/>
      <c r="BL38" s="707"/>
      <c r="BM38" s="707"/>
      <c r="BN38" s="707"/>
      <c r="BO38" s="707"/>
      <c r="BP38" s="707"/>
      <c r="BQ38" s="707"/>
      <c r="BR38" s="707"/>
      <c r="BS38" s="707"/>
      <c r="BT38" s="707"/>
      <c r="BU38" s="707"/>
      <c r="BV38" s="707"/>
      <c r="BW38" s="707"/>
      <c r="BX38" s="707"/>
      <c r="BY38" s="707"/>
      <c r="BZ38" s="707"/>
      <c r="CA38" s="707"/>
      <c r="CB38" s="707"/>
      <c r="CC38" s="707"/>
      <c r="CD38" s="707"/>
      <c r="CE38" s="707"/>
      <c r="CF38" s="707"/>
      <c r="CG38" s="707"/>
      <c r="CH38" s="707"/>
      <c r="CI38" s="707"/>
      <c r="CJ38" s="707"/>
      <c r="CK38" s="707"/>
      <c r="CL38" s="707"/>
      <c r="CM38" s="707"/>
      <c r="CN38" s="707"/>
      <c r="CO38" s="707"/>
      <c r="CP38" s="707"/>
      <c r="CQ38" s="707"/>
      <c r="CR38" s="707"/>
      <c r="CS38" s="707"/>
      <c r="CT38" s="707"/>
      <c r="CU38" s="707"/>
      <c r="CV38" s="707"/>
      <c r="CW38" s="707"/>
      <c r="CX38" s="707"/>
      <c r="CY38" s="707"/>
      <c r="CZ38" s="707"/>
      <c r="DA38" s="707"/>
      <c r="DB38" s="707"/>
      <c r="DC38" s="707"/>
      <c r="DD38" s="707"/>
      <c r="DE38" s="704"/>
      <c r="DF38" s="704"/>
    </row>
    <row r="39" spans="1:110" ht="9.95" customHeight="1">
      <c r="A39" s="704"/>
      <c r="C39" s="2250" t="str">
        <f>AH101</f>
        <v>Quelle: IMBAS Fahrländer Partner. Datenstand: 31. Dezember 2023.</v>
      </c>
      <c r="D39" s="2250"/>
      <c r="E39" s="2250"/>
      <c r="F39" s="2250"/>
      <c r="G39" s="2250"/>
      <c r="H39" s="2250"/>
      <c r="I39" s="2250"/>
      <c r="J39" s="2250"/>
      <c r="K39" s="2250"/>
      <c r="L39" s="2250"/>
      <c r="M39" s="729"/>
      <c r="N39" s="729"/>
      <c r="O39" s="729"/>
      <c r="P39" s="729"/>
      <c r="Q39" s="729"/>
      <c r="R39" s="729"/>
      <c r="S39" s="729"/>
      <c r="T39" s="729"/>
      <c r="U39" s="729"/>
      <c r="V39" s="729"/>
      <c r="W39" s="729"/>
      <c r="X39" s="729"/>
      <c r="Y39" s="729"/>
      <c r="Z39" s="729"/>
      <c r="AB39" s="704"/>
      <c r="AC39" s="704"/>
      <c r="AD39" s="704"/>
      <c r="AE39" s="704"/>
      <c r="AF39" s="707"/>
      <c r="AG39" s="707"/>
      <c r="AH39" s="724"/>
      <c r="AI39" s="722"/>
      <c r="AJ39" s="722"/>
      <c r="AK39" s="722"/>
      <c r="AL39" s="722"/>
      <c r="AM39" s="722"/>
      <c r="AN39" s="723"/>
      <c r="AO39" s="722"/>
      <c r="AP39" s="722"/>
      <c r="AQ39" s="722"/>
      <c r="AR39" s="707"/>
      <c r="AS39" s="707"/>
      <c r="AT39" s="707"/>
      <c r="AU39" s="707"/>
      <c r="AV39" s="707"/>
      <c r="AW39" s="707"/>
      <c r="AX39" s="707"/>
      <c r="AY39" s="707"/>
      <c r="AZ39" s="707"/>
      <c r="BA39" s="707"/>
      <c r="BB39" s="707"/>
      <c r="BC39" s="707"/>
      <c r="BD39" s="707"/>
      <c r="BE39" s="707"/>
      <c r="BF39" s="707"/>
      <c r="BG39" s="707"/>
      <c r="BH39" s="707"/>
      <c r="BI39" s="707"/>
      <c r="BJ39" s="707"/>
      <c r="BK39" s="707"/>
      <c r="BL39" s="707"/>
      <c r="BM39" s="707"/>
      <c r="BN39" s="707"/>
      <c r="BO39" s="707"/>
      <c r="BP39" s="707"/>
      <c r="BQ39" s="707"/>
      <c r="BR39" s="707"/>
      <c r="BS39" s="707"/>
      <c r="BT39" s="707"/>
      <c r="BU39" s="707"/>
      <c r="BV39" s="707"/>
      <c r="BW39" s="707"/>
      <c r="BX39" s="707"/>
      <c r="BY39" s="707"/>
      <c r="BZ39" s="707"/>
      <c r="CA39" s="707"/>
      <c r="CB39" s="707"/>
      <c r="CC39" s="707"/>
      <c r="CD39" s="707"/>
      <c r="CE39" s="707"/>
      <c r="CF39" s="707"/>
      <c r="CG39" s="707"/>
      <c r="CH39" s="707"/>
      <c r="CI39" s="707"/>
      <c r="CJ39" s="707"/>
      <c r="CK39" s="707"/>
      <c r="CL39" s="707"/>
      <c r="CM39" s="707"/>
      <c r="CN39" s="707"/>
      <c r="CO39" s="707"/>
      <c r="CP39" s="707"/>
      <c r="CQ39" s="707"/>
      <c r="CR39" s="707"/>
      <c r="CS39" s="707"/>
      <c r="CT39" s="707"/>
      <c r="CU39" s="707"/>
      <c r="CV39" s="707"/>
      <c r="CW39" s="707"/>
      <c r="CX39" s="707"/>
      <c r="CY39" s="707"/>
      <c r="CZ39" s="707"/>
      <c r="DA39" s="707"/>
      <c r="DB39" s="707"/>
      <c r="DC39" s="707"/>
      <c r="DD39" s="707"/>
      <c r="DE39" s="704"/>
      <c r="DF39" s="704"/>
    </row>
    <row r="40" spans="1:110" ht="30" customHeight="1">
      <c r="A40" s="704"/>
      <c r="C40" s="2260"/>
      <c r="D40" s="2260"/>
      <c r="E40" s="2260"/>
      <c r="F40" s="2260"/>
      <c r="G40" s="2260"/>
      <c r="H40" s="2260"/>
      <c r="I40" s="2260"/>
      <c r="J40" s="2260"/>
      <c r="K40" s="2260"/>
      <c r="L40" s="2260"/>
      <c r="M40" s="2260"/>
      <c r="N40" s="2260"/>
      <c r="O40" s="2260"/>
      <c r="P40" s="2260"/>
      <c r="Q40" s="2260"/>
      <c r="R40" s="2260"/>
      <c r="S40" s="2260"/>
      <c r="T40" s="2260"/>
      <c r="U40" s="2260"/>
      <c r="V40" s="2260"/>
      <c r="W40" s="2260"/>
      <c r="X40" s="2260"/>
      <c r="Y40" s="2260"/>
      <c r="Z40" s="2260"/>
      <c r="AB40" s="704"/>
      <c r="AC40" s="704"/>
      <c r="AD40" s="704"/>
      <c r="AE40" s="704"/>
      <c r="AF40" s="707"/>
      <c r="AG40" s="707"/>
      <c r="AH40" s="730"/>
      <c r="AI40" s="730"/>
      <c r="AJ40" s="730"/>
      <c r="AK40" s="730"/>
      <c r="AL40" s="730"/>
      <c r="AM40" s="730"/>
      <c r="AN40" s="723"/>
      <c r="AO40" s="730"/>
      <c r="AP40" s="730"/>
      <c r="AQ40" s="730"/>
      <c r="AR40" s="707"/>
      <c r="AS40" s="707"/>
      <c r="AT40" s="707"/>
      <c r="AU40" s="707"/>
      <c r="AV40" s="707"/>
      <c r="AW40" s="707"/>
      <c r="AX40" s="707"/>
      <c r="AY40" s="707"/>
      <c r="AZ40" s="707"/>
      <c r="BA40" s="707"/>
      <c r="BB40" s="707"/>
      <c r="BC40" s="707"/>
      <c r="BD40" s="707"/>
      <c r="BE40" s="707"/>
      <c r="BF40" s="707"/>
      <c r="BG40" s="707"/>
      <c r="BH40" s="707"/>
      <c r="BI40" s="707"/>
      <c r="BJ40" s="707"/>
      <c r="BK40" s="707"/>
      <c r="BL40" s="707"/>
      <c r="BM40" s="707"/>
      <c r="BN40" s="707"/>
      <c r="BO40" s="707"/>
      <c r="BP40" s="707"/>
      <c r="BQ40" s="707"/>
      <c r="BR40" s="707"/>
      <c r="BS40" s="707"/>
      <c r="BT40" s="707"/>
      <c r="BU40" s="707"/>
      <c r="BV40" s="707"/>
      <c r="BW40" s="707"/>
      <c r="BX40" s="707"/>
      <c r="BY40" s="707"/>
      <c r="BZ40" s="707"/>
      <c r="CA40" s="707"/>
      <c r="CB40" s="707"/>
      <c r="CC40" s="707"/>
      <c r="CD40" s="707"/>
      <c r="CE40" s="707"/>
      <c r="CF40" s="707"/>
      <c r="CG40" s="707"/>
      <c r="CH40" s="707"/>
      <c r="CI40" s="707"/>
      <c r="CJ40" s="707"/>
      <c r="CK40" s="707"/>
      <c r="CL40" s="707"/>
      <c r="CM40" s="707"/>
      <c r="CN40" s="707"/>
      <c r="CO40" s="707"/>
      <c r="CP40" s="707"/>
      <c r="CQ40" s="707"/>
      <c r="CR40" s="707"/>
      <c r="CS40" s="707"/>
      <c r="CT40" s="707"/>
      <c r="CU40" s="707"/>
      <c r="CV40" s="707"/>
      <c r="CW40" s="707"/>
      <c r="CX40" s="707"/>
      <c r="CY40" s="707"/>
      <c r="CZ40" s="707"/>
      <c r="DA40" s="707"/>
      <c r="DB40" s="707"/>
      <c r="DC40" s="707"/>
      <c r="DD40" s="707"/>
      <c r="DE40" s="704"/>
      <c r="DF40" s="704"/>
    </row>
    <row r="41" spans="1:110" ht="16.5" customHeight="1">
      <c r="A41" s="704"/>
      <c r="C41" s="1095" t="str">
        <f>AH41</f>
        <v>Innere Werte von Bauland für Mehrfamilienhäuser mit EWG (erschlossen), Quartier Dürrenast*</v>
      </c>
      <c r="D41" s="1096"/>
      <c r="E41" s="1096"/>
      <c r="F41" s="1096"/>
      <c r="G41" s="1096"/>
      <c r="H41" s="1096"/>
      <c r="I41" s="1096"/>
      <c r="J41" s="1096"/>
      <c r="K41" s="1096"/>
      <c r="L41" s="1096"/>
      <c r="M41" s="872"/>
      <c r="N41" s="872"/>
      <c r="O41" s="872"/>
      <c r="P41" s="872"/>
      <c r="Q41" s="872"/>
      <c r="R41" s="872"/>
      <c r="S41" s="872"/>
      <c r="T41" s="872"/>
      <c r="U41" s="872"/>
      <c r="V41" s="872"/>
      <c r="W41" s="872"/>
      <c r="X41" s="872"/>
      <c r="Y41" s="872"/>
      <c r="Z41" s="872"/>
      <c r="AB41" s="704"/>
      <c r="AC41" s="704"/>
      <c r="AD41" s="704"/>
      <c r="AE41" s="704"/>
      <c r="AF41" s="707"/>
      <c r="AG41" s="707"/>
      <c r="AH41" s="1274" t="s">
        <v>583</v>
      </c>
      <c r="AI41" s="732"/>
      <c r="AJ41" s="732"/>
      <c r="AK41" s="732"/>
      <c r="AL41" s="732"/>
      <c r="AM41" s="732"/>
      <c r="AN41" s="723"/>
      <c r="AO41" s="732"/>
      <c r="AP41" s="732"/>
      <c r="AQ41" s="732"/>
      <c r="AR41" s="707"/>
      <c r="AS41" s="707"/>
      <c r="AT41" s="707"/>
      <c r="AU41" s="707"/>
      <c r="AV41" s="707"/>
      <c r="AW41" s="707"/>
      <c r="AX41" s="707"/>
      <c r="AY41" s="707"/>
      <c r="AZ41" s="707"/>
      <c r="BA41" s="707"/>
      <c r="BB41" s="707"/>
      <c r="BC41" s="707"/>
      <c r="BD41" s="707"/>
      <c r="BE41" s="707"/>
      <c r="BF41" s="707"/>
      <c r="BG41" s="707"/>
      <c r="BH41" s="707"/>
      <c r="BI41" s="707"/>
      <c r="BJ41" s="707"/>
      <c r="BK41" s="707"/>
      <c r="BL41" s="707"/>
      <c r="BM41" s="707"/>
      <c r="BN41" s="707"/>
      <c r="BO41" s="707"/>
      <c r="BP41" s="707"/>
      <c r="BQ41" s="707"/>
      <c r="BR41" s="707"/>
      <c r="BS41" s="707"/>
      <c r="BT41" s="707"/>
      <c r="BU41" s="707"/>
      <c r="BV41" s="707"/>
      <c r="BW41" s="707"/>
      <c r="BX41" s="707"/>
      <c r="BY41" s="707"/>
      <c r="BZ41" s="707"/>
      <c r="CA41" s="707"/>
      <c r="CB41" s="707"/>
      <c r="CC41" s="707"/>
      <c r="CD41" s="707"/>
      <c r="CE41" s="707"/>
      <c r="CF41" s="707"/>
      <c r="CG41" s="707"/>
      <c r="CH41" s="707"/>
      <c r="CI41" s="707"/>
      <c r="CJ41" s="707"/>
      <c r="CK41" s="707"/>
      <c r="CL41" s="707"/>
      <c r="CM41" s="707"/>
      <c r="CN41" s="707"/>
      <c r="CO41" s="707"/>
      <c r="CP41" s="707"/>
      <c r="CQ41" s="707"/>
      <c r="CR41" s="707"/>
      <c r="CS41" s="707"/>
      <c r="CT41" s="707"/>
      <c r="CU41" s="707"/>
      <c r="CV41" s="707"/>
      <c r="CW41" s="707"/>
      <c r="CX41" s="707"/>
      <c r="CY41" s="707"/>
      <c r="CZ41" s="707"/>
      <c r="DA41" s="707"/>
      <c r="DB41" s="707"/>
      <c r="DC41" s="707"/>
      <c r="DD41" s="707"/>
      <c r="DE41" s="704"/>
      <c r="DF41" s="704"/>
    </row>
    <row r="42" spans="1:110" ht="9.95" customHeight="1">
      <c r="A42" s="704"/>
      <c r="C42" s="1095"/>
      <c r="D42" s="1096"/>
      <c r="E42" s="1096"/>
      <c r="F42" s="1096"/>
      <c r="G42" s="1096"/>
      <c r="H42" s="1096"/>
      <c r="I42" s="1096"/>
      <c r="J42" s="1096"/>
      <c r="K42" s="1096"/>
      <c r="L42" s="1096"/>
      <c r="M42" s="872"/>
      <c r="N42" s="872"/>
      <c r="O42" s="872"/>
      <c r="P42" s="872"/>
      <c r="Q42" s="872"/>
      <c r="R42" s="872"/>
      <c r="S42" s="872"/>
      <c r="T42" s="872"/>
      <c r="U42" s="872"/>
      <c r="V42" s="872"/>
      <c r="W42" s="872"/>
      <c r="X42" s="872"/>
      <c r="Y42" s="872"/>
      <c r="Z42" s="872"/>
      <c r="AB42" s="704"/>
      <c r="AC42" s="704"/>
      <c r="AD42" s="704"/>
      <c r="AE42" s="704"/>
      <c r="AF42" s="707"/>
      <c r="AG42" s="707"/>
      <c r="AH42" s="731"/>
      <c r="AI42" s="732"/>
      <c r="AJ42" s="732"/>
      <c r="AK42" s="732"/>
      <c r="AL42" s="732"/>
      <c r="AM42" s="732"/>
      <c r="AN42" s="723"/>
      <c r="AO42" s="732"/>
      <c r="AP42" s="732"/>
      <c r="AQ42" s="732"/>
      <c r="AR42" s="707"/>
      <c r="AS42" s="707"/>
      <c r="AT42" s="707"/>
      <c r="AU42" s="707"/>
      <c r="AV42" s="707"/>
      <c r="AW42" s="707"/>
      <c r="AX42" s="707"/>
      <c r="AY42" s="707"/>
      <c r="AZ42" s="707"/>
      <c r="BA42" s="707"/>
      <c r="BB42" s="707"/>
      <c r="BC42" s="707"/>
      <c r="BD42" s="707"/>
      <c r="BE42" s="707"/>
      <c r="BF42" s="707"/>
      <c r="BG42" s="707"/>
      <c r="BH42" s="707"/>
      <c r="BI42" s="707"/>
      <c r="BJ42" s="707"/>
      <c r="BK42" s="707"/>
      <c r="BL42" s="707"/>
      <c r="BM42" s="707"/>
      <c r="BN42" s="707"/>
      <c r="BO42" s="707"/>
      <c r="BP42" s="707"/>
      <c r="BQ42" s="707"/>
      <c r="BR42" s="707"/>
      <c r="BS42" s="707"/>
      <c r="BT42" s="707"/>
      <c r="BU42" s="707"/>
      <c r="BV42" s="707"/>
      <c r="BW42" s="707"/>
      <c r="BX42" s="707"/>
      <c r="BY42" s="707"/>
      <c r="BZ42" s="707"/>
      <c r="CA42" s="707"/>
      <c r="CB42" s="707"/>
      <c r="CC42" s="707"/>
      <c r="CD42" s="707"/>
      <c r="CE42" s="707"/>
      <c r="CF42" s="707"/>
      <c r="CG42" s="707"/>
      <c r="CH42" s="707"/>
      <c r="CI42" s="707"/>
      <c r="CJ42" s="707"/>
      <c r="CK42" s="707"/>
      <c r="CL42" s="707"/>
      <c r="CM42" s="707"/>
      <c r="CN42" s="707"/>
      <c r="CO42" s="707"/>
      <c r="CP42" s="707"/>
      <c r="CQ42" s="707"/>
      <c r="CR42" s="707"/>
      <c r="CS42" s="707"/>
      <c r="CT42" s="707"/>
      <c r="CU42" s="707"/>
      <c r="CV42" s="707"/>
      <c r="CW42" s="707"/>
      <c r="CX42" s="707"/>
      <c r="CY42" s="707"/>
      <c r="CZ42" s="707"/>
      <c r="DA42" s="707"/>
      <c r="DB42" s="707"/>
      <c r="DC42" s="707"/>
      <c r="DD42" s="707"/>
      <c r="DE42" s="704"/>
      <c r="DF42" s="704"/>
    </row>
    <row r="43" spans="1:110" ht="16.5" customHeight="1">
      <c r="A43" s="704"/>
      <c r="C43" s="1098"/>
      <c r="D43" s="1099"/>
      <c r="E43" s="1099"/>
      <c r="F43" s="947"/>
      <c r="G43" s="947"/>
      <c r="H43" s="947"/>
      <c r="I43" s="947"/>
      <c r="J43" s="947"/>
      <c r="K43" s="2259" t="str">
        <f>AI43</f>
        <v>Durchschnittliche Lage</v>
      </c>
      <c r="L43" s="2259"/>
      <c r="M43" s="2259"/>
      <c r="N43" s="2259"/>
      <c r="O43" s="2259"/>
      <c r="P43" s="947"/>
      <c r="Q43" s="2259" t="str">
        <f>AJ43</f>
        <v>Gute Lage</v>
      </c>
      <c r="R43" s="2259"/>
      <c r="S43" s="2259"/>
      <c r="T43" s="2259"/>
      <c r="U43" s="2259"/>
      <c r="V43" s="947"/>
      <c r="W43" s="2259" t="str">
        <f>AK43</f>
        <v>Beste Lage</v>
      </c>
      <c r="X43" s="2259"/>
      <c r="Y43" s="2259"/>
      <c r="Z43" s="2259"/>
      <c r="AB43" s="704"/>
      <c r="AC43" s="704"/>
      <c r="AD43" s="704"/>
      <c r="AE43" s="704"/>
      <c r="AF43" s="707"/>
      <c r="AG43" s="707"/>
      <c r="AH43" s="1273"/>
      <c r="AI43" s="1273" t="s">
        <v>430</v>
      </c>
      <c r="AJ43" s="1273" t="s">
        <v>429</v>
      </c>
      <c r="AK43" s="1273" t="s">
        <v>431</v>
      </c>
      <c r="AL43" s="732"/>
      <c r="AM43" s="707"/>
      <c r="AN43" s="723"/>
      <c r="AO43" s="732"/>
      <c r="AP43" s="732"/>
      <c r="AQ43" s="732"/>
      <c r="AR43" s="707"/>
      <c r="AS43" s="707"/>
      <c r="AT43" s="707"/>
      <c r="AU43" s="707"/>
      <c r="AV43" s="707"/>
      <c r="AW43" s="707"/>
      <c r="AX43" s="707"/>
      <c r="AY43" s="707"/>
      <c r="AZ43" s="707"/>
      <c r="BA43" s="707"/>
      <c r="BB43" s="707"/>
      <c r="BC43" s="707"/>
      <c r="BD43" s="707"/>
      <c r="BE43" s="707"/>
      <c r="BF43" s="707"/>
      <c r="BG43" s="707"/>
      <c r="BH43" s="707"/>
      <c r="BI43" s="707"/>
      <c r="BJ43" s="707"/>
      <c r="BK43" s="707"/>
      <c r="BL43" s="707"/>
      <c r="BM43" s="707"/>
      <c r="BN43" s="707"/>
      <c r="BO43" s="707"/>
      <c r="BP43" s="707"/>
      <c r="BQ43" s="707"/>
      <c r="BR43" s="707"/>
      <c r="BS43" s="707"/>
      <c r="BT43" s="707"/>
      <c r="BU43" s="707"/>
      <c r="BV43" s="707"/>
      <c r="BW43" s="707"/>
      <c r="BX43" s="707"/>
      <c r="BY43" s="707"/>
      <c r="BZ43" s="707"/>
      <c r="CA43" s="707"/>
      <c r="CB43" s="707"/>
      <c r="CC43" s="707"/>
      <c r="CD43" s="707"/>
      <c r="CE43" s="707"/>
      <c r="CF43" s="707"/>
      <c r="CG43" s="707"/>
      <c r="CH43" s="707"/>
      <c r="CI43" s="707"/>
      <c r="CJ43" s="707"/>
      <c r="CK43" s="707"/>
      <c r="CL43" s="707"/>
      <c r="CM43" s="707"/>
      <c r="CN43" s="707"/>
      <c r="CO43" s="707"/>
      <c r="CP43" s="707"/>
      <c r="CQ43" s="707"/>
      <c r="CR43" s="707"/>
      <c r="CS43" s="707"/>
      <c r="CT43" s="707"/>
      <c r="CU43" s="707"/>
      <c r="CV43" s="707"/>
      <c r="CW43" s="707"/>
      <c r="CX43" s="707"/>
      <c r="CY43" s="707"/>
      <c r="CZ43" s="707"/>
      <c r="DA43" s="707"/>
      <c r="DB43" s="707"/>
      <c r="DC43" s="707"/>
      <c r="DD43" s="707"/>
      <c r="DE43" s="704"/>
      <c r="DF43" s="704"/>
    </row>
    <row r="44" spans="1:110" s="869" customFormat="1" ht="16.5" customHeight="1">
      <c r="A44" s="704"/>
      <c r="C44" s="947" t="str">
        <f>AH44</f>
        <v>CHF/m²</v>
      </c>
      <c r="D44" s="947"/>
      <c r="E44" s="947"/>
      <c r="F44" s="947"/>
      <c r="G44" s="947"/>
      <c r="H44" s="947"/>
      <c r="I44" s="947"/>
      <c r="J44" s="947"/>
      <c r="K44" s="2259" t="str">
        <f>AI44</f>
        <v>1'725 - 1'815</v>
      </c>
      <c r="L44" s="2259"/>
      <c r="M44" s="2259"/>
      <c r="N44" s="2259"/>
      <c r="O44" s="2259"/>
      <c r="P44" s="947"/>
      <c r="Q44" s="2259" t="str">
        <f>AJ44</f>
        <v>1'975 - 2'180</v>
      </c>
      <c r="R44" s="2259"/>
      <c r="S44" s="2259"/>
      <c r="T44" s="2259"/>
      <c r="U44" s="2259"/>
      <c r="V44" s="947"/>
      <c r="W44" s="2259" t="str">
        <f>AK44</f>
        <v>2'490 - 2'895</v>
      </c>
      <c r="X44" s="2259"/>
      <c r="Y44" s="2259"/>
      <c r="Z44" s="2259"/>
      <c r="AB44" s="704"/>
      <c r="AC44" s="704"/>
      <c r="AD44" s="704"/>
      <c r="AE44" s="704"/>
      <c r="AF44" s="733"/>
      <c r="AG44" s="733"/>
      <c r="AH44" s="1104" t="s">
        <v>41</v>
      </c>
      <c r="AI44" s="1105" t="s">
        <v>584</v>
      </c>
      <c r="AJ44" s="1105" t="s">
        <v>585</v>
      </c>
      <c r="AK44" s="1105" t="s">
        <v>586</v>
      </c>
      <c r="AL44" s="732"/>
      <c r="AM44" s="707"/>
      <c r="AN44" s="723"/>
      <c r="AO44" s="732"/>
      <c r="AP44" s="732"/>
      <c r="AQ44" s="732"/>
      <c r="AR44" s="733"/>
      <c r="AS44" s="707"/>
      <c r="AT44" s="707"/>
      <c r="AU44" s="707"/>
      <c r="AV44" s="707"/>
      <c r="AW44" s="707"/>
      <c r="AX44" s="733"/>
      <c r="AY44" s="733"/>
      <c r="AZ44" s="733"/>
      <c r="BA44" s="733"/>
      <c r="BB44" s="733"/>
      <c r="BC44" s="733"/>
      <c r="BD44" s="733"/>
      <c r="BE44" s="733"/>
      <c r="BF44" s="733"/>
      <c r="BG44" s="733"/>
      <c r="BH44" s="733"/>
      <c r="BI44" s="733"/>
      <c r="BJ44" s="733"/>
      <c r="BK44" s="733"/>
      <c r="BL44" s="733"/>
      <c r="BM44" s="733"/>
      <c r="BN44" s="733"/>
      <c r="BO44" s="733"/>
      <c r="BP44" s="733"/>
      <c r="BQ44" s="733"/>
      <c r="BR44" s="733"/>
      <c r="BS44" s="733"/>
      <c r="BT44" s="733"/>
      <c r="BU44" s="733"/>
      <c r="BV44" s="733"/>
      <c r="BW44" s="733"/>
      <c r="BX44" s="733"/>
      <c r="BY44" s="733"/>
      <c r="BZ44" s="733"/>
      <c r="CA44" s="733"/>
      <c r="CB44" s="733"/>
      <c r="CC44" s="733"/>
      <c r="CD44" s="733"/>
      <c r="CE44" s="733"/>
      <c r="CF44" s="733"/>
      <c r="CG44" s="733"/>
      <c r="CH44" s="733"/>
      <c r="CI44" s="733"/>
      <c r="CJ44" s="733"/>
      <c r="CK44" s="733"/>
      <c r="CL44" s="733"/>
      <c r="CM44" s="733"/>
      <c r="CN44" s="733"/>
      <c r="CO44" s="733"/>
      <c r="CP44" s="733"/>
      <c r="CQ44" s="733"/>
      <c r="CR44" s="733"/>
      <c r="CS44" s="733"/>
      <c r="CT44" s="733"/>
      <c r="CU44" s="733"/>
      <c r="CV44" s="733"/>
      <c r="CW44" s="733"/>
      <c r="CX44" s="733"/>
      <c r="CY44" s="733"/>
      <c r="CZ44" s="733"/>
      <c r="DA44" s="707"/>
      <c r="DB44" s="707"/>
      <c r="DC44" s="707"/>
      <c r="DD44" s="707"/>
      <c r="DE44" s="704"/>
      <c r="DF44" s="704"/>
    </row>
    <row r="45" spans="1:110" s="869" customFormat="1" ht="16.5" customHeight="1">
      <c r="A45" s="704"/>
      <c r="C45" s="1100" t="str">
        <f>AH45</f>
        <v>CHF/m² GF SIA 416 (oberirdisch)</v>
      </c>
      <c r="D45" s="1100"/>
      <c r="E45" s="1100"/>
      <c r="F45" s="1100"/>
      <c r="G45" s="1100"/>
      <c r="H45" s="1100"/>
      <c r="I45" s="1100"/>
      <c r="J45" s="1100"/>
      <c r="K45" s="2253" t="str">
        <f>AI45</f>
        <v>1'900 - 1'995</v>
      </c>
      <c r="L45" s="2253"/>
      <c r="M45" s="2253"/>
      <c r="N45" s="2253"/>
      <c r="O45" s="2253"/>
      <c r="P45" s="1100"/>
      <c r="Q45" s="2253" t="str">
        <f>AJ45</f>
        <v>2'170 - 2'400</v>
      </c>
      <c r="R45" s="2253"/>
      <c r="S45" s="2253"/>
      <c r="T45" s="2253"/>
      <c r="U45" s="2253"/>
      <c r="V45" s="1100"/>
      <c r="W45" s="2253" t="str">
        <f>AK45</f>
        <v>2'740 - 3'185</v>
      </c>
      <c r="X45" s="2253"/>
      <c r="Y45" s="2253"/>
      <c r="Z45" s="2253"/>
      <c r="AB45" s="704"/>
      <c r="AC45" s="704"/>
      <c r="AD45" s="704"/>
      <c r="AE45" s="704"/>
      <c r="AF45" s="733"/>
      <c r="AG45" s="733"/>
      <c r="AH45" s="1104" t="s">
        <v>432</v>
      </c>
      <c r="AI45" s="1105" t="s">
        <v>587</v>
      </c>
      <c r="AJ45" s="1105" t="s">
        <v>588</v>
      </c>
      <c r="AK45" s="1105" t="s">
        <v>589</v>
      </c>
      <c r="AL45" s="732"/>
      <c r="AM45" s="707"/>
      <c r="AN45" s="723"/>
      <c r="AO45" s="732"/>
      <c r="AP45" s="732"/>
      <c r="AQ45" s="732"/>
      <c r="AR45" s="733"/>
      <c r="AS45" s="707"/>
      <c r="AT45" s="707"/>
      <c r="AU45" s="707"/>
      <c r="AV45" s="707"/>
      <c r="AW45" s="707"/>
      <c r="AX45" s="733"/>
      <c r="AY45" s="733"/>
      <c r="AZ45" s="733"/>
      <c r="BA45" s="733"/>
      <c r="BB45" s="733"/>
      <c r="BC45" s="733"/>
      <c r="BD45" s="733"/>
      <c r="BE45" s="733"/>
      <c r="BF45" s="733"/>
      <c r="BG45" s="733"/>
      <c r="BH45" s="733"/>
      <c r="BI45" s="733"/>
      <c r="BJ45" s="733"/>
      <c r="BK45" s="733"/>
      <c r="BL45" s="733"/>
      <c r="BM45" s="733"/>
      <c r="BN45" s="733"/>
      <c r="BO45" s="733"/>
      <c r="BP45" s="733"/>
      <c r="BQ45" s="733"/>
      <c r="BR45" s="733"/>
      <c r="BS45" s="733"/>
      <c r="BT45" s="733"/>
      <c r="BU45" s="733"/>
      <c r="BV45" s="733"/>
      <c r="BW45" s="733"/>
      <c r="BX45" s="733"/>
      <c r="BY45" s="733"/>
      <c r="BZ45" s="733"/>
      <c r="CA45" s="733"/>
      <c r="CB45" s="733"/>
      <c r="CC45" s="733"/>
      <c r="CD45" s="733"/>
      <c r="CE45" s="733"/>
      <c r="CF45" s="733"/>
      <c r="CG45" s="733"/>
      <c r="CH45" s="733"/>
      <c r="CI45" s="733"/>
      <c r="CJ45" s="733"/>
      <c r="CK45" s="733"/>
      <c r="CL45" s="733"/>
      <c r="CM45" s="733"/>
      <c r="CN45" s="733"/>
      <c r="CO45" s="733"/>
      <c r="CP45" s="733"/>
      <c r="CQ45" s="733"/>
      <c r="CR45" s="733"/>
      <c r="CS45" s="733"/>
      <c r="CT45" s="733"/>
      <c r="CU45" s="733"/>
      <c r="CV45" s="733"/>
      <c r="CW45" s="733"/>
      <c r="CX45" s="733"/>
      <c r="CY45" s="733"/>
      <c r="CZ45" s="733"/>
      <c r="DA45" s="707"/>
      <c r="DB45" s="707"/>
      <c r="DC45" s="707"/>
      <c r="DD45" s="707"/>
      <c r="DE45" s="704"/>
      <c r="DF45" s="704"/>
    </row>
    <row r="46" spans="1:110" s="869" customFormat="1" ht="4.5" customHeight="1">
      <c r="A46" s="704"/>
      <c r="C46" s="872"/>
      <c r="D46" s="872"/>
      <c r="E46" s="872"/>
      <c r="F46" s="872"/>
      <c r="G46" s="872"/>
      <c r="H46" s="872"/>
      <c r="I46" s="872"/>
      <c r="J46" s="872"/>
      <c r="K46" s="1097"/>
      <c r="L46" s="1097"/>
      <c r="M46" s="1097"/>
      <c r="N46" s="1097"/>
      <c r="O46" s="1097"/>
      <c r="P46" s="872"/>
      <c r="Q46" s="1097"/>
      <c r="R46" s="1097"/>
      <c r="S46" s="1097"/>
      <c r="T46" s="1097"/>
      <c r="U46" s="1097"/>
      <c r="V46" s="872"/>
      <c r="W46" s="1097"/>
      <c r="X46" s="1097"/>
      <c r="Y46" s="1097"/>
      <c r="Z46" s="1097"/>
      <c r="AB46" s="704"/>
      <c r="AC46" s="704"/>
      <c r="AD46" s="704"/>
      <c r="AE46" s="704"/>
      <c r="AF46" s="733"/>
      <c r="AG46" s="733"/>
      <c r="AH46" s="741"/>
      <c r="AI46" s="1093"/>
      <c r="AJ46" s="1093"/>
      <c r="AK46" s="1093"/>
      <c r="AL46" s="732"/>
      <c r="AM46" s="707"/>
      <c r="AN46" s="723"/>
      <c r="AO46" s="732"/>
      <c r="AP46" s="732"/>
      <c r="AQ46" s="732"/>
      <c r="AR46" s="733"/>
      <c r="AS46" s="707"/>
      <c r="AT46" s="707"/>
      <c r="AU46" s="707"/>
      <c r="AV46" s="707"/>
      <c r="AW46" s="707"/>
      <c r="AX46" s="733"/>
      <c r="AY46" s="733"/>
      <c r="AZ46" s="733"/>
      <c r="BA46" s="733"/>
      <c r="BB46" s="733"/>
      <c r="BC46" s="733"/>
      <c r="BD46" s="733"/>
      <c r="BE46" s="733"/>
      <c r="BF46" s="733"/>
      <c r="BG46" s="733"/>
      <c r="BH46" s="733"/>
      <c r="BI46" s="733"/>
      <c r="BJ46" s="733"/>
      <c r="BK46" s="733"/>
      <c r="BL46" s="733"/>
      <c r="BM46" s="733"/>
      <c r="BN46" s="733"/>
      <c r="BO46" s="733"/>
      <c r="BP46" s="733"/>
      <c r="BQ46" s="733"/>
      <c r="BR46" s="733"/>
      <c r="BS46" s="733"/>
      <c r="BT46" s="733"/>
      <c r="BU46" s="733"/>
      <c r="BV46" s="733"/>
      <c r="BW46" s="733"/>
      <c r="BX46" s="733"/>
      <c r="BY46" s="733"/>
      <c r="BZ46" s="733"/>
      <c r="CA46" s="733"/>
      <c r="CB46" s="733"/>
      <c r="CC46" s="733"/>
      <c r="CD46" s="733"/>
      <c r="CE46" s="733"/>
      <c r="CF46" s="733"/>
      <c r="CG46" s="733"/>
      <c r="CH46" s="733"/>
      <c r="CI46" s="733"/>
      <c r="CJ46" s="733"/>
      <c r="CK46" s="733"/>
      <c r="CL46" s="733"/>
      <c r="CM46" s="733"/>
      <c r="CN46" s="733"/>
      <c r="CO46" s="733"/>
      <c r="CP46" s="733"/>
      <c r="CQ46" s="733"/>
      <c r="CR46" s="733"/>
      <c r="CS46" s="733"/>
      <c r="CT46" s="733"/>
      <c r="CU46" s="733"/>
      <c r="CV46" s="733"/>
      <c r="CW46" s="733"/>
      <c r="CX46" s="733"/>
      <c r="CY46" s="733"/>
      <c r="CZ46" s="733"/>
      <c r="DA46" s="707"/>
      <c r="DB46" s="707"/>
      <c r="DC46" s="707"/>
      <c r="DD46" s="707"/>
      <c r="DE46" s="704"/>
      <c r="DF46" s="704"/>
    </row>
    <row r="47" spans="1:110" s="869" customFormat="1" ht="9.95" customHeight="1">
      <c r="A47" s="704"/>
      <c r="C47" s="2250" t="str">
        <f>AH47</f>
        <v>* Die inneren Werte für Bauland werden mittels der statischen Residualwertmethode berechnet. Dabei werden vom Marktwert einer hypothetischen Überbauung sämtliche Kosten, die für die Erstellung notwendig sind, abgezogen. Dabei werden zusätzliche Risiken (z.B. Kostenüberschreitungen, Marktveränderungen bis zur Fertigstellung) sowie der kalkulierte Entwicklergewinn berücksichtigt. Basis: Mehrfamilienhaus mit 8 Wohnungen, die im Stockwerkeigentum verkauft werden. Ausnützungsziffer: 0.9, Landfläche: 1'350m², Nutzfläche total: 920m².</v>
      </c>
      <c r="D47" s="2250"/>
      <c r="E47" s="2250"/>
      <c r="F47" s="2250"/>
      <c r="G47" s="2250"/>
      <c r="H47" s="2250"/>
      <c r="I47" s="2250"/>
      <c r="J47" s="2250"/>
      <c r="K47" s="2250"/>
      <c r="L47" s="2250"/>
      <c r="M47" s="2250"/>
      <c r="N47" s="2250"/>
      <c r="O47" s="2250"/>
      <c r="P47" s="2250"/>
      <c r="Q47" s="2250"/>
      <c r="R47" s="2250"/>
      <c r="S47" s="2250"/>
      <c r="T47" s="2250"/>
      <c r="U47" s="2250"/>
      <c r="V47" s="2250"/>
      <c r="W47" s="2250"/>
      <c r="X47" s="2250"/>
      <c r="Y47" s="2250"/>
      <c r="Z47" s="2250"/>
      <c r="AB47" s="704"/>
      <c r="AC47" s="704"/>
      <c r="AD47" s="704"/>
      <c r="AE47" s="704"/>
      <c r="AF47" s="733"/>
      <c r="AG47" s="733"/>
      <c r="AH47" s="2266" t="s">
        <v>791</v>
      </c>
      <c r="AI47" s="2266"/>
      <c r="AJ47" s="2266"/>
      <c r="AK47" s="2266"/>
      <c r="AL47" s="732"/>
      <c r="AM47" s="734"/>
      <c r="AN47" s="723"/>
      <c r="AO47" s="732"/>
      <c r="AP47" s="732"/>
      <c r="AQ47" s="732"/>
      <c r="AR47" s="733"/>
      <c r="AS47" s="707"/>
      <c r="AT47" s="707"/>
      <c r="AU47" s="707"/>
      <c r="AV47" s="707"/>
      <c r="AW47" s="707"/>
      <c r="AX47" s="733"/>
      <c r="AY47" s="733"/>
      <c r="AZ47" s="733"/>
      <c r="BA47" s="733"/>
      <c r="BB47" s="733"/>
      <c r="BC47" s="733"/>
      <c r="BD47" s="733"/>
      <c r="BE47" s="733"/>
      <c r="BF47" s="733"/>
      <c r="BG47" s="733"/>
      <c r="BH47" s="733"/>
      <c r="BI47" s="733"/>
      <c r="BJ47" s="733"/>
      <c r="BK47" s="733"/>
      <c r="BL47" s="733"/>
      <c r="BM47" s="733"/>
      <c r="BN47" s="733"/>
      <c r="BO47" s="733"/>
      <c r="BP47" s="733"/>
      <c r="BQ47" s="733"/>
      <c r="BR47" s="733"/>
      <c r="BS47" s="733"/>
      <c r="BT47" s="733"/>
      <c r="BU47" s="733"/>
      <c r="BV47" s="733"/>
      <c r="BW47" s="733"/>
      <c r="BX47" s="733"/>
      <c r="BY47" s="733"/>
      <c r="BZ47" s="733"/>
      <c r="CA47" s="733"/>
      <c r="CB47" s="733"/>
      <c r="CC47" s="733"/>
      <c r="CD47" s="733"/>
      <c r="CE47" s="733"/>
      <c r="CF47" s="733"/>
      <c r="CG47" s="733"/>
      <c r="CH47" s="733"/>
      <c r="CI47" s="733"/>
      <c r="CJ47" s="733"/>
      <c r="CK47" s="733"/>
      <c r="CL47" s="733"/>
      <c r="CM47" s="733"/>
      <c r="CN47" s="733"/>
      <c r="CO47" s="733"/>
      <c r="CP47" s="733"/>
      <c r="CQ47" s="733"/>
      <c r="CR47" s="733"/>
      <c r="CS47" s="733"/>
      <c r="CT47" s="733"/>
      <c r="CU47" s="733"/>
      <c r="CV47" s="733"/>
      <c r="CW47" s="733"/>
      <c r="CX47" s="733"/>
      <c r="CY47" s="733"/>
      <c r="CZ47" s="733"/>
      <c r="DA47" s="707"/>
      <c r="DB47" s="707"/>
      <c r="DC47" s="707"/>
      <c r="DD47" s="707"/>
      <c r="DE47" s="704"/>
      <c r="DF47" s="704"/>
    </row>
    <row r="48" spans="1:110" s="869" customFormat="1" ht="9.95" customHeight="1">
      <c r="A48" s="704"/>
      <c r="C48" s="2250"/>
      <c r="D48" s="2250"/>
      <c r="E48" s="2250"/>
      <c r="F48" s="2250"/>
      <c r="G48" s="2250"/>
      <c r="H48" s="2250"/>
      <c r="I48" s="2250"/>
      <c r="J48" s="2250"/>
      <c r="K48" s="2250"/>
      <c r="L48" s="2250"/>
      <c r="M48" s="2250"/>
      <c r="N48" s="2250"/>
      <c r="O48" s="2250"/>
      <c r="P48" s="2250"/>
      <c r="Q48" s="2250"/>
      <c r="R48" s="2250"/>
      <c r="S48" s="2250"/>
      <c r="T48" s="2250"/>
      <c r="U48" s="2250"/>
      <c r="V48" s="2250"/>
      <c r="W48" s="2250"/>
      <c r="X48" s="2250"/>
      <c r="Y48" s="2250"/>
      <c r="Z48" s="2250"/>
      <c r="AB48" s="704"/>
      <c r="AC48" s="704"/>
      <c r="AD48" s="704"/>
      <c r="AE48" s="704"/>
      <c r="AF48" s="733"/>
      <c r="AG48" s="733"/>
      <c r="AH48" s="2266"/>
      <c r="AI48" s="2266"/>
      <c r="AJ48" s="2266"/>
      <c r="AK48" s="2266"/>
      <c r="AL48" s="732"/>
      <c r="AM48" s="734"/>
      <c r="AN48" s="723"/>
      <c r="AO48" s="732"/>
      <c r="AP48" s="732"/>
      <c r="AQ48" s="732"/>
      <c r="AR48" s="733"/>
      <c r="AS48" s="707"/>
      <c r="AT48" s="707"/>
      <c r="AU48" s="707"/>
      <c r="AV48" s="707"/>
      <c r="AW48" s="707"/>
      <c r="AX48" s="733"/>
      <c r="AY48" s="733"/>
      <c r="AZ48" s="733"/>
      <c r="BA48" s="733"/>
      <c r="BB48" s="733"/>
      <c r="BC48" s="733"/>
      <c r="BD48" s="733"/>
      <c r="BE48" s="733"/>
      <c r="BF48" s="733"/>
      <c r="BG48" s="733"/>
      <c r="BH48" s="733"/>
      <c r="BI48" s="733"/>
      <c r="BJ48" s="733"/>
      <c r="BK48" s="733"/>
      <c r="BL48" s="733"/>
      <c r="BM48" s="733"/>
      <c r="BN48" s="733"/>
      <c r="BO48" s="733"/>
      <c r="BP48" s="733"/>
      <c r="BQ48" s="733"/>
      <c r="BR48" s="733"/>
      <c r="BS48" s="733"/>
      <c r="BT48" s="733"/>
      <c r="BU48" s="733"/>
      <c r="BV48" s="733"/>
      <c r="BW48" s="733"/>
      <c r="BX48" s="733"/>
      <c r="BY48" s="733"/>
      <c r="BZ48" s="733"/>
      <c r="CA48" s="733"/>
      <c r="CB48" s="733"/>
      <c r="CC48" s="733"/>
      <c r="CD48" s="733"/>
      <c r="CE48" s="733"/>
      <c r="CF48" s="733"/>
      <c r="CG48" s="733"/>
      <c r="CH48" s="733"/>
      <c r="CI48" s="733"/>
      <c r="CJ48" s="733"/>
      <c r="CK48" s="733"/>
      <c r="CL48" s="733"/>
      <c r="CM48" s="733"/>
      <c r="CN48" s="733"/>
      <c r="CO48" s="733"/>
      <c r="CP48" s="733"/>
      <c r="CQ48" s="733"/>
      <c r="CR48" s="733"/>
      <c r="CS48" s="733"/>
      <c r="CT48" s="733"/>
      <c r="CU48" s="733"/>
      <c r="CV48" s="733"/>
      <c r="CW48" s="733"/>
      <c r="CX48" s="733"/>
      <c r="CY48" s="733"/>
      <c r="CZ48" s="733"/>
      <c r="DA48" s="707"/>
      <c r="DB48" s="707"/>
      <c r="DC48" s="707"/>
      <c r="DD48" s="707"/>
      <c r="DE48" s="704"/>
      <c r="DF48" s="704"/>
    </row>
    <row r="49" spans="1:110" s="869" customFormat="1" ht="9.95" customHeight="1">
      <c r="A49" s="704"/>
      <c r="C49" s="2250"/>
      <c r="D49" s="2250"/>
      <c r="E49" s="2250"/>
      <c r="F49" s="2250"/>
      <c r="G49" s="2250"/>
      <c r="H49" s="2250"/>
      <c r="I49" s="2250"/>
      <c r="J49" s="2250"/>
      <c r="K49" s="2250"/>
      <c r="L49" s="2250"/>
      <c r="M49" s="2250"/>
      <c r="N49" s="2250"/>
      <c r="O49" s="2250"/>
      <c r="P49" s="2250"/>
      <c r="Q49" s="2250"/>
      <c r="R49" s="2250"/>
      <c r="S49" s="2250"/>
      <c r="T49" s="2250"/>
      <c r="U49" s="2250"/>
      <c r="V49" s="2250"/>
      <c r="W49" s="2250"/>
      <c r="X49" s="2250"/>
      <c r="Y49" s="2250"/>
      <c r="Z49" s="2250"/>
      <c r="AB49" s="704"/>
      <c r="AC49" s="704"/>
      <c r="AD49" s="704"/>
      <c r="AE49" s="704"/>
      <c r="AF49" s="733"/>
      <c r="AG49" s="733"/>
      <c r="AH49" s="2266"/>
      <c r="AI49" s="2266"/>
      <c r="AJ49" s="2266"/>
      <c r="AK49" s="2266"/>
      <c r="AL49" s="732"/>
      <c r="AM49" s="734"/>
      <c r="AN49" s="723"/>
      <c r="AO49" s="732"/>
      <c r="AP49" s="732"/>
      <c r="AQ49" s="732"/>
      <c r="AR49" s="733"/>
      <c r="AS49" s="707"/>
      <c r="AT49" s="707"/>
      <c r="AU49" s="707"/>
      <c r="AV49" s="707"/>
      <c r="AW49" s="707"/>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07"/>
      <c r="DB49" s="707"/>
      <c r="DC49" s="707"/>
      <c r="DD49" s="707"/>
      <c r="DE49" s="704"/>
      <c r="DF49" s="704"/>
    </row>
    <row r="50" spans="1:110" s="869" customFormat="1" ht="9.95" customHeight="1">
      <c r="A50" s="704"/>
      <c r="C50" s="974" t="str">
        <f>AH50</f>
        <v>Quelle: IMBAS Fahrländer Partner. Die Modelle basieren auf Transaktionsdaten mit Stand per 31. Dezember 2023.</v>
      </c>
      <c r="D50" s="974"/>
      <c r="E50" s="974"/>
      <c r="F50" s="974"/>
      <c r="G50" s="974"/>
      <c r="H50" s="974"/>
      <c r="I50" s="974"/>
      <c r="J50" s="974"/>
      <c r="K50" s="974"/>
      <c r="L50" s="974"/>
      <c r="M50" s="974"/>
      <c r="N50" s="974"/>
      <c r="O50" s="974"/>
      <c r="P50" s="974"/>
      <c r="Q50" s="974"/>
      <c r="R50" s="974"/>
      <c r="S50" s="974"/>
      <c r="T50" s="974"/>
      <c r="U50" s="974"/>
      <c r="V50" s="974"/>
      <c r="W50" s="870"/>
      <c r="X50" s="870"/>
      <c r="Y50" s="870"/>
      <c r="Z50" s="870"/>
      <c r="AB50" s="704"/>
      <c r="AC50" s="704"/>
      <c r="AD50" s="704"/>
      <c r="AE50" s="704"/>
      <c r="AF50" s="733"/>
      <c r="AG50" s="733"/>
      <c r="AH50" s="986" t="s">
        <v>590</v>
      </c>
      <c r="AI50" s="730"/>
      <c r="AJ50" s="730"/>
      <c r="AK50" s="730"/>
      <c r="AL50" s="730"/>
      <c r="AM50" s="730"/>
      <c r="AN50" s="730"/>
      <c r="AO50" s="732"/>
      <c r="AP50" s="732"/>
      <c r="AQ50" s="732"/>
      <c r="AR50" s="733"/>
      <c r="AS50" s="707"/>
      <c r="AT50" s="707"/>
      <c r="AU50" s="707"/>
      <c r="AV50" s="707"/>
      <c r="AW50" s="707"/>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07"/>
      <c r="DB50" s="707"/>
      <c r="DC50" s="707"/>
      <c r="DD50" s="707"/>
      <c r="DE50" s="704"/>
      <c r="DF50" s="704"/>
    </row>
    <row r="51" spans="1:110" s="869" customFormat="1" ht="30" customHeight="1">
      <c r="A51" s="704"/>
      <c r="AB51" s="704"/>
      <c r="AC51" s="704"/>
      <c r="AD51" s="704"/>
      <c r="AE51" s="704"/>
      <c r="AF51" s="733"/>
      <c r="AG51" s="733"/>
      <c r="AH51" s="733"/>
      <c r="AI51" s="733"/>
      <c r="AJ51" s="733"/>
      <c r="AK51" s="733"/>
      <c r="AL51" s="733"/>
      <c r="AM51" s="733"/>
      <c r="AN51" s="733"/>
      <c r="AO51" s="732"/>
      <c r="AP51" s="732"/>
      <c r="AQ51" s="732"/>
      <c r="AR51" s="733"/>
      <c r="AS51" s="707"/>
      <c r="AT51" s="707"/>
      <c r="AU51" s="707"/>
      <c r="AV51" s="707"/>
      <c r="AW51" s="707"/>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07"/>
      <c r="DB51" s="707"/>
      <c r="DC51" s="707"/>
      <c r="DD51" s="707"/>
      <c r="DE51" s="704"/>
      <c r="DF51" s="704"/>
    </row>
    <row r="52" spans="1:110" s="869" customFormat="1" ht="16.5" customHeight="1">
      <c r="A52" s="704"/>
      <c r="C52" s="1614" t="str">
        <f>AH52</f>
        <v>Marktvolumen für Eigentumswohnungen (2022)</v>
      </c>
      <c r="AB52" s="704"/>
      <c r="AC52" s="704"/>
      <c r="AD52" s="704"/>
      <c r="AE52" s="704"/>
      <c r="AF52" s="733"/>
      <c r="AG52" s="733"/>
      <c r="AH52" s="1274" t="s">
        <v>434</v>
      </c>
      <c r="AI52" s="707"/>
      <c r="AJ52" s="707"/>
      <c r="AK52" s="707"/>
      <c r="AL52" s="707"/>
      <c r="AM52" s="707"/>
      <c r="AN52" s="707"/>
      <c r="AO52" s="732"/>
      <c r="AP52" s="732"/>
      <c r="AQ52" s="732"/>
      <c r="AR52" s="733"/>
      <c r="AS52" s="707"/>
      <c r="AT52" s="707"/>
      <c r="AU52" s="707"/>
      <c r="AV52" s="707"/>
      <c r="AW52" s="707"/>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07"/>
      <c r="DB52" s="707"/>
      <c r="DC52" s="707"/>
      <c r="DD52" s="707"/>
      <c r="DE52" s="704"/>
      <c r="DF52" s="704"/>
    </row>
    <row r="53" spans="1:110" s="869" customFormat="1" ht="8.1" customHeight="1">
      <c r="A53" s="704"/>
      <c r="AB53" s="704"/>
      <c r="AC53" s="704"/>
      <c r="AD53" s="704"/>
      <c r="AE53" s="704"/>
      <c r="AF53" s="733"/>
      <c r="AG53" s="733"/>
      <c r="AH53" s="707"/>
      <c r="AI53" s="707"/>
      <c r="AJ53" s="707"/>
      <c r="AK53" s="707"/>
      <c r="AL53" s="707"/>
      <c r="AM53" s="707"/>
      <c r="AN53" s="707"/>
      <c r="AO53" s="732"/>
      <c r="AP53" s="732"/>
      <c r="AQ53" s="732"/>
      <c r="AR53" s="733"/>
      <c r="AS53" s="707"/>
      <c r="AT53" s="707"/>
      <c r="AU53" s="707"/>
      <c r="AV53" s="707"/>
      <c r="AW53" s="707"/>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07"/>
      <c r="DB53" s="707"/>
      <c r="DC53" s="707"/>
      <c r="DD53" s="707"/>
      <c r="DE53" s="704"/>
      <c r="DF53" s="704"/>
    </row>
    <row r="54" spans="1:110" s="869" customFormat="1" ht="16.5" customHeight="1">
      <c r="A54" s="704"/>
      <c r="C54" s="1616"/>
      <c r="D54" s="1616"/>
      <c r="E54" s="1616"/>
      <c r="F54" s="1616"/>
      <c r="G54" s="1616"/>
      <c r="H54" s="1616"/>
      <c r="I54" s="1616"/>
      <c r="J54" s="1616"/>
      <c r="K54" s="1616"/>
      <c r="L54" s="1616"/>
      <c r="M54" s="1616"/>
      <c r="N54" s="1616"/>
      <c r="O54" s="1616"/>
      <c r="P54" s="1616"/>
      <c r="Q54" s="2105" t="str">
        <f>AJ54</f>
        <v>Anzahl Transaktionen</v>
      </c>
      <c r="R54" s="2105"/>
      <c r="S54" s="2105"/>
      <c r="T54" s="2105"/>
      <c r="U54" s="2105"/>
      <c r="V54" s="923"/>
      <c r="W54" s="923"/>
      <c r="X54" s="923"/>
      <c r="Y54" s="923"/>
      <c r="Z54" s="923" t="str">
        <f>AK54</f>
        <v>Umsatz in Mio. CHF</v>
      </c>
      <c r="AB54" s="704"/>
      <c r="AC54" s="704"/>
      <c r="AD54" s="704"/>
      <c r="AE54" s="704"/>
      <c r="AF54" s="733"/>
      <c r="AG54" s="733"/>
      <c r="AH54" s="707"/>
      <c r="AI54" s="707"/>
      <c r="AJ54" s="1273" t="s">
        <v>435</v>
      </c>
      <c r="AK54" s="1273" t="s">
        <v>436</v>
      </c>
      <c r="AL54" s="707"/>
      <c r="AM54" s="707"/>
      <c r="AN54" s="707"/>
      <c r="AO54" s="736"/>
      <c r="AP54" s="737"/>
      <c r="AQ54" s="733"/>
      <c r="AR54" s="733"/>
      <c r="AS54" s="707"/>
      <c r="AT54" s="707"/>
      <c r="AU54" s="707"/>
      <c r="AV54" s="707"/>
      <c r="AW54" s="707"/>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07"/>
      <c r="DB54" s="707"/>
      <c r="DC54" s="707"/>
      <c r="DD54" s="707"/>
      <c r="DE54" s="704"/>
      <c r="DF54" s="704"/>
    </row>
    <row r="55" spans="1:110" s="869" customFormat="1" ht="16.5" customHeight="1">
      <c r="A55" s="704"/>
      <c r="C55" s="1098" t="str">
        <f>AH55</f>
        <v>MS-Region Thun</v>
      </c>
      <c r="D55" s="1099"/>
      <c r="E55" s="1099"/>
      <c r="F55" s="947"/>
      <c r="G55" s="947"/>
      <c r="H55" s="947"/>
      <c r="I55" s="947"/>
      <c r="J55" s="947"/>
      <c r="K55" s="2259"/>
      <c r="L55" s="2259"/>
      <c r="M55" s="2259"/>
      <c r="N55" s="2259"/>
      <c r="O55" s="2259"/>
      <c r="P55" s="947"/>
      <c r="Q55" s="2215">
        <f>AJ55</f>
        <v>491</v>
      </c>
      <c r="R55" s="2215"/>
      <c r="S55" s="2215"/>
      <c r="T55" s="2215"/>
      <c r="U55" s="2215"/>
      <c r="V55" s="920"/>
      <c r="W55" s="2215">
        <f>AK55</f>
        <v>352.60535900000002</v>
      </c>
      <c r="X55" s="2215"/>
      <c r="Y55" s="2215"/>
      <c r="Z55" s="2215"/>
      <c r="AB55" s="704"/>
      <c r="AC55" s="704"/>
      <c r="AD55" s="704"/>
      <c r="AE55" s="704"/>
      <c r="AF55" s="733"/>
      <c r="AG55" s="733"/>
      <c r="AH55" s="1104" t="s">
        <v>687</v>
      </c>
      <c r="AI55" s="1105"/>
      <c r="AJ55" s="1105">
        <v>491</v>
      </c>
      <c r="AK55" s="1105">
        <v>352.60535900000002</v>
      </c>
      <c r="AL55" s="707"/>
      <c r="AM55" s="707"/>
      <c r="AN55" s="707"/>
      <c r="AO55" s="733"/>
      <c r="AP55" s="733"/>
      <c r="AQ55" s="733"/>
      <c r="AR55" s="733"/>
      <c r="AS55" s="707"/>
      <c r="AT55" s="707"/>
      <c r="AU55" s="707"/>
      <c r="AV55" s="707"/>
      <c r="AW55" s="707"/>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07"/>
      <c r="DB55" s="707"/>
      <c r="DC55" s="707"/>
      <c r="DD55" s="707"/>
      <c r="DE55" s="704"/>
      <c r="DF55" s="704"/>
    </row>
    <row r="56" spans="1:110" ht="16.5" customHeight="1">
      <c r="A56" s="704"/>
      <c r="C56" s="947" t="str">
        <f>AH56</f>
        <v>FPRE-Region Mittelland</v>
      </c>
      <c r="D56" s="947"/>
      <c r="E56" s="947"/>
      <c r="F56" s="947"/>
      <c r="G56" s="947"/>
      <c r="H56" s="947"/>
      <c r="I56" s="947"/>
      <c r="J56" s="947"/>
      <c r="K56" s="2259"/>
      <c r="L56" s="2259"/>
      <c r="M56" s="2259"/>
      <c r="N56" s="2259"/>
      <c r="O56" s="2259"/>
      <c r="P56" s="947"/>
      <c r="Q56" s="2215">
        <f>AJ56</f>
        <v>7582</v>
      </c>
      <c r="R56" s="2215"/>
      <c r="S56" s="2215"/>
      <c r="T56" s="2215"/>
      <c r="U56" s="2215"/>
      <c r="V56" s="947"/>
      <c r="W56" s="2215">
        <f>AK56</f>
        <v>5372.585266</v>
      </c>
      <c r="X56" s="2215"/>
      <c r="Y56" s="2215"/>
      <c r="Z56" s="2215"/>
      <c r="AB56" s="704"/>
      <c r="AC56" s="704"/>
      <c r="AD56" s="704"/>
      <c r="AE56" s="704"/>
      <c r="AF56" s="707"/>
      <c r="AG56" s="707"/>
      <c r="AH56" s="1104" t="s">
        <v>545</v>
      </c>
      <c r="AI56" s="1105"/>
      <c r="AJ56" s="1105">
        <v>7582</v>
      </c>
      <c r="AK56" s="1105">
        <v>5372.585266</v>
      </c>
      <c r="AL56" s="707"/>
      <c r="AM56" s="707"/>
      <c r="AN56" s="707"/>
      <c r="AO56" s="724"/>
      <c r="AP56" s="724"/>
      <c r="AQ56" s="724"/>
      <c r="AR56" s="707"/>
      <c r="AS56" s="707"/>
      <c r="AT56" s="707"/>
      <c r="AU56" s="707"/>
      <c r="AV56" s="707"/>
      <c r="AW56" s="707"/>
      <c r="AX56" s="707"/>
      <c r="AY56" s="707"/>
      <c r="AZ56" s="707"/>
      <c r="BA56" s="707"/>
      <c r="BB56" s="707"/>
      <c r="BC56" s="707"/>
      <c r="BD56" s="707"/>
      <c r="BE56" s="707"/>
      <c r="BF56" s="707"/>
      <c r="BG56" s="707"/>
      <c r="BH56" s="707"/>
      <c r="BI56" s="707"/>
      <c r="BJ56" s="707"/>
      <c r="BK56" s="707"/>
      <c r="BL56" s="707"/>
      <c r="BM56" s="707"/>
      <c r="BN56" s="707"/>
      <c r="BO56" s="707"/>
      <c r="BP56" s="707"/>
      <c r="BQ56" s="707"/>
      <c r="BR56" s="707"/>
      <c r="BS56" s="707"/>
      <c r="BT56" s="707"/>
      <c r="BU56" s="707"/>
      <c r="BV56" s="707"/>
      <c r="BW56" s="707"/>
      <c r="BX56" s="707"/>
      <c r="BY56" s="707"/>
      <c r="BZ56" s="707"/>
      <c r="CA56" s="707"/>
      <c r="CB56" s="707"/>
      <c r="CC56" s="707"/>
      <c r="CD56" s="707"/>
      <c r="CE56" s="707"/>
      <c r="CF56" s="707"/>
      <c r="CG56" s="707"/>
      <c r="CH56" s="707"/>
      <c r="CI56" s="707"/>
      <c r="CJ56" s="707"/>
      <c r="CK56" s="707"/>
      <c r="CL56" s="707"/>
      <c r="CM56" s="707"/>
      <c r="CN56" s="707"/>
      <c r="CO56" s="707"/>
      <c r="CP56" s="707"/>
      <c r="CQ56" s="707"/>
      <c r="CR56" s="707"/>
      <c r="CS56" s="707"/>
      <c r="CT56" s="707"/>
      <c r="CU56" s="707"/>
      <c r="CV56" s="707"/>
      <c r="CW56" s="707"/>
      <c r="CX56" s="707"/>
      <c r="CY56" s="707"/>
      <c r="CZ56" s="707"/>
      <c r="DA56" s="707"/>
      <c r="DB56" s="707"/>
      <c r="DC56" s="707"/>
      <c r="DD56" s="707"/>
      <c r="DE56" s="704"/>
      <c r="DF56" s="704"/>
    </row>
    <row r="57" spans="1:110" ht="16.5" customHeight="1">
      <c r="A57" s="704"/>
      <c r="C57" s="1100" t="str">
        <f>AH57</f>
        <v>Schweiz</v>
      </c>
      <c r="D57" s="1100"/>
      <c r="E57" s="1100"/>
      <c r="F57" s="1100"/>
      <c r="G57" s="1100"/>
      <c r="H57" s="1100"/>
      <c r="I57" s="1100"/>
      <c r="J57" s="1100"/>
      <c r="K57" s="2253"/>
      <c r="L57" s="2253"/>
      <c r="M57" s="2253"/>
      <c r="N57" s="2253"/>
      <c r="O57" s="2253"/>
      <c r="P57" s="1100"/>
      <c r="Q57" s="2105">
        <f>AJ57</f>
        <v>31672</v>
      </c>
      <c r="R57" s="2105"/>
      <c r="S57" s="2105"/>
      <c r="T57" s="2105"/>
      <c r="U57" s="2105"/>
      <c r="V57" s="1100"/>
      <c r="W57" s="2105">
        <f>AK57</f>
        <v>27408.745974000001</v>
      </c>
      <c r="X57" s="2105"/>
      <c r="Y57" s="2105"/>
      <c r="Z57" s="2105"/>
      <c r="AB57" s="704"/>
      <c r="AC57" s="704"/>
      <c r="AD57" s="704"/>
      <c r="AE57" s="704"/>
      <c r="AF57" s="707"/>
      <c r="AG57" s="707"/>
      <c r="AH57" s="1104" t="s">
        <v>257</v>
      </c>
      <c r="AI57" s="1105"/>
      <c r="AJ57" s="1105">
        <v>31672</v>
      </c>
      <c r="AK57" s="1105">
        <v>27408.745974000001</v>
      </c>
      <c r="AL57" s="707"/>
      <c r="AM57" s="707"/>
      <c r="AN57" s="707"/>
      <c r="AO57" s="728"/>
      <c r="AP57" s="728"/>
      <c r="AQ57" s="728"/>
      <c r="AR57" s="707"/>
      <c r="AS57" s="707"/>
      <c r="AT57" s="707"/>
      <c r="AU57" s="707"/>
      <c r="AV57" s="707"/>
      <c r="AW57" s="707"/>
      <c r="AX57" s="707"/>
      <c r="AY57" s="707"/>
      <c r="AZ57" s="707"/>
      <c r="BA57" s="707"/>
      <c r="BB57" s="707"/>
      <c r="BC57" s="707"/>
      <c r="BD57" s="707"/>
      <c r="BE57" s="707"/>
      <c r="BF57" s="707"/>
      <c r="BG57" s="707"/>
      <c r="BH57" s="707"/>
      <c r="BI57" s="707"/>
      <c r="BJ57" s="707"/>
      <c r="BK57" s="707"/>
      <c r="BL57" s="707"/>
      <c r="BM57" s="707"/>
      <c r="BN57" s="707"/>
      <c r="BO57" s="707"/>
      <c r="BP57" s="707"/>
      <c r="BQ57" s="707"/>
      <c r="BR57" s="707"/>
      <c r="BS57" s="707"/>
      <c r="BT57" s="707"/>
      <c r="BU57" s="707"/>
      <c r="BV57" s="707"/>
      <c r="BW57" s="707"/>
      <c r="BX57" s="707"/>
      <c r="BY57" s="707"/>
      <c r="BZ57" s="707"/>
      <c r="CA57" s="707"/>
      <c r="CB57" s="707"/>
      <c r="CC57" s="707"/>
      <c r="CD57" s="707"/>
      <c r="CE57" s="707"/>
      <c r="CF57" s="707"/>
      <c r="CG57" s="707"/>
      <c r="CH57" s="707"/>
      <c r="CI57" s="707"/>
      <c r="CJ57" s="707"/>
      <c r="CK57" s="707"/>
      <c r="CL57" s="707"/>
      <c r="CM57" s="707"/>
      <c r="CN57" s="707"/>
      <c r="CO57" s="707"/>
      <c r="CP57" s="707"/>
      <c r="CQ57" s="707"/>
      <c r="CR57" s="707"/>
      <c r="CS57" s="707"/>
      <c r="CT57" s="707"/>
      <c r="CU57" s="707"/>
      <c r="CV57" s="707"/>
      <c r="CW57" s="707"/>
      <c r="CX57" s="707"/>
      <c r="CY57" s="707"/>
      <c r="CZ57" s="707"/>
      <c r="DA57" s="707"/>
      <c r="DB57" s="707"/>
      <c r="DC57" s="707"/>
      <c r="DD57" s="707"/>
      <c r="DE57" s="704"/>
      <c r="DF57" s="704"/>
    </row>
    <row r="58" spans="1:110" s="869" customFormat="1" ht="4.5" customHeight="1">
      <c r="A58" s="704"/>
      <c r="AB58" s="704"/>
      <c r="AC58" s="704"/>
      <c r="AD58" s="704"/>
      <c r="AE58" s="704"/>
      <c r="AF58" s="733"/>
      <c r="AG58" s="733"/>
      <c r="AH58" s="707"/>
      <c r="AI58" s="707"/>
      <c r="AJ58" s="707"/>
      <c r="AK58" s="707"/>
      <c r="AL58" s="707"/>
      <c r="AM58" s="707"/>
      <c r="AN58" s="707"/>
      <c r="AO58" s="736"/>
      <c r="AP58" s="737"/>
      <c r="AQ58" s="733"/>
      <c r="AR58" s="733"/>
      <c r="AS58" s="707"/>
      <c r="AT58" s="707"/>
      <c r="AU58" s="707"/>
      <c r="AV58" s="707"/>
      <c r="AW58" s="707"/>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07"/>
      <c r="DB58" s="707"/>
      <c r="DC58" s="707"/>
      <c r="DD58" s="707"/>
      <c r="DE58" s="704"/>
      <c r="DF58" s="704"/>
    </row>
    <row r="59" spans="1:110" s="940" customFormat="1" ht="9.95" customHeight="1">
      <c r="A59" s="984"/>
      <c r="C59" s="940" t="str">
        <f>AH59</f>
        <v>Anmerkung: Schätzung auf der Grundlage verschiedener Datenquellen und eigener Modelle.</v>
      </c>
      <c r="AB59" s="984"/>
      <c r="AC59" s="984"/>
      <c r="AD59" s="984"/>
      <c r="AE59" s="984"/>
      <c r="AF59" s="986"/>
      <c r="AG59" s="986"/>
      <c r="AH59" s="1073" t="s">
        <v>438</v>
      </c>
      <c r="AI59" s="986"/>
      <c r="AJ59" s="986"/>
      <c r="AK59" s="1073"/>
      <c r="AL59" s="1073"/>
      <c r="AM59" s="1073"/>
      <c r="AN59" s="1073"/>
      <c r="AO59" s="1073"/>
      <c r="AP59" s="1073"/>
      <c r="AQ59" s="1073"/>
      <c r="AR59" s="986"/>
      <c r="AS59" s="986"/>
      <c r="AT59" s="986"/>
      <c r="AU59" s="986"/>
      <c r="AV59" s="986"/>
      <c r="AW59" s="986"/>
      <c r="AX59" s="986"/>
      <c r="AY59" s="986"/>
      <c r="AZ59" s="986"/>
      <c r="BA59" s="986"/>
      <c r="BB59" s="986"/>
      <c r="BC59" s="986"/>
      <c r="BD59" s="986"/>
      <c r="BE59" s="986"/>
      <c r="BF59" s="986"/>
      <c r="BG59" s="986"/>
      <c r="BH59" s="986"/>
      <c r="BI59" s="986"/>
      <c r="BJ59" s="986"/>
      <c r="BK59" s="986"/>
      <c r="BL59" s="986"/>
      <c r="BM59" s="986"/>
      <c r="BN59" s="986"/>
      <c r="BO59" s="986"/>
      <c r="BP59" s="986"/>
      <c r="BQ59" s="986"/>
      <c r="BR59" s="986"/>
      <c r="BS59" s="986"/>
      <c r="BT59" s="986"/>
      <c r="BU59" s="986"/>
      <c r="BV59" s="986"/>
      <c r="BW59" s="986"/>
      <c r="BX59" s="986"/>
      <c r="BY59" s="986"/>
      <c r="BZ59" s="986"/>
      <c r="CA59" s="986"/>
      <c r="CB59" s="986"/>
      <c r="CC59" s="986"/>
      <c r="CD59" s="986"/>
      <c r="CE59" s="986"/>
      <c r="CF59" s="986"/>
      <c r="CG59" s="986"/>
      <c r="CH59" s="986"/>
      <c r="CI59" s="986"/>
      <c r="CJ59" s="986"/>
      <c r="CK59" s="986"/>
      <c r="CL59" s="986"/>
      <c r="CM59" s="986"/>
      <c r="CN59" s="986"/>
      <c r="CO59" s="986"/>
      <c r="CP59" s="986"/>
      <c r="CQ59" s="986"/>
      <c r="CR59" s="986"/>
      <c r="CS59" s="986"/>
      <c r="CT59" s="986"/>
      <c r="CU59" s="986"/>
      <c r="CV59" s="986"/>
      <c r="CW59" s="986"/>
      <c r="CX59" s="986"/>
      <c r="CY59" s="986"/>
      <c r="CZ59" s="986"/>
      <c r="DA59" s="986"/>
      <c r="DB59" s="986"/>
      <c r="DC59" s="986"/>
      <c r="DD59" s="986"/>
      <c r="DE59" s="984"/>
      <c r="DF59" s="984"/>
    </row>
    <row r="60" spans="1:110" s="940" customFormat="1" ht="9.95" customHeight="1">
      <c r="A60" s="984"/>
      <c r="C60" s="940" t="str">
        <f>AH60</f>
        <v xml:space="preserve">Quelle: IMBAS Fahrländer Partner, Amt für Statistik der Kantone Basel-Landschaft, Basel-Stadt, Freiburg, Genf, Tessin und Zürich, Modellierungen Fahrländer Partner. </v>
      </c>
      <c r="AB60" s="984"/>
      <c r="AC60" s="984"/>
      <c r="AD60" s="984"/>
      <c r="AE60" s="984"/>
      <c r="AF60" s="986"/>
      <c r="AG60" s="986"/>
      <c r="AH60" s="1073" t="s">
        <v>439</v>
      </c>
      <c r="AI60" s="986"/>
      <c r="AJ60" s="986"/>
      <c r="AK60" s="1073"/>
      <c r="AL60" s="1073"/>
      <c r="AM60" s="1073"/>
      <c r="AN60" s="1073"/>
      <c r="AO60" s="1073"/>
      <c r="AP60" s="1073"/>
      <c r="AQ60" s="1073"/>
      <c r="AR60" s="986"/>
      <c r="AS60" s="986"/>
      <c r="AT60" s="986"/>
      <c r="AU60" s="986"/>
      <c r="AV60" s="986"/>
      <c r="AW60" s="986"/>
      <c r="AX60" s="986"/>
      <c r="AY60" s="986"/>
      <c r="AZ60" s="986"/>
      <c r="BA60" s="986"/>
      <c r="BB60" s="986"/>
      <c r="BC60" s="986"/>
      <c r="BD60" s="986"/>
      <c r="BE60" s="986"/>
      <c r="BF60" s="986"/>
      <c r="BG60" s="986"/>
      <c r="BH60" s="986"/>
      <c r="BI60" s="986"/>
      <c r="BJ60" s="986"/>
      <c r="BK60" s="986"/>
      <c r="BL60" s="986"/>
      <c r="BM60" s="986"/>
      <c r="BN60" s="986"/>
      <c r="BO60" s="986"/>
      <c r="BP60" s="986"/>
      <c r="BQ60" s="986"/>
      <c r="BR60" s="986"/>
      <c r="BS60" s="986"/>
      <c r="BT60" s="986"/>
      <c r="BU60" s="986"/>
      <c r="BV60" s="986"/>
      <c r="BW60" s="986"/>
      <c r="BX60" s="986"/>
      <c r="BY60" s="986"/>
      <c r="BZ60" s="986"/>
      <c r="CA60" s="986"/>
      <c r="CB60" s="986"/>
      <c r="CC60" s="986"/>
      <c r="CD60" s="986"/>
      <c r="CE60" s="986"/>
      <c r="CF60" s="986"/>
      <c r="CG60" s="986"/>
      <c r="CH60" s="986"/>
      <c r="CI60" s="986"/>
      <c r="CJ60" s="986"/>
      <c r="CK60" s="986"/>
      <c r="CL60" s="986"/>
      <c r="CM60" s="986"/>
      <c r="CN60" s="986"/>
      <c r="CO60" s="986"/>
      <c r="CP60" s="986"/>
      <c r="CQ60" s="986"/>
      <c r="CR60" s="986"/>
      <c r="CS60" s="986"/>
      <c r="CT60" s="986"/>
      <c r="CU60" s="986"/>
      <c r="CV60" s="986"/>
      <c r="CW60" s="986"/>
      <c r="CX60" s="986"/>
      <c r="CY60" s="986"/>
      <c r="CZ60" s="986"/>
      <c r="DA60" s="986"/>
      <c r="DB60" s="986"/>
      <c r="DC60" s="986"/>
      <c r="DD60" s="986"/>
      <c r="DE60" s="984"/>
      <c r="DF60" s="984"/>
    </row>
    <row r="61" spans="1:110" ht="24.75" customHeight="1">
      <c r="A61" s="704"/>
      <c r="AB61" s="704"/>
      <c r="AC61" s="704"/>
      <c r="AD61" s="704"/>
      <c r="AE61" s="704"/>
      <c r="AF61" s="707"/>
      <c r="AG61" s="707"/>
      <c r="AH61" s="898"/>
      <c r="AI61" s="898"/>
      <c r="AJ61" s="724"/>
      <c r="AK61" s="724"/>
      <c r="AL61" s="724"/>
      <c r="AM61" s="724"/>
      <c r="AN61" s="724"/>
      <c r="AO61" s="724"/>
      <c r="AP61" s="724"/>
      <c r="AQ61" s="724"/>
      <c r="AR61" s="707"/>
      <c r="AS61" s="707"/>
      <c r="AT61" s="707"/>
      <c r="AU61" s="707"/>
      <c r="AV61" s="707"/>
      <c r="AW61" s="707"/>
      <c r="AX61" s="707"/>
      <c r="AY61" s="707"/>
      <c r="AZ61" s="707"/>
      <c r="BA61" s="707"/>
      <c r="BB61" s="707"/>
      <c r="BC61" s="707"/>
      <c r="BD61" s="707"/>
      <c r="BE61" s="707"/>
      <c r="BF61" s="707"/>
      <c r="BG61" s="707"/>
      <c r="BH61" s="707"/>
      <c r="BI61" s="707"/>
      <c r="BJ61" s="707"/>
      <c r="BK61" s="707"/>
      <c r="BL61" s="707"/>
      <c r="BM61" s="707"/>
      <c r="BN61" s="707"/>
      <c r="BO61" s="707"/>
      <c r="BP61" s="707"/>
      <c r="BQ61" s="707"/>
      <c r="BR61" s="707"/>
      <c r="BS61" s="707"/>
      <c r="BT61" s="707"/>
      <c r="BU61" s="707"/>
      <c r="BV61" s="707"/>
      <c r="BW61" s="707"/>
      <c r="BX61" s="707"/>
      <c r="BY61" s="707"/>
      <c r="BZ61" s="707"/>
      <c r="CA61" s="707"/>
      <c r="CB61" s="707"/>
      <c r="CC61" s="707"/>
      <c r="CD61" s="707"/>
      <c r="CE61" s="707"/>
      <c r="CF61" s="707"/>
      <c r="CG61" s="707"/>
      <c r="CH61" s="707"/>
      <c r="CI61" s="707"/>
      <c r="CJ61" s="707"/>
      <c r="CK61" s="707"/>
      <c r="CL61" s="707"/>
      <c r="CM61" s="707"/>
      <c r="CN61" s="707"/>
      <c r="CO61" s="707"/>
      <c r="CP61" s="707"/>
      <c r="CQ61" s="707"/>
      <c r="CR61" s="707"/>
      <c r="CS61" s="707"/>
      <c r="CT61" s="707"/>
      <c r="CU61" s="707"/>
      <c r="CV61" s="707"/>
      <c r="CW61" s="707"/>
      <c r="CX61" s="707"/>
      <c r="CY61" s="707"/>
      <c r="CZ61" s="707"/>
      <c r="DA61" s="707"/>
      <c r="DB61" s="707"/>
      <c r="DC61" s="707"/>
      <c r="DD61" s="707"/>
      <c r="DE61" s="704"/>
      <c r="DF61" s="704"/>
    </row>
    <row r="62" spans="1:110" ht="14.1" customHeight="1">
      <c r="A62" s="704"/>
      <c r="AB62" s="704"/>
      <c r="AC62" s="704"/>
      <c r="AD62" s="704"/>
      <c r="AE62" s="704"/>
      <c r="AF62" s="707"/>
      <c r="AG62" s="707"/>
      <c r="AH62" s="730"/>
      <c r="AI62" s="707"/>
      <c r="AJ62" s="707"/>
      <c r="AK62" s="707"/>
      <c r="AL62" s="707"/>
      <c r="AM62" s="707"/>
      <c r="AN62" s="707"/>
      <c r="AO62" s="707"/>
      <c r="AP62" s="707"/>
      <c r="AQ62" s="707"/>
      <c r="AR62" s="707"/>
      <c r="AS62" s="707"/>
      <c r="AT62" s="707"/>
      <c r="AU62" s="707"/>
      <c r="AV62" s="707"/>
      <c r="AW62" s="707"/>
      <c r="AX62" s="707"/>
      <c r="AY62" s="707"/>
      <c r="AZ62" s="707"/>
      <c r="BA62" s="707"/>
      <c r="BB62" s="707"/>
      <c r="BC62" s="707"/>
      <c r="BD62" s="707"/>
      <c r="BE62" s="707"/>
      <c r="BF62" s="707"/>
      <c r="BG62" s="707"/>
      <c r="BH62" s="707"/>
      <c r="BI62" s="707"/>
      <c r="BJ62" s="707"/>
      <c r="BK62" s="707"/>
      <c r="BL62" s="707"/>
      <c r="BM62" s="707"/>
      <c r="BN62" s="707"/>
      <c r="BO62" s="707"/>
      <c r="BP62" s="707"/>
      <c r="BQ62" s="707"/>
      <c r="BR62" s="707"/>
      <c r="BS62" s="707"/>
      <c r="BT62" s="707"/>
      <c r="BU62" s="707"/>
      <c r="BV62" s="707"/>
      <c r="BW62" s="707"/>
      <c r="BX62" s="707"/>
      <c r="BY62" s="707"/>
      <c r="BZ62" s="707"/>
      <c r="CA62" s="707"/>
      <c r="CB62" s="707"/>
      <c r="CC62" s="707"/>
      <c r="CD62" s="707"/>
      <c r="CE62" s="707"/>
      <c r="CF62" s="707"/>
      <c r="CG62" s="707"/>
      <c r="CH62" s="707"/>
      <c r="CI62" s="707"/>
      <c r="CJ62" s="707"/>
      <c r="CK62" s="707"/>
      <c r="CL62" s="707"/>
      <c r="CM62" s="707"/>
      <c r="CN62" s="707"/>
      <c r="CO62" s="707"/>
      <c r="CP62" s="707"/>
      <c r="CQ62" s="707"/>
      <c r="CR62" s="707"/>
      <c r="CS62" s="707"/>
      <c r="CT62" s="707"/>
      <c r="CU62" s="707"/>
      <c r="CV62" s="707"/>
      <c r="CW62" s="707"/>
      <c r="CX62" s="707"/>
      <c r="CY62" s="707"/>
      <c r="CZ62" s="707"/>
      <c r="DA62" s="707"/>
      <c r="DB62" s="707"/>
      <c r="DC62" s="707"/>
      <c r="DD62" s="707"/>
      <c r="DE62" s="704"/>
      <c r="DF62" s="704"/>
    </row>
    <row r="63" spans="1:110" ht="14.1" customHeight="1">
      <c r="A63" s="704"/>
      <c r="AB63" s="704"/>
      <c r="AC63" s="704"/>
      <c r="AD63" s="704"/>
      <c r="AE63" s="704"/>
      <c r="AF63" s="707"/>
      <c r="AG63" s="707"/>
      <c r="AH63" s="730"/>
      <c r="AI63" s="730"/>
      <c r="AJ63" s="730"/>
      <c r="AK63" s="730"/>
      <c r="AL63" s="730"/>
      <c r="AM63" s="730"/>
      <c r="AN63" s="730"/>
      <c r="AO63" s="730"/>
      <c r="AP63" s="730"/>
      <c r="AQ63" s="730"/>
      <c r="AR63" s="707"/>
      <c r="AS63" s="707"/>
      <c r="AT63" s="707"/>
      <c r="AU63" s="707"/>
      <c r="AV63" s="707"/>
      <c r="AW63" s="707"/>
      <c r="AX63" s="707"/>
      <c r="AY63" s="707"/>
      <c r="AZ63" s="707"/>
      <c r="BA63" s="707"/>
      <c r="BB63" s="707"/>
      <c r="BC63" s="707"/>
      <c r="BD63" s="707"/>
      <c r="BE63" s="707"/>
      <c r="BF63" s="707"/>
      <c r="BG63" s="707"/>
      <c r="BH63" s="707"/>
      <c r="BI63" s="707"/>
      <c r="BJ63" s="707"/>
      <c r="BK63" s="707"/>
      <c r="BL63" s="707"/>
      <c r="BM63" s="707"/>
      <c r="BN63" s="707"/>
      <c r="BO63" s="707"/>
      <c r="BP63" s="707"/>
      <c r="BQ63" s="707"/>
      <c r="BR63" s="707"/>
      <c r="BS63" s="707"/>
      <c r="BT63" s="707"/>
      <c r="BU63" s="707"/>
      <c r="BV63" s="707"/>
      <c r="BW63" s="707"/>
      <c r="BX63" s="707"/>
      <c r="BY63" s="707"/>
      <c r="BZ63" s="707"/>
      <c r="CA63" s="707"/>
      <c r="CB63" s="707"/>
      <c r="CC63" s="707"/>
      <c r="CD63" s="707"/>
      <c r="CE63" s="707"/>
      <c r="CF63" s="707"/>
      <c r="CG63" s="707"/>
      <c r="CH63" s="707"/>
      <c r="CI63" s="707"/>
      <c r="CJ63" s="707"/>
      <c r="CK63" s="707"/>
      <c r="CL63" s="707"/>
      <c r="CM63" s="707"/>
      <c r="CN63" s="707"/>
      <c r="CO63" s="707"/>
      <c r="CP63" s="707"/>
      <c r="CQ63" s="707"/>
      <c r="CR63" s="707"/>
      <c r="CS63" s="707"/>
      <c r="CT63" s="707"/>
      <c r="CU63" s="707"/>
      <c r="CV63" s="707"/>
      <c r="CW63" s="707"/>
      <c r="CX63" s="707"/>
      <c r="CY63" s="707"/>
      <c r="CZ63" s="707"/>
      <c r="DA63" s="707"/>
      <c r="DB63" s="707"/>
      <c r="DC63" s="707"/>
      <c r="DD63" s="707"/>
      <c r="DE63" s="704"/>
      <c r="DF63" s="704"/>
    </row>
    <row r="64" spans="1:110" ht="12" customHeight="1">
      <c r="A64" s="704"/>
      <c r="AB64" s="704"/>
      <c r="AC64" s="704"/>
      <c r="AD64" s="704"/>
      <c r="AE64" s="704"/>
      <c r="AF64" s="707"/>
      <c r="AG64" s="707"/>
      <c r="AH64" s="738"/>
      <c r="AI64" s="738"/>
      <c r="AJ64" s="738"/>
      <c r="AK64" s="738"/>
      <c r="AL64" s="738"/>
      <c r="AM64" s="738"/>
      <c r="AN64" s="738"/>
      <c r="AO64" s="738"/>
      <c r="AP64" s="738"/>
      <c r="AQ64" s="738"/>
      <c r="AR64" s="707"/>
      <c r="AS64" s="707"/>
      <c r="AT64" s="707"/>
      <c r="AU64" s="707"/>
      <c r="AV64" s="707"/>
      <c r="AW64" s="707"/>
      <c r="AX64" s="707"/>
      <c r="AY64" s="707"/>
      <c r="AZ64" s="707"/>
      <c r="BA64" s="707"/>
      <c r="BB64" s="707"/>
      <c r="BC64" s="707"/>
      <c r="BD64" s="707"/>
      <c r="BE64" s="707"/>
      <c r="BF64" s="707"/>
      <c r="BG64" s="707"/>
      <c r="BH64" s="707"/>
      <c r="BI64" s="707"/>
      <c r="BJ64" s="707"/>
      <c r="BK64" s="707"/>
      <c r="BL64" s="707"/>
      <c r="BM64" s="707"/>
      <c r="BN64" s="707"/>
      <c r="BO64" s="707"/>
      <c r="BP64" s="707"/>
      <c r="BQ64" s="707"/>
      <c r="BR64" s="707"/>
      <c r="BS64" s="707"/>
      <c r="BT64" s="707"/>
      <c r="BU64" s="707"/>
      <c r="BV64" s="707"/>
      <c r="BW64" s="707"/>
      <c r="BX64" s="707"/>
      <c r="BY64" s="707"/>
      <c r="BZ64" s="707"/>
      <c r="CA64" s="707"/>
      <c r="CB64" s="707"/>
      <c r="CC64" s="707"/>
      <c r="CD64" s="707"/>
      <c r="CE64" s="707"/>
      <c r="CF64" s="707"/>
      <c r="CG64" s="707"/>
      <c r="CH64" s="707"/>
      <c r="CI64" s="707"/>
      <c r="CJ64" s="707"/>
      <c r="CK64" s="707"/>
      <c r="CL64" s="707"/>
      <c r="CM64" s="707"/>
      <c r="CN64" s="707"/>
      <c r="CO64" s="707"/>
      <c r="CP64" s="707"/>
      <c r="CQ64" s="707"/>
      <c r="CR64" s="707"/>
      <c r="CS64" s="707"/>
      <c r="CT64" s="707"/>
      <c r="CU64" s="707"/>
      <c r="CV64" s="707"/>
      <c r="CW64" s="707"/>
      <c r="CX64" s="707"/>
      <c r="CY64" s="707"/>
      <c r="CZ64" s="707"/>
      <c r="DA64" s="707"/>
      <c r="DB64" s="707"/>
      <c r="DC64" s="707"/>
      <c r="DD64" s="707"/>
      <c r="DE64" s="704"/>
      <c r="DF64" s="704"/>
    </row>
    <row r="65" spans="1:110" s="870" customFormat="1" ht="14.1" customHeight="1">
      <c r="A65" s="739"/>
      <c r="B65" s="871"/>
      <c r="AA65" s="872"/>
      <c r="AB65" s="704"/>
      <c r="AC65" s="704"/>
      <c r="AD65" s="704"/>
      <c r="AE65" s="704"/>
      <c r="AF65" s="740"/>
      <c r="AG65" s="740"/>
      <c r="AH65" s="730"/>
      <c r="AI65" s="730"/>
      <c r="AJ65" s="730"/>
      <c r="AK65" s="730"/>
      <c r="AL65" s="730"/>
      <c r="AM65" s="730"/>
      <c r="AN65" s="730"/>
      <c r="AO65" s="730"/>
      <c r="AP65" s="730"/>
      <c r="AQ65" s="730"/>
      <c r="AR65" s="741"/>
      <c r="AS65" s="707"/>
      <c r="AT65" s="707"/>
      <c r="AU65" s="707"/>
      <c r="AV65" s="707"/>
      <c r="AW65" s="707"/>
      <c r="AX65" s="730"/>
      <c r="AY65" s="730"/>
      <c r="AZ65" s="730"/>
      <c r="BA65" s="730"/>
      <c r="BB65" s="730"/>
      <c r="BC65" s="730"/>
      <c r="BD65" s="730"/>
      <c r="BE65" s="730"/>
      <c r="BF65" s="730"/>
      <c r="BG65" s="730"/>
      <c r="BH65" s="730"/>
      <c r="BI65" s="730"/>
      <c r="BJ65" s="730"/>
      <c r="BK65" s="730"/>
      <c r="BL65" s="730"/>
      <c r="BM65" s="730"/>
      <c r="BN65" s="730"/>
      <c r="BO65" s="730"/>
      <c r="BP65" s="730"/>
      <c r="BQ65" s="730"/>
      <c r="BR65" s="730"/>
      <c r="BS65" s="730"/>
      <c r="BT65" s="730"/>
      <c r="BU65" s="730"/>
      <c r="BV65" s="730"/>
      <c r="BW65" s="730"/>
      <c r="BX65" s="730"/>
      <c r="BY65" s="730"/>
      <c r="BZ65" s="730"/>
      <c r="CA65" s="730"/>
      <c r="CB65" s="730"/>
      <c r="CC65" s="730"/>
      <c r="CD65" s="730"/>
      <c r="CE65" s="730"/>
      <c r="CF65" s="730"/>
      <c r="CG65" s="730"/>
      <c r="CH65" s="730"/>
      <c r="CI65" s="730"/>
      <c r="CJ65" s="730"/>
      <c r="CK65" s="730"/>
      <c r="CL65" s="730"/>
      <c r="CM65" s="730"/>
      <c r="CN65" s="730"/>
      <c r="CO65" s="730"/>
      <c r="CP65" s="730"/>
      <c r="CQ65" s="730"/>
      <c r="CR65" s="730"/>
      <c r="CS65" s="730"/>
      <c r="CT65" s="730"/>
      <c r="CU65" s="730"/>
      <c r="CV65" s="730"/>
      <c r="CW65" s="730"/>
      <c r="CX65" s="730"/>
      <c r="CY65" s="730"/>
      <c r="CZ65" s="730"/>
      <c r="DA65" s="707"/>
      <c r="DB65" s="707"/>
      <c r="DC65" s="707"/>
      <c r="DD65" s="707"/>
      <c r="DE65" s="704"/>
      <c r="DF65" s="704"/>
    </row>
    <row r="66" spans="1:110" s="870" customFormat="1" ht="14.1" customHeight="1">
      <c r="A66" s="739"/>
      <c r="B66" s="871"/>
      <c r="AA66" s="872"/>
      <c r="AB66" s="704"/>
      <c r="AC66" s="704"/>
      <c r="AD66" s="704"/>
      <c r="AE66" s="704"/>
      <c r="AF66" s="740"/>
      <c r="AG66" s="740"/>
      <c r="AH66" s="730"/>
      <c r="AI66" s="730"/>
      <c r="AJ66" s="730"/>
      <c r="AK66" s="730"/>
      <c r="AL66" s="730"/>
      <c r="AM66" s="730"/>
      <c r="AN66" s="730"/>
      <c r="AO66" s="730"/>
      <c r="AP66" s="730"/>
      <c r="AQ66" s="730"/>
      <c r="AR66" s="741"/>
      <c r="AS66" s="707"/>
      <c r="AT66" s="707"/>
      <c r="AU66" s="707"/>
      <c r="AV66" s="707"/>
      <c r="AW66" s="707"/>
      <c r="AX66" s="730"/>
      <c r="AY66" s="730"/>
      <c r="AZ66" s="730"/>
      <c r="BA66" s="730"/>
      <c r="BB66" s="730"/>
      <c r="BC66" s="730"/>
      <c r="BD66" s="730"/>
      <c r="BE66" s="730"/>
      <c r="BF66" s="730"/>
      <c r="BG66" s="730"/>
      <c r="BH66" s="730"/>
      <c r="BI66" s="730"/>
      <c r="BJ66" s="730"/>
      <c r="BK66" s="730"/>
      <c r="BL66" s="730"/>
      <c r="BM66" s="730"/>
      <c r="BN66" s="730"/>
      <c r="BO66" s="730"/>
      <c r="BP66" s="730"/>
      <c r="BQ66" s="730"/>
      <c r="BR66" s="730"/>
      <c r="BS66" s="730"/>
      <c r="BT66" s="730"/>
      <c r="BU66" s="730"/>
      <c r="BV66" s="730"/>
      <c r="BW66" s="730"/>
      <c r="BX66" s="730"/>
      <c r="BY66" s="730"/>
      <c r="BZ66" s="730"/>
      <c r="CA66" s="730"/>
      <c r="CB66" s="730"/>
      <c r="CC66" s="730"/>
      <c r="CD66" s="730"/>
      <c r="CE66" s="730"/>
      <c r="CF66" s="730"/>
      <c r="CG66" s="730"/>
      <c r="CH66" s="730"/>
      <c r="CI66" s="730"/>
      <c r="CJ66" s="730"/>
      <c r="CK66" s="730"/>
      <c r="CL66" s="730"/>
      <c r="CM66" s="730"/>
      <c r="CN66" s="730"/>
      <c r="CO66" s="730"/>
      <c r="CP66" s="730"/>
      <c r="CQ66" s="730"/>
      <c r="CR66" s="730"/>
      <c r="CS66" s="730"/>
      <c r="CT66" s="730"/>
      <c r="CU66" s="730"/>
      <c r="CV66" s="730"/>
      <c r="CW66" s="730"/>
      <c r="CX66" s="730"/>
      <c r="CY66" s="730"/>
      <c r="CZ66" s="730"/>
      <c r="DA66" s="707"/>
      <c r="DB66" s="707"/>
      <c r="DC66" s="707"/>
      <c r="DD66" s="707"/>
      <c r="DE66" s="704"/>
      <c r="DF66" s="704"/>
    </row>
    <row r="67" spans="1:110" s="870" customFormat="1" ht="14.1" customHeight="1">
      <c r="A67" s="739"/>
      <c r="B67" s="871"/>
      <c r="AA67" s="872"/>
      <c r="AB67" s="704"/>
      <c r="AC67" s="704"/>
      <c r="AD67" s="704"/>
      <c r="AE67" s="704"/>
      <c r="AF67" s="740"/>
      <c r="AG67" s="740"/>
      <c r="AH67" s="730"/>
      <c r="AI67" s="730"/>
      <c r="AJ67" s="730"/>
      <c r="AK67" s="730"/>
      <c r="AL67" s="730"/>
      <c r="AM67" s="730"/>
      <c r="AN67" s="730"/>
      <c r="AO67" s="730"/>
      <c r="AP67" s="730"/>
      <c r="AQ67" s="730"/>
      <c r="AR67" s="741"/>
      <c r="AS67" s="707"/>
      <c r="AT67" s="707"/>
      <c r="AU67" s="707"/>
      <c r="AV67" s="707"/>
      <c r="AW67" s="707"/>
      <c r="AX67" s="730"/>
      <c r="AY67" s="730"/>
      <c r="AZ67" s="730"/>
      <c r="BA67" s="730"/>
      <c r="BB67" s="730"/>
      <c r="BC67" s="730"/>
      <c r="BD67" s="730"/>
      <c r="BE67" s="730"/>
      <c r="BF67" s="730"/>
      <c r="BG67" s="730"/>
      <c r="BH67" s="730"/>
      <c r="BI67" s="730"/>
      <c r="BJ67" s="730"/>
      <c r="BK67" s="730"/>
      <c r="BL67" s="730"/>
      <c r="BM67" s="730"/>
      <c r="BN67" s="730"/>
      <c r="BO67" s="730"/>
      <c r="BP67" s="730"/>
      <c r="BQ67" s="730"/>
      <c r="BR67" s="730"/>
      <c r="BS67" s="730"/>
      <c r="BT67" s="730"/>
      <c r="BU67" s="730"/>
      <c r="BV67" s="730"/>
      <c r="BW67" s="730"/>
      <c r="BX67" s="730"/>
      <c r="BY67" s="730"/>
      <c r="BZ67" s="730"/>
      <c r="CA67" s="730"/>
      <c r="CB67" s="730"/>
      <c r="CC67" s="730"/>
      <c r="CD67" s="730"/>
      <c r="CE67" s="730"/>
      <c r="CF67" s="730"/>
      <c r="CG67" s="730"/>
      <c r="CH67" s="730"/>
      <c r="CI67" s="730"/>
      <c r="CJ67" s="730"/>
      <c r="CK67" s="730"/>
      <c r="CL67" s="730"/>
      <c r="CM67" s="730"/>
      <c r="CN67" s="730"/>
      <c r="CO67" s="730"/>
      <c r="CP67" s="730"/>
      <c r="CQ67" s="730"/>
      <c r="CR67" s="730"/>
      <c r="CS67" s="730"/>
      <c r="CT67" s="730"/>
      <c r="CU67" s="730"/>
      <c r="CV67" s="730"/>
      <c r="CW67" s="730"/>
      <c r="CX67" s="730"/>
      <c r="CY67" s="730"/>
      <c r="CZ67" s="730"/>
      <c r="DA67" s="707"/>
      <c r="DB67" s="707"/>
      <c r="DC67" s="707"/>
      <c r="DD67" s="707"/>
      <c r="DE67" s="704"/>
      <c r="DF67" s="704"/>
    </row>
    <row r="68" spans="1:110" ht="14.1" customHeight="1">
      <c r="A68" s="704"/>
      <c r="AA68" s="729"/>
      <c r="AB68" s="704"/>
      <c r="AC68" s="704"/>
      <c r="AD68" s="704"/>
      <c r="AE68" s="704"/>
      <c r="AF68" s="707"/>
      <c r="AG68" s="707"/>
      <c r="AH68" s="707"/>
      <c r="AI68" s="707"/>
      <c r="AJ68" s="707"/>
      <c r="AK68" s="707"/>
      <c r="AL68" s="707"/>
      <c r="AM68" s="707"/>
      <c r="AN68" s="707"/>
      <c r="AO68" s="707"/>
      <c r="AP68" s="707"/>
      <c r="AQ68" s="707"/>
      <c r="AR68" s="723"/>
      <c r="AS68" s="707"/>
      <c r="AT68" s="707"/>
      <c r="AU68" s="707"/>
      <c r="AV68" s="707"/>
      <c r="AW68" s="707"/>
      <c r="AX68" s="707"/>
      <c r="AY68" s="707"/>
      <c r="AZ68" s="707"/>
      <c r="BA68" s="707"/>
      <c r="BB68" s="707"/>
      <c r="BC68" s="707"/>
      <c r="BD68" s="707"/>
      <c r="BE68" s="707"/>
      <c r="BF68" s="707"/>
      <c r="BG68" s="707"/>
      <c r="BH68" s="707"/>
      <c r="BI68" s="707"/>
      <c r="BJ68" s="707"/>
      <c r="BK68" s="707"/>
      <c r="BL68" s="707"/>
      <c r="BM68" s="707"/>
      <c r="BN68" s="707"/>
      <c r="BO68" s="707"/>
      <c r="BP68" s="707"/>
      <c r="BQ68" s="707"/>
      <c r="BR68" s="707"/>
      <c r="BS68" s="707"/>
      <c r="BT68" s="707"/>
      <c r="BU68" s="707"/>
      <c r="BV68" s="707"/>
      <c r="BW68" s="707"/>
      <c r="BX68" s="707"/>
      <c r="BY68" s="707"/>
      <c r="BZ68" s="707"/>
      <c r="CA68" s="707"/>
      <c r="CB68" s="707"/>
      <c r="CC68" s="707"/>
      <c r="CD68" s="707"/>
      <c r="CE68" s="707"/>
      <c r="CF68" s="707"/>
      <c r="CG68" s="707"/>
      <c r="CH68" s="707"/>
      <c r="CI68" s="707"/>
      <c r="CJ68" s="707"/>
      <c r="CK68" s="707"/>
      <c r="CL68" s="707"/>
      <c r="CM68" s="707"/>
      <c r="CN68" s="707"/>
      <c r="CO68" s="707"/>
      <c r="CP68" s="707"/>
      <c r="CQ68" s="707"/>
      <c r="CR68" s="707"/>
      <c r="CS68" s="707"/>
      <c r="CT68" s="707"/>
      <c r="CU68" s="707"/>
      <c r="CV68" s="707"/>
      <c r="CW68" s="707"/>
      <c r="CX68" s="707"/>
      <c r="CY68" s="707"/>
      <c r="CZ68" s="707"/>
      <c r="DA68" s="707"/>
      <c r="DB68" s="707"/>
      <c r="DC68" s="707"/>
      <c r="DD68" s="707"/>
      <c r="DE68" s="704"/>
      <c r="DF68" s="704"/>
    </row>
    <row r="69" spans="1:110" s="870" customFormat="1" ht="14.1" customHeight="1">
      <c r="A69" s="739"/>
      <c r="B69" s="871"/>
      <c r="AB69" s="704"/>
      <c r="AC69" s="704"/>
      <c r="AD69" s="739"/>
      <c r="AE69" s="739"/>
      <c r="AF69" s="740"/>
      <c r="AG69" s="740"/>
      <c r="AH69" s="730"/>
      <c r="AI69" s="730"/>
      <c r="AJ69" s="730"/>
      <c r="AK69" s="730"/>
      <c r="AL69" s="730"/>
      <c r="AM69" s="730"/>
      <c r="AN69" s="730"/>
      <c r="AO69" s="730"/>
      <c r="AP69" s="730"/>
      <c r="AQ69" s="730"/>
      <c r="AR69" s="730"/>
      <c r="AS69" s="707"/>
      <c r="AT69" s="707"/>
      <c r="AU69" s="730"/>
      <c r="AV69" s="730"/>
      <c r="AW69" s="730"/>
      <c r="AX69" s="730"/>
      <c r="AY69" s="730"/>
      <c r="AZ69" s="730"/>
      <c r="BA69" s="730"/>
      <c r="BB69" s="730"/>
      <c r="BC69" s="730"/>
      <c r="BD69" s="730"/>
      <c r="BE69" s="730"/>
      <c r="BF69" s="730"/>
      <c r="BG69" s="730"/>
      <c r="BH69" s="730"/>
      <c r="BI69" s="730"/>
      <c r="BJ69" s="730"/>
      <c r="BK69" s="730"/>
      <c r="BL69" s="730"/>
      <c r="BM69" s="730"/>
      <c r="BN69" s="730"/>
      <c r="BO69" s="730"/>
      <c r="BP69" s="730"/>
      <c r="BQ69" s="730"/>
      <c r="BR69" s="730"/>
      <c r="BS69" s="730"/>
      <c r="BT69" s="730"/>
      <c r="BU69" s="730"/>
      <c r="BV69" s="730"/>
      <c r="BW69" s="730"/>
      <c r="BX69" s="730"/>
      <c r="BY69" s="730"/>
      <c r="BZ69" s="730"/>
      <c r="CA69" s="730"/>
      <c r="CB69" s="730"/>
      <c r="CC69" s="730"/>
      <c r="CD69" s="730"/>
      <c r="CE69" s="730"/>
      <c r="CF69" s="730"/>
      <c r="CG69" s="730"/>
      <c r="CH69" s="730"/>
      <c r="CI69" s="730"/>
      <c r="CJ69" s="730"/>
      <c r="CK69" s="730"/>
      <c r="CL69" s="730"/>
      <c r="CM69" s="730"/>
      <c r="CN69" s="730"/>
      <c r="CO69" s="730"/>
      <c r="CP69" s="730"/>
      <c r="CQ69" s="730"/>
      <c r="CR69" s="730"/>
      <c r="CS69" s="730"/>
      <c r="CT69" s="730"/>
      <c r="CU69" s="730"/>
      <c r="CV69" s="730"/>
      <c r="CW69" s="730"/>
      <c r="CX69" s="730"/>
      <c r="CY69" s="730"/>
      <c r="CZ69" s="730"/>
      <c r="DA69" s="707"/>
      <c r="DB69" s="707"/>
      <c r="DC69" s="707"/>
      <c r="DD69" s="707"/>
      <c r="DE69" s="704"/>
      <c r="DF69" s="704"/>
    </row>
    <row r="70" spans="1:110" ht="12" customHeight="1">
      <c r="A70" s="704"/>
      <c r="AB70" s="704"/>
      <c r="AC70" s="704"/>
      <c r="AD70" s="704"/>
      <c r="AE70" s="704"/>
      <c r="AF70" s="707"/>
      <c r="AG70" s="707"/>
      <c r="AH70" s="724"/>
      <c r="AI70" s="724"/>
      <c r="AJ70" s="724"/>
      <c r="AK70" s="724"/>
      <c r="AL70" s="724"/>
      <c r="AM70" s="724"/>
      <c r="AN70" s="724"/>
      <c r="AO70" s="724"/>
      <c r="AP70" s="724"/>
      <c r="AQ70" s="724"/>
      <c r="AR70" s="707"/>
      <c r="AS70" s="707"/>
      <c r="AT70" s="707"/>
      <c r="AU70" s="707"/>
      <c r="AV70" s="707"/>
      <c r="AW70" s="707"/>
      <c r="AX70" s="707"/>
      <c r="AY70" s="707"/>
      <c r="AZ70" s="707"/>
      <c r="BA70" s="707"/>
      <c r="BB70" s="707"/>
      <c r="BC70" s="707"/>
      <c r="BD70" s="707"/>
      <c r="BE70" s="707"/>
      <c r="BF70" s="707"/>
      <c r="BG70" s="707"/>
      <c r="BH70" s="707"/>
      <c r="BI70" s="707"/>
      <c r="BJ70" s="707"/>
      <c r="BK70" s="707"/>
      <c r="BL70" s="707"/>
      <c r="BM70" s="707"/>
      <c r="BN70" s="707"/>
      <c r="BO70" s="707"/>
      <c r="BP70" s="707"/>
      <c r="BQ70" s="707"/>
      <c r="BR70" s="707"/>
      <c r="BS70" s="707"/>
      <c r="BT70" s="707"/>
      <c r="BU70" s="707"/>
      <c r="BV70" s="707"/>
      <c r="BW70" s="707"/>
      <c r="BX70" s="707"/>
      <c r="BY70" s="707"/>
      <c r="BZ70" s="707"/>
      <c r="CA70" s="707"/>
      <c r="CB70" s="707"/>
      <c r="CC70" s="707"/>
      <c r="CD70" s="707"/>
      <c r="CE70" s="707"/>
      <c r="CF70" s="707"/>
      <c r="CG70" s="707"/>
      <c r="CH70" s="707"/>
      <c r="CI70" s="707"/>
      <c r="CJ70" s="707"/>
      <c r="CK70" s="707"/>
      <c r="CL70" s="707"/>
      <c r="CM70" s="707"/>
      <c r="CN70" s="707"/>
      <c r="CO70" s="707"/>
      <c r="CP70" s="707"/>
      <c r="CQ70" s="707"/>
      <c r="CR70" s="707"/>
      <c r="CS70" s="707"/>
      <c r="CT70" s="707"/>
      <c r="CU70" s="707"/>
      <c r="CV70" s="707"/>
      <c r="CW70" s="707"/>
      <c r="CX70" s="707"/>
      <c r="CY70" s="707"/>
      <c r="CZ70" s="707"/>
      <c r="DA70" s="707"/>
      <c r="DB70" s="707"/>
      <c r="DC70" s="707"/>
      <c r="DD70" s="707"/>
      <c r="DE70" s="704"/>
      <c r="DF70" s="704"/>
    </row>
    <row r="71" spans="1:110" ht="6.75" customHeight="1">
      <c r="A71" s="704"/>
      <c r="AB71" s="704"/>
      <c r="AC71" s="704"/>
      <c r="AD71" s="704"/>
      <c r="AE71" s="704"/>
      <c r="AF71" s="707"/>
      <c r="AG71" s="707"/>
      <c r="AH71" s="724"/>
      <c r="AI71" s="724"/>
      <c r="AJ71" s="724"/>
      <c r="AK71" s="724"/>
      <c r="AL71" s="724"/>
      <c r="AM71" s="724"/>
      <c r="AN71" s="724"/>
      <c r="AO71" s="724"/>
      <c r="AP71" s="724"/>
      <c r="AQ71" s="724"/>
      <c r="AR71" s="707"/>
      <c r="AS71" s="707"/>
      <c r="AT71" s="707"/>
      <c r="AU71" s="707"/>
      <c r="AV71" s="707"/>
      <c r="AW71" s="707"/>
      <c r="AX71" s="707"/>
      <c r="AY71" s="707"/>
      <c r="AZ71" s="707"/>
      <c r="BA71" s="707"/>
      <c r="BB71" s="707"/>
      <c r="BC71" s="707"/>
      <c r="BD71" s="707"/>
      <c r="BE71" s="707"/>
      <c r="BF71" s="707"/>
      <c r="BG71" s="707"/>
      <c r="BH71" s="707"/>
      <c r="BI71" s="707"/>
      <c r="BJ71" s="707"/>
      <c r="BK71" s="707"/>
      <c r="BL71" s="707"/>
      <c r="BM71" s="707"/>
      <c r="BN71" s="707"/>
      <c r="BO71" s="707"/>
      <c r="BP71" s="707"/>
      <c r="BQ71" s="707"/>
      <c r="BR71" s="707"/>
      <c r="BS71" s="707"/>
      <c r="BT71" s="707"/>
      <c r="BU71" s="707"/>
      <c r="BV71" s="707"/>
      <c r="BW71" s="707"/>
      <c r="BX71" s="707"/>
      <c r="BY71" s="707"/>
      <c r="BZ71" s="707"/>
      <c r="CA71" s="707"/>
      <c r="CB71" s="707"/>
      <c r="CC71" s="707"/>
      <c r="CD71" s="707"/>
      <c r="CE71" s="707"/>
      <c r="CF71" s="707"/>
      <c r="CG71" s="707"/>
      <c r="CH71" s="707"/>
      <c r="CI71" s="707"/>
      <c r="CJ71" s="707"/>
      <c r="CK71" s="707"/>
      <c r="CL71" s="707"/>
      <c r="CM71" s="707"/>
      <c r="CN71" s="707"/>
      <c r="CO71" s="707"/>
      <c r="CP71" s="707"/>
      <c r="CQ71" s="707"/>
      <c r="CR71" s="707"/>
      <c r="CS71" s="707"/>
      <c r="CT71" s="707"/>
      <c r="CU71" s="707"/>
      <c r="CV71" s="707"/>
      <c r="CW71" s="707"/>
      <c r="CX71" s="707"/>
      <c r="CY71" s="707"/>
      <c r="CZ71" s="707"/>
      <c r="DA71" s="707"/>
      <c r="DB71" s="707"/>
      <c r="DC71" s="707"/>
      <c r="DD71" s="707"/>
      <c r="DE71" s="704"/>
      <c r="DF71" s="704"/>
    </row>
    <row r="72" spans="1:110" ht="12" customHeight="1">
      <c r="A72" s="704"/>
      <c r="AB72" s="704"/>
      <c r="AC72" s="704"/>
      <c r="AD72" s="704"/>
      <c r="AE72" s="704"/>
      <c r="AF72" s="707"/>
      <c r="AG72" s="707"/>
      <c r="AH72" s="738"/>
      <c r="AI72" s="738"/>
      <c r="AJ72" s="738"/>
      <c r="AK72" s="738"/>
      <c r="AL72" s="738"/>
      <c r="AM72" s="738"/>
      <c r="AN72" s="738"/>
      <c r="AO72" s="738"/>
      <c r="AP72" s="738"/>
      <c r="AQ72" s="738"/>
      <c r="AR72" s="707"/>
      <c r="AS72" s="707"/>
      <c r="AT72" s="707"/>
      <c r="AU72" s="707"/>
      <c r="AV72" s="707"/>
      <c r="AW72" s="707"/>
      <c r="AX72" s="707"/>
      <c r="AY72" s="707"/>
      <c r="AZ72" s="707"/>
      <c r="BA72" s="707"/>
      <c r="BB72" s="707"/>
      <c r="BC72" s="707"/>
      <c r="BD72" s="707"/>
      <c r="BE72" s="707"/>
      <c r="BF72" s="707"/>
      <c r="BG72" s="707"/>
      <c r="BH72" s="707"/>
      <c r="BI72" s="707"/>
      <c r="BJ72" s="707"/>
      <c r="BK72" s="707"/>
      <c r="BL72" s="707"/>
      <c r="BM72" s="707"/>
      <c r="BN72" s="707"/>
      <c r="BO72" s="707"/>
      <c r="BP72" s="707"/>
      <c r="BQ72" s="707"/>
      <c r="BR72" s="707"/>
      <c r="BS72" s="707"/>
      <c r="BT72" s="707"/>
      <c r="BU72" s="707"/>
      <c r="BV72" s="707"/>
      <c r="BW72" s="707"/>
      <c r="BX72" s="707"/>
      <c r="BY72" s="707"/>
      <c r="BZ72" s="707"/>
      <c r="CA72" s="707"/>
      <c r="CB72" s="707"/>
      <c r="CC72" s="707"/>
      <c r="CD72" s="707"/>
      <c r="CE72" s="707"/>
      <c r="CF72" s="707"/>
      <c r="CG72" s="707"/>
      <c r="CH72" s="707"/>
      <c r="CI72" s="707"/>
      <c r="CJ72" s="707"/>
      <c r="CK72" s="707"/>
      <c r="CL72" s="707"/>
      <c r="CM72" s="707"/>
      <c r="CN72" s="707"/>
      <c r="CO72" s="707"/>
      <c r="CP72" s="707"/>
      <c r="CQ72" s="707"/>
      <c r="CR72" s="707"/>
      <c r="CS72" s="707"/>
      <c r="CT72" s="707"/>
      <c r="CU72" s="707"/>
      <c r="CV72" s="707"/>
      <c r="CW72" s="707"/>
      <c r="CX72" s="707"/>
      <c r="CY72" s="707"/>
      <c r="CZ72" s="707"/>
      <c r="DA72" s="707"/>
      <c r="DB72" s="707"/>
      <c r="DC72" s="707"/>
      <c r="DD72" s="707"/>
      <c r="DE72" s="704"/>
      <c r="DF72" s="704"/>
    </row>
    <row r="73" spans="1:110" ht="4.5" customHeight="1">
      <c r="A73" s="704"/>
      <c r="C73" s="1101"/>
      <c r="D73" s="1101"/>
      <c r="E73" s="1101"/>
      <c r="F73" s="1101"/>
      <c r="G73" s="1101"/>
      <c r="H73" s="1101"/>
      <c r="I73" s="1101"/>
      <c r="J73" s="1101"/>
      <c r="K73" s="1101"/>
      <c r="L73" s="1101"/>
      <c r="M73" s="1101"/>
      <c r="N73" s="1101"/>
      <c r="O73" s="1101"/>
      <c r="P73" s="1101"/>
      <c r="Q73" s="1101"/>
      <c r="R73" s="1101"/>
      <c r="S73" s="1101"/>
      <c r="T73" s="1101"/>
      <c r="U73" s="1101"/>
      <c r="V73" s="1101"/>
      <c r="W73" s="1101"/>
      <c r="X73" s="1101"/>
      <c r="Y73" s="1101"/>
      <c r="Z73" s="1101"/>
      <c r="AB73" s="704"/>
      <c r="AC73" s="704"/>
      <c r="AD73" s="704"/>
      <c r="AE73" s="704"/>
      <c r="AF73" s="707"/>
      <c r="AG73" s="707"/>
      <c r="AH73" s="1459"/>
      <c r="AI73" s="1459"/>
      <c r="AJ73" s="1459"/>
      <c r="AK73" s="1459"/>
      <c r="AL73" s="1459"/>
      <c r="AM73" s="1459"/>
      <c r="AN73" s="1459"/>
      <c r="AO73" s="1459"/>
      <c r="AP73" s="1459"/>
      <c r="AQ73" s="1459"/>
      <c r="AR73" s="1459"/>
      <c r="AS73" s="1459"/>
      <c r="AT73" s="1459"/>
      <c r="AU73" s="1459"/>
      <c r="AV73" s="1459"/>
      <c r="AW73" s="1459"/>
      <c r="AX73" s="1459"/>
      <c r="AY73" s="1459"/>
      <c r="AZ73" s="1459"/>
      <c r="BA73" s="1459"/>
      <c r="BB73" s="1459"/>
      <c r="BC73" s="1459"/>
      <c r="BD73" s="1459"/>
      <c r="BE73" s="1459"/>
      <c r="BF73" s="1459"/>
      <c r="BG73" s="1459"/>
      <c r="BH73" s="1459"/>
      <c r="BI73" s="1459"/>
      <c r="BJ73" s="1460"/>
      <c r="BK73" s="1460"/>
      <c r="BL73" s="1460"/>
      <c r="BM73" s="1460"/>
      <c r="BN73" s="1460"/>
      <c r="BO73" s="1460"/>
      <c r="BP73" s="1460"/>
      <c r="BQ73" s="1460"/>
      <c r="BR73" s="1460"/>
      <c r="BS73" s="1460"/>
      <c r="BT73" s="1460"/>
      <c r="BU73" s="1460"/>
      <c r="BV73" s="1460"/>
      <c r="BW73" s="1460"/>
      <c r="BX73" s="1460"/>
      <c r="BY73" s="1460"/>
      <c r="BZ73" s="1460"/>
      <c r="CA73" s="1460"/>
      <c r="CB73" s="1460"/>
      <c r="CC73" s="1460"/>
      <c r="CD73" s="1460"/>
      <c r="CE73" s="1460"/>
      <c r="CF73" s="1460"/>
      <c r="CG73" s="1460"/>
      <c r="CH73" s="1460"/>
      <c r="CI73" s="1460"/>
      <c r="CJ73" s="1460"/>
      <c r="CK73" s="1460"/>
      <c r="CL73" s="1460"/>
      <c r="CM73" s="1460"/>
      <c r="CN73" s="1460"/>
      <c r="CO73" s="1460"/>
      <c r="CP73" s="1460"/>
      <c r="CQ73" s="1460"/>
      <c r="CR73" s="1460"/>
      <c r="CS73" s="1460"/>
      <c r="CT73" s="1460"/>
      <c r="CU73" s="1460"/>
      <c r="CV73" s="1460"/>
      <c r="CW73" s="1460"/>
      <c r="CX73" s="1460"/>
      <c r="CY73" s="1460"/>
      <c r="CZ73" s="1460"/>
      <c r="DA73" s="1460"/>
      <c r="DB73" s="1460"/>
      <c r="DC73" s="1460"/>
      <c r="DD73" s="707"/>
      <c r="DE73" s="704"/>
      <c r="DF73" s="704"/>
    </row>
    <row r="74" spans="1:110" ht="9.95" customHeight="1">
      <c r="A74" s="704"/>
      <c r="C74" s="2083" t="s">
        <v>2</v>
      </c>
      <c r="D74" s="2083"/>
      <c r="E74" s="2083"/>
      <c r="F74" s="1000"/>
      <c r="G74" s="940" t="str">
        <f>AI74</f>
        <v>Gemeindecheck Wohnen: Stadt Thun</v>
      </c>
      <c r="H74" s="940"/>
      <c r="I74" s="940"/>
      <c r="J74" s="940"/>
      <c r="K74" s="940"/>
      <c r="L74" s="940"/>
      <c r="M74" s="940"/>
      <c r="N74" s="940"/>
      <c r="O74" s="940"/>
      <c r="P74" s="940"/>
      <c r="Q74" s="940"/>
      <c r="R74" s="940"/>
      <c r="S74" s="940"/>
      <c r="T74" s="940"/>
      <c r="U74" s="940"/>
      <c r="V74" s="940"/>
      <c r="W74" s="940"/>
      <c r="X74" s="940"/>
      <c r="Y74" s="940"/>
      <c r="Z74" s="1145" t="str">
        <f>DC74</f>
        <v>1. Quartal 2024</v>
      </c>
      <c r="AB74" s="704"/>
      <c r="AC74" s="704"/>
      <c r="AD74" s="704"/>
      <c r="AE74" s="704"/>
      <c r="AF74" s="707"/>
      <c r="AG74" s="707"/>
      <c r="AH74" s="1073" t="s">
        <v>10</v>
      </c>
      <c r="AI74" s="1073" t="s">
        <v>542</v>
      </c>
      <c r="AJ74" s="1073"/>
      <c r="AK74" s="1073"/>
      <c r="AL74" s="1073"/>
      <c r="AM74" s="738"/>
      <c r="AN74" s="738"/>
      <c r="AO74" s="738"/>
      <c r="AP74" s="738"/>
      <c r="AQ74" s="738"/>
      <c r="AR74" s="738"/>
      <c r="AS74" s="738"/>
      <c r="AT74" s="738"/>
      <c r="AU74" s="738"/>
      <c r="AV74" s="738"/>
      <c r="AW74" s="738"/>
      <c r="AX74" s="738"/>
      <c r="AY74" s="738"/>
      <c r="AZ74" s="738"/>
      <c r="BA74" s="738"/>
      <c r="BB74" s="738"/>
      <c r="BC74" s="738"/>
      <c r="BD74" s="738"/>
      <c r="BE74" s="738"/>
      <c r="BF74" s="738"/>
      <c r="BG74" s="738"/>
      <c r="BH74" s="738"/>
      <c r="BI74" s="738"/>
      <c r="BJ74" s="707"/>
      <c r="BK74" s="707"/>
      <c r="BL74" s="707"/>
      <c r="BM74" s="707"/>
      <c r="BN74" s="707"/>
      <c r="BO74" s="707"/>
      <c r="BP74" s="707"/>
      <c r="BQ74" s="707"/>
      <c r="BR74" s="707"/>
      <c r="BS74" s="707"/>
      <c r="BT74" s="707"/>
      <c r="BU74" s="707"/>
      <c r="BV74" s="707"/>
      <c r="BW74" s="707"/>
      <c r="BX74" s="707"/>
      <c r="BY74" s="707"/>
      <c r="BZ74" s="707"/>
      <c r="CA74" s="707"/>
      <c r="CB74" s="707"/>
      <c r="CC74" s="707"/>
      <c r="CD74" s="707"/>
      <c r="CE74" s="707"/>
      <c r="CF74" s="707"/>
      <c r="CG74" s="707"/>
      <c r="CH74" s="707"/>
      <c r="CI74" s="707"/>
      <c r="CJ74" s="707"/>
      <c r="CK74" s="707"/>
      <c r="CL74" s="707"/>
      <c r="CM74" s="707"/>
      <c r="CN74" s="707"/>
      <c r="CO74" s="707"/>
      <c r="CP74" s="707"/>
      <c r="CQ74" s="707"/>
      <c r="CR74" s="707"/>
      <c r="CS74" s="707"/>
      <c r="CT74" s="707"/>
      <c r="CU74" s="707"/>
      <c r="CV74" s="707"/>
      <c r="CW74" s="707"/>
      <c r="CX74" s="707"/>
      <c r="CY74" s="707"/>
      <c r="CZ74" s="707"/>
      <c r="DA74" s="707"/>
      <c r="DB74" s="707"/>
      <c r="DC74" s="1400" t="s">
        <v>534</v>
      </c>
      <c r="DD74" s="707"/>
      <c r="DE74" s="704"/>
      <c r="DF74" s="704"/>
    </row>
    <row r="75" spans="1:110" ht="9.95" customHeight="1">
      <c r="A75" s="704"/>
      <c r="C75" s="2083" t="s">
        <v>3</v>
      </c>
      <c r="D75" s="2083"/>
      <c r="E75" s="2083"/>
      <c r="F75" s="1000"/>
      <c r="G75" s="1000"/>
      <c r="H75" s="1000"/>
      <c r="I75" s="1000"/>
      <c r="J75" s="1000"/>
      <c r="K75" s="1000"/>
      <c r="L75" s="1000"/>
      <c r="M75" s="1000"/>
      <c r="N75" s="1000"/>
      <c r="O75" s="1000"/>
      <c r="P75" s="1000"/>
      <c r="Q75" s="1000"/>
      <c r="R75" s="1000"/>
      <c r="S75" s="1000"/>
      <c r="T75" s="1000"/>
      <c r="U75" s="1000"/>
      <c r="V75" s="1000"/>
      <c r="W75" s="1000"/>
      <c r="X75" s="1000"/>
      <c r="Y75" s="1000"/>
      <c r="Z75" s="1145" t="str">
        <f>DC75</f>
        <v>Seite 18 / 27</v>
      </c>
      <c r="AB75" s="704"/>
      <c r="AC75" s="704"/>
      <c r="AD75" s="704"/>
      <c r="AE75" s="704"/>
      <c r="AF75" s="707"/>
      <c r="AG75" s="707"/>
      <c r="AH75" s="1073" t="s">
        <v>35</v>
      </c>
      <c r="AI75" s="738"/>
      <c r="AJ75" s="738"/>
      <c r="AK75" s="738"/>
      <c r="AL75" s="738"/>
      <c r="AM75" s="738"/>
      <c r="AN75" s="738"/>
      <c r="AO75" s="738"/>
      <c r="AP75" s="738"/>
      <c r="AQ75" s="738"/>
      <c r="AR75" s="738"/>
      <c r="AS75" s="738"/>
      <c r="AT75" s="738"/>
      <c r="AU75" s="738"/>
      <c r="AV75" s="738"/>
      <c r="AW75" s="738"/>
      <c r="AX75" s="738"/>
      <c r="AY75" s="738"/>
      <c r="AZ75" s="738"/>
      <c r="BA75" s="738"/>
      <c r="BB75" s="738"/>
      <c r="BC75" s="738"/>
      <c r="BD75" s="738"/>
      <c r="BE75" s="738"/>
      <c r="BF75" s="738"/>
      <c r="BG75" s="738"/>
      <c r="BH75" s="738"/>
      <c r="BI75" s="738"/>
      <c r="BJ75" s="707"/>
      <c r="BK75" s="707"/>
      <c r="BL75" s="707"/>
      <c r="BM75" s="707"/>
      <c r="BN75" s="707"/>
      <c r="BO75" s="707"/>
      <c r="BP75" s="707"/>
      <c r="BQ75" s="707"/>
      <c r="BR75" s="707"/>
      <c r="BS75" s="707"/>
      <c r="BT75" s="707"/>
      <c r="BU75" s="707"/>
      <c r="BV75" s="707"/>
      <c r="BW75" s="707"/>
      <c r="BX75" s="707"/>
      <c r="BY75" s="707"/>
      <c r="BZ75" s="707"/>
      <c r="CA75" s="707"/>
      <c r="CB75" s="707"/>
      <c r="CC75" s="707"/>
      <c r="CD75" s="707"/>
      <c r="CE75" s="707"/>
      <c r="CF75" s="707"/>
      <c r="CG75" s="707"/>
      <c r="CH75" s="707"/>
      <c r="CI75" s="707"/>
      <c r="CJ75" s="707"/>
      <c r="CK75" s="707"/>
      <c r="CL75" s="707"/>
      <c r="CM75" s="707"/>
      <c r="CN75" s="707"/>
      <c r="CO75" s="707"/>
      <c r="CP75" s="707"/>
      <c r="CQ75" s="707"/>
      <c r="CR75" s="707"/>
      <c r="CS75" s="707"/>
      <c r="CT75" s="707"/>
      <c r="CU75" s="707"/>
      <c r="CV75" s="707"/>
      <c r="CW75" s="707"/>
      <c r="CX75" s="707"/>
      <c r="CY75" s="707"/>
      <c r="CZ75" s="707"/>
      <c r="DA75" s="707"/>
      <c r="DB75" s="707"/>
      <c r="DC75" s="1400" t="s">
        <v>792</v>
      </c>
      <c r="DD75" s="707"/>
      <c r="DE75" s="704"/>
      <c r="DF75" s="704"/>
    </row>
    <row r="76" spans="1:110" s="870" customFormat="1" ht="8.1" customHeight="1">
      <c r="A76" s="739"/>
      <c r="AB76" s="739"/>
      <c r="AC76" s="739"/>
      <c r="AD76" s="739"/>
      <c r="AE76" s="704"/>
      <c r="AF76" s="730"/>
      <c r="AG76" s="730"/>
      <c r="AH76" s="738"/>
      <c r="AI76" s="738"/>
      <c r="AJ76" s="738"/>
      <c r="AK76" s="738"/>
      <c r="AL76" s="738"/>
      <c r="AM76" s="738"/>
      <c r="AN76" s="738"/>
      <c r="AO76" s="738"/>
      <c r="AP76" s="738"/>
      <c r="AQ76" s="738"/>
      <c r="AR76" s="738"/>
      <c r="AS76" s="738"/>
      <c r="AT76" s="738"/>
      <c r="AU76" s="738"/>
      <c r="AV76" s="738"/>
      <c r="AW76" s="738"/>
      <c r="AX76" s="738"/>
      <c r="AY76" s="738"/>
      <c r="AZ76" s="738"/>
      <c r="BA76" s="738"/>
      <c r="BB76" s="738"/>
      <c r="BC76" s="738"/>
      <c r="BD76" s="738"/>
      <c r="BE76" s="738"/>
      <c r="BF76" s="738"/>
      <c r="BG76" s="738"/>
      <c r="BH76" s="738"/>
      <c r="BI76" s="738"/>
      <c r="BJ76" s="730"/>
      <c r="BK76" s="730"/>
      <c r="BL76" s="730"/>
      <c r="BM76" s="730"/>
      <c r="BN76" s="730"/>
      <c r="BO76" s="730"/>
      <c r="BP76" s="730"/>
      <c r="BQ76" s="730"/>
      <c r="BR76" s="730"/>
      <c r="BS76" s="730"/>
      <c r="BT76" s="730"/>
      <c r="BU76" s="730"/>
      <c r="BV76" s="730"/>
      <c r="BW76" s="730"/>
      <c r="BX76" s="730"/>
      <c r="BY76" s="730"/>
      <c r="BZ76" s="730"/>
      <c r="CA76" s="730"/>
      <c r="CB76" s="730"/>
      <c r="CC76" s="730"/>
      <c r="CD76" s="730"/>
      <c r="CE76" s="730"/>
      <c r="CF76" s="730"/>
      <c r="CG76" s="730"/>
      <c r="CH76" s="730"/>
      <c r="CI76" s="730"/>
      <c r="CJ76" s="730"/>
      <c r="CK76" s="730"/>
      <c r="CL76" s="730"/>
      <c r="CM76" s="730"/>
      <c r="CN76" s="730"/>
      <c r="CO76" s="730"/>
      <c r="CP76" s="730"/>
      <c r="CQ76" s="730"/>
      <c r="CR76" s="730"/>
      <c r="CS76" s="730"/>
      <c r="CT76" s="730"/>
      <c r="CU76" s="730"/>
      <c r="CV76" s="730"/>
      <c r="CW76" s="730"/>
      <c r="CX76" s="730"/>
      <c r="CY76" s="730"/>
      <c r="CZ76" s="730"/>
      <c r="DA76" s="730"/>
      <c r="DB76" s="730"/>
      <c r="DC76" s="730"/>
      <c r="DD76" s="730"/>
      <c r="DE76" s="704"/>
      <c r="DF76" s="704"/>
    </row>
    <row r="77" spans="1:110" ht="14.25">
      <c r="A77" s="704"/>
      <c r="B77" s="704"/>
      <c r="C77" s="704"/>
      <c r="D77" s="704"/>
      <c r="E77" s="704"/>
      <c r="F77" s="704"/>
      <c r="G77" s="704"/>
      <c r="H77" s="704"/>
      <c r="I77" s="704"/>
      <c r="J77" s="704"/>
      <c r="K77" s="704"/>
      <c r="L77" s="704"/>
      <c r="M77" s="704"/>
      <c r="N77" s="704"/>
      <c r="O77" s="704"/>
      <c r="P77" s="704"/>
      <c r="Q77" s="704"/>
      <c r="R77" s="704"/>
      <c r="S77" s="704"/>
      <c r="T77" s="704"/>
      <c r="U77" s="704"/>
      <c r="V77" s="704"/>
      <c r="W77" s="704"/>
      <c r="X77" s="704"/>
      <c r="Y77" s="704"/>
      <c r="Z77" s="704"/>
      <c r="AA77" s="704"/>
      <c r="AB77" s="704"/>
      <c r="AC77" s="704"/>
      <c r="AD77" s="704"/>
      <c r="AE77" s="704"/>
      <c r="AF77" s="704"/>
      <c r="AG77" s="704"/>
      <c r="AH77" s="704"/>
      <c r="AI77" s="704"/>
      <c r="AJ77" s="704"/>
      <c r="AK77" s="704"/>
      <c r="AL77" s="704"/>
      <c r="AM77" s="704"/>
      <c r="AN77" s="704"/>
      <c r="AO77" s="704"/>
      <c r="AP77" s="704"/>
      <c r="AQ77" s="704"/>
      <c r="AR77" s="704"/>
      <c r="AS77" s="704"/>
      <c r="AT77" s="704"/>
      <c r="AU77" s="704"/>
      <c r="AV77" s="704"/>
      <c r="AW77" s="704"/>
      <c r="AX77" s="704"/>
      <c r="AY77" s="704"/>
      <c r="AZ77" s="704"/>
      <c r="BA77" s="704"/>
      <c r="BB77" s="704"/>
      <c r="BC77" s="704"/>
      <c r="BD77" s="704"/>
      <c r="BE77" s="704"/>
      <c r="BF77" s="704"/>
      <c r="BG77" s="704"/>
      <c r="BH77" s="704"/>
      <c r="BI77" s="704"/>
      <c r="BJ77" s="704"/>
      <c r="BK77" s="704"/>
      <c r="BL77" s="704"/>
      <c r="BM77" s="704"/>
      <c r="BN77" s="704"/>
      <c r="BO77" s="704"/>
      <c r="BP77" s="704"/>
      <c r="BQ77" s="704"/>
      <c r="BR77" s="704"/>
      <c r="BS77" s="704"/>
      <c r="BT77" s="704"/>
      <c r="BU77" s="704"/>
      <c r="BV77" s="704"/>
      <c r="BW77" s="704"/>
      <c r="BX77" s="704"/>
      <c r="BY77" s="704"/>
      <c r="BZ77" s="704"/>
      <c r="CA77" s="704"/>
      <c r="CB77" s="704"/>
      <c r="CC77" s="704"/>
      <c r="CD77" s="704"/>
      <c r="CE77" s="704"/>
      <c r="CF77" s="704"/>
      <c r="CG77" s="704"/>
      <c r="CH77" s="704"/>
      <c r="CI77" s="704"/>
      <c r="CJ77" s="704"/>
      <c r="CK77" s="704"/>
      <c r="CL77" s="704"/>
      <c r="CM77" s="704"/>
      <c r="CN77" s="704"/>
      <c r="CO77" s="704"/>
      <c r="CP77" s="704"/>
      <c r="CQ77" s="704"/>
      <c r="CR77" s="704"/>
      <c r="CS77" s="704"/>
      <c r="CT77" s="704"/>
      <c r="CU77" s="704"/>
      <c r="CV77" s="704"/>
      <c r="CW77" s="704"/>
      <c r="CX77" s="704"/>
      <c r="CY77" s="704"/>
      <c r="CZ77" s="704"/>
      <c r="DA77" s="704"/>
      <c r="DB77" s="704"/>
      <c r="DC77" s="704"/>
      <c r="DD77" s="704"/>
      <c r="DE77" s="704"/>
      <c r="DF77" s="704"/>
    </row>
    <row r="78" spans="1:110" ht="14.25">
      <c r="A78" s="704"/>
      <c r="B78" s="704"/>
      <c r="C78" s="704"/>
      <c r="D78" s="704"/>
      <c r="E78" s="704"/>
      <c r="F78" s="704"/>
      <c r="G78" s="704"/>
      <c r="H78" s="704"/>
      <c r="I78" s="704"/>
      <c r="J78" s="704"/>
      <c r="K78" s="704"/>
      <c r="L78" s="704"/>
      <c r="M78" s="704"/>
      <c r="N78" s="704"/>
      <c r="O78" s="704"/>
      <c r="P78" s="704"/>
      <c r="Q78" s="704"/>
      <c r="R78" s="704"/>
      <c r="S78" s="704"/>
      <c r="T78" s="704"/>
      <c r="U78" s="704"/>
      <c r="V78" s="704"/>
      <c r="W78" s="704"/>
      <c r="X78" s="704"/>
      <c r="Y78" s="704"/>
      <c r="Z78" s="704"/>
      <c r="AA78" s="704"/>
      <c r="AB78" s="704"/>
      <c r="AC78" s="704"/>
      <c r="AD78" s="704"/>
      <c r="AE78" s="704"/>
      <c r="AF78" s="707"/>
      <c r="AG78" s="707"/>
      <c r="AH78" s="707"/>
      <c r="AI78" s="707"/>
      <c r="AJ78" s="707"/>
      <c r="AK78" s="707"/>
      <c r="AL78" s="707"/>
      <c r="AM78" s="707"/>
      <c r="AN78" s="707"/>
      <c r="AO78" s="707"/>
      <c r="AP78" s="707"/>
      <c r="AQ78" s="707"/>
      <c r="AR78" s="707"/>
      <c r="AS78" s="707"/>
      <c r="AT78" s="707"/>
      <c r="AU78" s="707"/>
      <c r="AV78" s="707"/>
      <c r="AW78" s="707"/>
      <c r="AX78" s="707"/>
      <c r="AY78" s="707"/>
      <c r="AZ78" s="707"/>
      <c r="BA78" s="707"/>
      <c r="BB78" s="707"/>
      <c r="BC78" s="707"/>
      <c r="BD78" s="707"/>
      <c r="BE78" s="707"/>
      <c r="BF78" s="707"/>
      <c r="BG78" s="707"/>
      <c r="BH78" s="707"/>
      <c r="BI78" s="707"/>
      <c r="BJ78" s="707"/>
      <c r="BK78" s="707"/>
      <c r="BL78" s="707"/>
      <c r="BM78" s="707"/>
      <c r="BN78" s="707"/>
      <c r="BO78" s="707"/>
      <c r="BP78" s="707"/>
      <c r="BQ78" s="707"/>
      <c r="BR78" s="707"/>
      <c r="BS78" s="707"/>
      <c r="BT78" s="707"/>
      <c r="BU78" s="707"/>
      <c r="BV78" s="707"/>
      <c r="BW78" s="707"/>
      <c r="BX78" s="707"/>
      <c r="BY78" s="707"/>
      <c r="BZ78" s="707"/>
      <c r="CA78" s="707"/>
      <c r="CB78" s="707"/>
      <c r="CC78" s="707"/>
      <c r="CD78" s="707"/>
      <c r="CE78" s="707"/>
      <c r="CF78" s="707"/>
      <c r="CG78" s="707"/>
      <c r="CH78" s="707"/>
      <c r="CI78" s="707"/>
      <c r="CJ78" s="707"/>
      <c r="CK78" s="707"/>
      <c r="CL78" s="707"/>
      <c r="CM78" s="707"/>
      <c r="CN78" s="707"/>
      <c r="CO78" s="707"/>
      <c r="CP78" s="707"/>
      <c r="CQ78" s="707"/>
      <c r="CR78" s="707"/>
      <c r="CS78" s="707"/>
      <c r="CT78" s="707"/>
      <c r="CU78" s="707"/>
      <c r="CV78" s="707"/>
      <c r="CW78" s="707"/>
      <c r="CX78" s="707"/>
      <c r="CY78" s="707"/>
      <c r="CZ78" s="707"/>
      <c r="DA78" s="707"/>
      <c r="DB78" s="707"/>
      <c r="DC78" s="707"/>
      <c r="DD78" s="707"/>
      <c r="DE78" s="704"/>
      <c r="DF78" s="704"/>
    </row>
    <row r="79" spans="1:110" ht="14.25">
      <c r="A79" s="704"/>
      <c r="B79" s="704"/>
      <c r="C79" s="704"/>
      <c r="D79" s="704"/>
      <c r="E79" s="704"/>
      <c r="F79" s="704"/>
      <c r="G79" s="704"/>
      <c r="H79" s="704"/>
      <c r="I79" s="704"/>
      <c r="J79" s="704"/>
      <c r="K79" s="704"/>
      <c r="L79" s="704"/>
      <c r="M79" s="704"/>
      <c r="N79" s="704"/>
      <c r="O79" s="704"/>
      <c r="P79" s="704"/>
      <c r="Q79" s="704"/>
      <c r="R79" s="704"/>
      <c r="S79" s="704"/>
      <c r="T79" s="704"/>
      <c r="U79" s="704"/>
      <c r="V79" s="704"/>
      <c r="W79" s="704"/>
      <c r="X79" s="704"/>
      <c r="Y79" s="704"/>
      <c r="Z79" s="704"/>
      <c r="AA79" s="704"/>
      <c r="AB79" s="704"/>
      <c r="AC79" s="704"/>
      <c r="AD79" s="704"/>
      <c r="AE79" s="704"/>
      <c r="AF79" s="730"/>
      <c r="AG79" s="730"/>
      <c r="AH79" s="581"/>
      <c r="AI79" s="607" t="s">
        <v>491</v>
      </c>
      <c r="AJ79" s="531"/>
      <c r="AK79" s="531"/>
      <c r="AL79" s="531"/>
      <c r="AM79" s="581"/>
      <c r="AN79" s="581"/>
      <c r="AO79" s="605" t="s">
        <v>492</v>
      </c>
      <c r="AP79" s="531"/>
      <c r="AQ79" s="531"/>
      <c r="AR79" s="531"/>
      <c r="AS79" s="531"/>
      <c r="AT79" s="742"/>
      <c r="AU79" s="707"/>
      <c r="AV79" s="714"/>
      <c r="AW79" s="714"/>
      <c r="AX79" s="714"/>
      <c r="AY79" s="707"/>
      <c r="AZ79" s="707"/>
      <c r="BA79" s="707"/>
      <c r="BB79" s="707"/>
      <c r="BC79" s="707"/>
      <c r="BD79" s="707"/>
      <c r="BE79" s="707"/>
      <c r="BF79" s="714"/>
      <c r="BG79" s="733"/>
      <c r="BH79" s="707"/>
      <c r="BI79" s="707"/>
      <c r="BJ79" s="707"/>
      <c r="BK79" s="707"/>
      <c r="BL79" s="707"/>
      <c r="BM79" s="707"/>
      <c r="BN79" s="707"/>
      <c r="BO79" s="707"/>
      <c r="BP79" s="707"/>
      <c r="BQ79" s="707"/>
      <c r="BR79" s="707"/>
      <c r="BS79" s="707"/>
      <c r="BT79" s="707"/>
      <c r="BU79" s="707"/>
      <c r="BV79" s="707"/>
      <c r="BW79" s="707"/>
      <c r="BX79" s="707"/>
      <c r="BY79" s="707"/>
      <c r="BZ79" s="707"/>
      <c r="CA79" s="707"/>
      <c r="CB79" s="707"/>
      <c r="CC79" s="707"/>
      <c r="CD79" s="707"/>
      <c r="CE79" s="707"/>
      <c r="CF79" s="707"/>
      <c r="CG79" s="707"/>
      <c r="CH79" s="707"/>
      <c r="CI79" s="707"/>
      <c r="CJ79" s="707"/>
      <c r="CK79" s="707"/>
      <c r="CL79" s="707"/>
      <c r="CM79" s="707"/>
      <c r="CN79" s="707"/>
      <c r="CO79" s="707"/>
      <c r="CP79" s="707"/>
      <c r="CQ79" s="707"/>
      <c r="CR79" s="707"/>
      <c r="CS79" s="707"/>
      <c r="CT79" s="707"/>
      <c r="CU79" s="707"/>
      <c r="CV79" s="707"/>
      <c r="CW79" s="707"/>
      <c r="CX79" s="707"/>
      <c r="CY79" s="707"/>
      <c r="CZ79" s="707"/>
      <c r="DA79" s="707"/>
      <c r="DB79" s="707"/>
      <c r="DC79" s="707"/>
      <c r="DD79" s="707"/>
      <c r="DE79" s="704"/>
      <c r="DF79" s="704"/>
    </row>
    <row r="80" spans="1:110" ht="14.25">
      <c r="A80" s="704"/>
      <c r="B80" s="704"/>
      <c r="C80" s="704"/>
      <c r="D80" s="704"/>
      <c r="E80" s="704"/>
      <c r="F80" s="704"/>
      <c r="G80" s="704"/>
      <c r="H80" s="704"/>
      <c r="I80" s="704"/>
      <c r="J80" s="704"/>
      <c r="K80" s="704"/>
      <c r="L80" s="704"/>
      <c r="M80" s="704"/>
      <c r="N80" s="704"/>
      <c r="O80" s="704"/>
      <c r="P80" s="704"/>
      <c r="Q80" s="704"/>
      <c r="R80" s="704"/>
      <c r="S80" s="704"/>
      <c r="T80" s="704"/>
      <c r="U80" s="704"/>
      <c r="V80" s="704"/>
      <c r="W80" s="704"/>
      <c r="X80" s="704"/>
      <c r="Y80" s="704"/>
      <c r="Z80" s="704"/>
      <c r="AA80" s="704"/>
      <c r="AB80" s="704"/>
      <c r="AC80" s="704"/>
      <c r="AD80" s="704"/>
      <c r="AE80" s="704"/>
      <c r="AF80" s="730"/>
      <c r="AG80" s="730"/>
      <c r="AH80" s="581"/>
      <c r="AI80" s="636"/>
      <c r="AJ80" s="636"/>
      <c r="AK80" s="636"/>
      <c r="AL80" s="636"/>
      <c r="AM80" s="636"/>
      <c r="AN80" s="636"/>
      <c r="AO80" s="636"/>
      <c r="AP80" s="636"/>
      <c r="AQ80" s="636"/>
      <c r="AR80" s="636"/>
      <c r="AS80" s="531"/>
      <c r="AT80" s="742"/>
      <c r="AU80" s="707"/>
      <c r="AV80" s="714"/>
      <c r="AW80" s="714"/>
      <c r="AX80" s="714"/>
      <c r="AY80" s="707"/>
      <c r="AZ80" s="707"/>
      <c r="BA80" s="707"/>
      <c r="BB80" s="707"/>
      <c r="BC80" s="707"/>
      <c r="BD80" s="707"/>
      <c r="BE80" s="707"/>
      <c r="BF80" s="714"/>
      <c r="BG80" s="733"/>
      <c r="BH80" s="707"/>
      <c r="BI80" s="707"/>
      <c r="BJ80" s="707"/>
      <c r="BK80" s="707"/>
      <c r="BL80" s="707"/>
      <c r="BM80" s="707"/>
      <c r="BN80" s="707"/>
      <c r="BO80" s="707"/>
      <c r="BP80" s="707"/>
      <c r="BQ80" s="707"/>
      <c r="BR80" s="707"/>
      <c r="BS80" s="707"/>
      <c r="BT80" s="707"/>
      <c r="BU80" s="707"/>
      <c r="BV80" s="707"/>
      <c r="BW80" s="707"/>
      <c r="BX80" s="707"/>
      <c r="BY80" s="707"/>
      <c r="BZ80" s="707"/>
      <c r="CA80" s="707"/>
      <c r="CB80" s="707"/>
      <c r="CC80" s="707"/>
      <c r="CD80" s="707"/>
      <c r="CE80" s="707"/>
      <c r="CF80" s="707"/>
      <c r="CG80" s="707"/>
      <c r="CH80" s="707"/>
      <c r="CI80" s="707"/>
      <c r="CJ80" s="707"/>
      <c r="CK80" s="707"/>
      <c r="CL80" s="707"/>
      <c r="CM80" s="707"/>
      <c r="CN80" s="707"/>
      <c r="CO80" s="707"/>
      <c r="CP80" s="707"/>
      <c r="CQ80" s="707"/>
      <c r="CR80" s="707"/>
      <c r="CS80" s="707"/>
      <c r="CT80" s="707"/>
      <c r="CU80" s="707"/>
      <c r="CV80" s="707"/>
      <c r="CW80" s="707"/>
      <c r="CX80" s="707"/>
      <c r="CY80" s="707"/>
      <c r="CZ80" s="707"/>
      <c r="DA80" s="707"/>
      <c r="DB80" s="707"/>
      <c r="DC80" s="707"/>
      <c r="DD80" s="707"/>
      <c r="DE80" s="704"/>
      <c r="DF80" s="704"/>
    </row>
    <row r="81" spans="1:110" ht="14.25">
      <c r="A81" s="704"/>
      <c r="B81" s="704"/>
      <c r="C81" s="704"/>
      <c r="D81" s="704"/>
      <c r="E81" s="704"/>
      <c r="F81" s="704"/>
      <c r="G81" s="704"/>
      <c r="H81" s="704"/>
      <c r="I81" s="704"/>
      <c r="J81" s="704"/>
      <c r="K81" s="704"/>
      <c r="L81" s="704"/>
      <c r="M81" s="704"/>
      <c r="N81" s="704"/>
      <c r="O81" s="704"/>
      <c r="P81" s="704"/>
      <c r="Q81" s="704"/>
      <c r="R81" s="704"/>
      <c r="S81" s="704"/>
      <c r="T81" s="704"/>
      <c r="U81" s="704"/>
      <c r="V81" s="704"/>
      <c r="W81" s="704"/>
      <c r="X81" s="704"/>
      <c r="Y81" s="704"/>
      <c r="Z81" s="704"/>
      <c r="AA81" s="704"/>
      <c r="AB81" s="704"/>
      <c r="AC81" s="704"/>
      <c r="AD81" s="704"/>
      <c r="AE81" s="704"/>
      <c r="AF81" s="730"/>
      <c r="AG81" s="730"/>
      <c r="AH81" s="636"/>
      <c r="AI81" s="581" t="s">
        <v>392</v>
      </c>
      <c r="AJ81" s="581"/>
      <c r="AK81" s="1286"/>
      <c r="AL81" s="581" t="s">
        <v>393</v>
      </c>
      <c r="AM81" s="581"/>
      <c r="AN81" s="1286"/>
      <c r="AO81" s="1286" t="s">
        <v>392</v>
      </c>
      <c r="AP81" s="1286"/>
      <c r="AQ81" s="1286"/>
      <c r="AR81" s="1286" t="s">
        <v>393</v>
      </c>
      <c r="AS81" s="1286"/>
      <c r="AT81" s="742"/>
      <c r="AU81" s="707"/>
      <c r="AV81" s="714"/>
      <c r="AW81" s="714"/>
      <c r="AX81" s="714"/>
      <c r="AY81" s="707"/>
      <c r="AZ81" s="707"/>
      <c r="BA81" s="707"/>
      <c r="BB81" s="707"/>
      <c r="BC81" s="707"/>
      <c r="BD81" s="707"/>
      <c r="BE81" s="707"/>
      <c r="BF81" s="714"/>
      <c r="BG81" s="733"/>
      <c r="BH81" s="707"/>
      <c r="BI81" s="707"/>
      <c r="BJ81" s="707"/>
      <c r="BK81" s="707"/>
      <c r="BL81" s="707"/>
      <c r="BM81" s="707"/>
      <c r="BN81" s="707"/>
      <c r="BO81" s="707"/>
      <c r="BP81" s="707"/>
      <c r="BQ81" s="707"/>
      <c r="BR81" s="707"/>
      <c r="BS81" s="707"/>
      <c r="BT81" s="707"/>
      <c r="BU81" s="707"/>
      <c r="BV81" s="707"/>
      <c r="BW81" s="707"/>
      <c r="BX81" s="707"/>
      <c r="BY81" s="707"/>
      <c r="BZ81" s="707"/>
      <c r="CA81" s="707"/>
      <c r="CB81" s="707"/>
      <c r="CC81" s="707"/>
      <c r="CD81" s="707"/>
      <c r="CE81" s="707"/>
      <c r="CF81" s="707"/>
      <c r="CG81" s="707"/>
      <c r="CH81" s="707"/>
      <c r="CI81" s="707"/>
      <c r="CJ81" s="707"/>
      <c r="CK81" s="707"/>
      <c r="CL81" s="707"/>
      <c r="CM81" s="707"/>
      <c r="CN81" s="707"/>
      <c r="CO81" s="707"/>
      <c r="CP81" s="707"/>
      <c r="CQ81" s="707"/>
      <c r="CR81" s="707"/>
      <c r="CS81" s="707"/>
      <c r="CT81" s="707"/>
      <c r="CU81" s="707"/>
      <c r="CV81" s="707"/>
      <c r="CW81" s="707"/>
      <c r="CX81" s="707"/>
      <c r="CY81" s="707"/>
      <c r="CZ81" s="707"/>
      <c r="DA81" s="707"/>
      <c r="DB81" s="707"/>
      <c r="DC81" s="707"/>
      <c r="DD81" s="707"/>
      <c r="DE81" s="704"/>
      <c r="DF81" s="704"/>
    </row>
    <row r="82" spans="1:110" ht="14.25">
      <c r="A82" s="704"/>
      <c r="B82" s="704"/>
      <c r="C82" s="704"/>
      <c r="D82" s="704"/>
      <c r="E82" s="704"/>
      <c r="F82" s="704"/>
      <c r="G82" s="704"/>
      <c r="H82" s="704"/>
      <c r="I82" s="704"/>
      <c r="J82" s="704"/>
      <c r="K82" s="704"/>
      <c r="L82" s="704"/>
      <c r="M82" s="704"/>
      <c r="N82" s="704"/>
      <c r="O82" s="704"/>
      <c r="P82" s="704"/>
      <c r="Q82" s="704"/>
      <c r="R82" s="704"/>
      <c r="S82" s="704"/>
      <c r="T82" s="704"/>
      <c r="U82" s="704"/>
      <c r="V82" s="704"/>
      <c r="W82" s="704"/>
      <c r="X82" s="704"/>
      <c r="Y82" s="704"/>
      <c r="Z82" s="704"/>
      <c r="AA82" s="704"/>
      <c r="AB82" s="704"/>
      <c r="AC82" s="704"/>
      <c r="AD82" s="704"/>
      <c r="AE82" s="704"/>
      <c r="AF82" s="730"/>
      <c r="AG82" s="730"/>
      <c r="AH82" s="636"/>
      <c r="AI82" s="581" t="s">
        <v>418</v>
      </c>
      <c r="AJ82" s="581" t="s">
        <v>419</v>
      </c>
      <c r="AK82" s="1286"/>
      <c r="AL82" s="581" t="s">
        <v>418</v>
      </c>
      <c r="AM82" s="581" t="s">
        <v>419</v>
      </c>
      <c r="AN82" s="1286"/>
      <c r="AO82" s="1286" t="s">
        <v>418</v>
      </c>
      <c r="AP82" s="1286" t="s">
        <v>419</v>
      </c>
      <c r="AQ82" s="1286"/>
      <c r="AR82" s="1286" t="s">
        <v>418</v>
      </c>
      <c r="AS82" s="1286" t="s">
        <v>419</v>
      </c>
      <c r="AT82" s="742"/>
      <c r="AU82" s="707"/>
      <c r="AV82" s="714"/>
      <c r="AW82" s="714"/>
      <c r="AX82" s="714"/>
      <c r="AY82" s="707"/>
      <c r="AZ82" s="707"/>
      <c r="BA82" s="707"/>
      <c r="BB82" s="707"/>
      <c r="BC82" s="707"/>
      <c r="BD82" s="707"/>
      <c r="BE82" s="707"/>
      <c r="BF82" s="714"/>
      <c r="BG82" s="733"/>
      <c r="BH82" s="707"/>
      <c r="BI82" s="707"/>
      <c r="BJ82" s="707"/>
      <c r="BK82" s="707"/>
      <c r="BL82" s="707"/>
      <c r="BM82" s="707"/>
      <c r="BN82" s="707"/>
      <c r="BO82" s="707"/>
      <c r="BP82" s="707"/>
      <c r="BQ82" s="707"/>
      <c r="BR82" s="707"/>
      <c r="BS82" s="707"/>
      <c r="BT82" s="707"/>
      <c r="BU82" s="707"/>
      <c r="BV82" s="707"/>
      <c r="BW82" s="707"/>
      <c r="BX82" s="707"/>
      <c r="BY82" s="707"/>
      <c r="BZ82" s="707"/>
      <c r="CA82" s="707"/>
      <c r="CB82" s="707"/>
      <c r="CC82" s="707"/>
      <c r="CD82" s="707"/>
      <c r="CE82" s="707"/>
      <c r="CF82" s="707"/>
      <c r="CG82" s="707"/>
      <c r="CH82" s="707"/>
      <c r="CI82" s="707"/>
      <c r="CJ82" s="707"/>
      <c r="CK82" s="707"/>
      <c r="CL82" s="707"/>
      <c r="CM82" s="707"/>
      <c r="CN82" s="707"/>
      <c r="CO82" s="707"/>
      <c r="CP82" s="707"/>
      <c r="CQ82" s="707"/>
      <c r="CR82" s="707"/>
      <c r="CS82" s="707"/>
      <c r="CT82" s="707"/>
      <c r="CU82" s="707"/>
      <c r="CV82" s="707"/>
      <c r="CW82" s="707"/>
      <c r="CX82" s="707"/>
      <c r="CY82" s="707"/>
      <c r="CZ82" s="707"/>
      <c r="DA82" s="707"/>
      <c r="DB82" s="707"/>
      <c r="DC82" s="707"/>
      <c r="DD82" s="707"/>
      <c r="DE82" s="704"/>
      <c r="DF82" s="704"/>
    </row>
    <row r="83" spans="1:110" ht="14.25">
      <c r="A83" s="704"/>
      <c r="B83" s="704"/>
      <c r="C83" s="704"/>
      <c r="D83" s="704"/>
      <c r="E83" s="704"/>
      <c r="F83" s="704"/>
      <c r="G83" s="704"/>
      <c r="H83" s="704"/>
      <c r="I83" s="704"/>
      <c r="J83" s="704"/>
      <c r="K83" s="704"/>
      <c r="L83" s="704"/>
      <c r="M83" s="704"/>
      <c r="N83" s="704"/>
      <c r="O83" s="704"/>
      <c r="P83" s="704"/>
      <c r="Q83" s="704"/>
      <c r="R83" s="704"/>
      <c r="S83" s="704"/>
      <c r="T83" s="704"/>
      <c r="U83" s="704"/>
      <c r="V83" s="704"/>
      <c r="W83" s="704"/>
      <c r="X83" s="704"/>
      <c r="Y83" s="704"/>
      <c r="Z83" s="704"/>
      <c r="AA83" s="704"/>
      <c r="AB83" s="704"/>
      <c r="AC83" s="704"/>
      <c r="AD83" s="704"/>
      <c r="AE83" s="704"/>
      <c r="AF83" s="707"/>
      <c r="AG83" s="707"/>
      <c r="AH83" s="1279" t="s">
        <v>424</v>
      </c>
      <c r="AI83" s="1308">
        <v>6084.2000000000007</v>
      </c>
      <c r="AJ83" s="1308">
        <v>5962.4000000000005</v>
      </c>
      <c r="AK83" s="1308"/>
      <c r="AL83" s="1308">
        <v>5468.75</v>
      </c>
      <c r="AM83" s="1308">
        <v>4599</v>
      </c>
      <c r="AN83" s="1308"/>
      <c r="AO83" s="1308">
        <v>730075</v>
      </c>
      <c r="AP83" s="1308">
        <v>635500</v>
      </c>
      <c r="AQ83" s="1308"/>
      <c r="AR83" s="1308">
        <v>468000</v>
      </c>
      <c r="AS83" s="1308">
        <v>402000</v>
      </c>
      <c r="AT83" s="742"/>
      <c r="AU83" s="707"/>
      <c r="AV83" s="714"/>
      <c r="AW83" s="714"/>
      <c r="AX83" s="714"/>
      <c r="AY83" s="707"/>
      <c r="AZ83" s="707"/>
      <c r="BA83" s="707"/>
      <c r="BB83" s="707"/>
      <c r="BC83" s="707"/>
      <c r="BD83" s="707"/>
      <c r="BE83" s="707"/>
      <c r="BF83" s="714"/>
      <c r="BG83" s="733"/>
      <c r="BH83" s="707"/>
      <c r="BI83" s="707"/>
      <c r="BJ83" s="707"/>
      <c r="BK83" s="707"/>
      <c r="BL83" s="707"/>
      <c r="BM83" s="707"/>
      <c r="BN83" s="707"/>
      <c r="BO83" s="707"/>
      <c r="BP83" s="707"/>
      <c r="BQ83" s="707"/>
      <c r="BR83" s="707"/>
      <c r="BS83" s="707"/>
      <c r="BT83" s="707"/>
      <c r="BU83" s="707"/>
      <c r="BV83" s="707"/>
      <c r="BW83" s="707"/>
      <c r="BX83" s="707"/>
      <c r="BY83" s="707"/>
      <c r="BZ83" s="707"/>
      <c r="CA83" s="707"/>
      <c r="CB83" s="707"/>
      <c r="CC83" s="707"/>
      <c r="CD83" s="707"/>
      <c r="CE83" s="707"/>
      <c r="CF83" s="707"/>
      <c r="CG83" s="707"/>
      <c r="CH83" s="707"/>
      <c r="CI83" s="707"/>
      <c r="CJ83" s="707"/>
      <c r="CK83" s="707"/>
      <c r="CL83" s="707"/>
      <c r="CM83" s="707"/>
      <c r="CN83" s="707"/>
      <c r="CO83" s="707"/>
      <c r="CP83" s="707"/>
      <c r="CQ83" s="707"/>
      <c r="CR83" s="707"/>
      <c r="CS83" s="707"/>
      <c r="CT83" s="707"/>
      <c r="CU83" s="707"/>
      <c r="CV83" s="707"/>
      <c r="CW83" s="707"/>
      <c r="CX83" s="707"/>
      <c r="CY83" s="707"/>
      <c r="CZ83" s="707"/>
      <c r="DA83" s="707"/>
      <c r="DB83" s="707"/>
      <c r="DC83" s="707"/>
      <c r="DD83" s="707"/>
      <c r="DE83" s="704"/>
      <c r="DF83" s="704"/>
    </row>
    <row r="84" spans="1:110" ht="14.25">
      <c r="A84" s="704"/>
      <c r="B84" s="704"/>
      <c r="C84" s="704"/>
      <c r="D84" s="704"/>
      <c r="E84" s="704"/>
      <c r="F84" s="704"/>
      <c r="G84" s="704"/>
      <c r="H84" s="704"/>
      <c r="I84" s="704"/>
      <c r="J84" s="704"/>
      <c r="K84" s="704"/>
      <c r="L84" s="704"/>
      <c r="M84" s="704"/>
      <c r="N84" s="704"/>
      <c r="O84" s="704"/>
      <c r="P84" s="704"/>
      <c r="Q84" s="704"/>
      <c r="R84" s="704"/>
      <c r="S84" s="704"/>
      <c r="T84" s="704"/>
      <c r="U84" s="704"/>
      <c r="V84" s="704"/>
      <c r="W84" s="704"/>
      <c r="X84" s="704"/>
      <c r="Y84" s="704"/>
      <c r="Z84" s="704"/>
      <c r="AA84" s="704"/>
      <c r="AB84" s="704"/>
      <c r="AC84" s="704"/>
      <c r="AD84" s="704"/>
      <c r="AE84" s="704"/>
      <c r="AF84" s="707"/>
      <c r="AG84" s="707"/>
      <c r="AH84" s="1279" t="s">
        <v>425</v>
      </c>
      <c r="AI84" s="1308">
        <v>7468.8800000000001</v>
      </c>
      <c r="AJ84" s="1308">
        <v>6856.7600000000002</v>
      </c>
      <c r="AK84" s="1308"/>
      <c r="AL84" s="1308">
        <v>5937.5</v>
      </c>
      <c r="AM84" s="1308">
        <v>5518.8000000000002</v>
      </c>
      <c r="AN84" s="1308"/>
      <c r="AO84" s="1308">
        <v>896230</v>
      </c>
      <c r="AP84" s="1308">
        <v>746200</v>
      </c>
      <c r="AQ84" s="1308"/>
      <c r="AR84" s="1308">
        <v>538200</v>
      </c>
      <c r="AS84" s="1308">
        <v>562800</v>
      </c>
      <c r="AT84" s="742"/>
      <c r="AU84" s="707"/>
      <c r="AV84" s="714"/>
      <c r="AW84" s="714"/>
      <c r="AX84" s="714"/>
      <c r="AY84" s="707"/>
      <c r="AZ84" s="707"/>
      <c r="BA84" s="707"/>
      <c r="BB84" s="707"/>
      <c r="BC84" s="707"/>
      <c r="BD84" s="707"/>
      <c r="BE84" s="707"/>
      <c r="BF84" s="714"/>
      <c r="BG84" s="733"/>
      <c r="BH84" s="707"/>
      <c r="BI84" s="707"/>
      <c r="BJ84" s="707"/>
      <c r="BK84" s="707"/>
      <c r="BL84" s="707"/>
      <c r="BM84" s="707"/>
      <c r="BN84" s="707"/>
      <c r="BO84" s="707"/>
      <c r="BP84" s="707"/>
      <c r="BQ84" s="707"/>
      <c r="BR84" s="707"/>
      <c r="BS84" s="707"/>
      <c r="BT84" s="707"/>
      <c r="BU84" s="707"/>
      <c r="BV84" s="707"/>
      <c r="BW84" s="707"/>
      <c r="BX84" s="707"/>
      <c r="BY84" s="707"/>
      <c r="BZ84" s="707"/>
      <c r="CA84" s="707"/>
      <c r="CB84" s="707"/>
      <c r="CC84" s="707"/>
      <c r="CD84" s="707"/>
      <c r="CE84" s="707"/>
      <c r="CF84" s="707"/>
      <c r="CG84" s="707"/>
      <c r="CH84" s="707"/>
      <c r="CI84" s="707"/>
      <c r="CJ84" s="707"/>
      <c r="CK84" s="707"/>
      <c r="CL84" s="707"/>
      <c r="CM84" s="707"/>
      <c r="CN84" s="707"/>
      <c r="CO84" s="707"/>
      <c r="CP84" s="707"/>
      <c r="CQ84" s="707"/>
      <c r="CR84" s="707"/>
      <c r="CS84" s="707"/>
      <c r="CT84" s="707"/>
      <c r="CU84" s="707"/>
      <c r="CV84" s="707"/>
      <c r="CW84" s="707"/>
      <c r="CX84" s="707"/>
      <c r="CY84" s="707"/>
      <c r="CZ84" s="707"/>
      <c r="DA84" s="707"/>
      <c r="DB84" s="707"/>
      <c r="DC84" s="707"/>
      <c r="DD84" s="707"/>
      <c r="DE84" s="704"/>
      <c r="DF84" s="704"/>
    </row>
    <row r="85" spans="1:110" ht="14.25">
      <c r="A85" s="704"/>
      <c r="B85" s="704"/>
      <c r="C85" s="704"/>
      <c r="D85" s="704"/>
      <c r="E85" s="704"/>
      <c r="F85" s="704"/>
      <c r="G85" s="704"/>
      <c r="H85" s="704"/>
      <c r="I85" s="704"/>
      <c r="J85" s="704"/>
      <c r="K85" s="704"/>
      <c r="L85" s="704"/>
      <c r="M85" s="704"/>
      <c r="N85" s="704"/>
      <c r="O85" s="704"/>
      <c r="P85" s="704"/>
      <c r="Q85" s="704"/>
      <c r="R85" s="704"/>
      <c r="S85" s="704"/>
      <c r="T85" s="704"/>
      <c r="U85" s="704"/>
      <c r="V85" s="704"/>
      <c r="W85" s="704"/>
      <c r="X85" s="704"/>
      <c r="Y85" s="704"/>
      <c r="Z85" s="704"/>
      <c r="AA85" s="704"/>
      <c r="AB85" s="704"/>
      <c r="AC85" s="704"/>
      <c r="AD85" s="704"/>
      <c r="AE85" s="704"/>
      <c r="AF85" s="707"/>
      <c r="AG85" s="707"/>
      <c r="AH85" s="1279" t="s">
        <v>426</v>
      </c>
      <c r="AI85" s="1308">
        <v>8392</v>
      </c>
      <c r="AJ85" s="1308">
        <v>7453</v>
      </c>
      <c r="AK85" s="1308"/>
      <c r="AL85" s="1308">
        <v>6250</v>
      </c>
      <c r="AM85" s="1308">
        <v>6132</v>
      </c>
      <c r="AN85" s="1308"/>
      <c r="AO85" s="1308">
        <v>1007000</v>
      </c>
      <c r="AP85" s="1308">
        <v>820000</v>
      </c>
      <c r="AQ85" s="1308"/>
      <c r="AR85" s="1308">
        <v>585000</v>
      </c>
      <c r="AS85" s="1308">
        <v>670000</v>
      </c>
      <c r="AT85" s="742"/>
      <c r="AU85" s="707"/>
      <c r="AV85" s="714"/>
      <c r="AW85" s="714"/>
      <c r="AX85" s="714"/>
      <c r="AY85" s="707"/>
      <c r="AZ85" s="707"/>
      <c r="BA85" s="707"/>
      <c r="BB85" s="707"/>
      <c r="BC85" s="707"/>
      <c r="BD85" s="707"/>
      <c r="BE85" s="707"/>
      <c r="BF85" s="714"/>
      <c r="BG85" s="733"/>
      <c r="BH85" s="707"/>
      <c r="BI85" s="707"/>
      <c r="BJ85" s="707"/>
      <c r="BK85" s="707"/>
      <c r="BL85" s="707"/>
      <c r="BM85" s="707"/>
      <c r="BN85" s="707"/>
      <c r="BO85" s="707"/>
      <c r="BP85" s="707"/>
      <c r="BQ85" s="707"/>
      <c r="BR85" s="707"/>
      <c r="BS85" s="707"/>
      <c r="BT85" s="707"/>
      <c r="BU85" s="707"/>
      <c r="BV85" s="707"/>
      <c r="BW85" s="707"/>
      <c r="BX85" s="707"/>
      <c r="BY85" s="707"/>
      <c r="BZ85" s="707"/>
      <c r="CA85" s="707"/>
      <c r="CB85" s="707"/>
      <c r="CC85" s="707"/>
      <c r="CD85" s="707"/>
      <c r="CE85" s="707"/>
      <c r="CF85" s="707"/>
      <c r="CG85" s="707"/>
      <c r="CH85" s="707"/>
      <c r="CI85" s="707"/>
      <c r="CJ85" s="707"/>
      <c r="CK85" s="707"/>
      <c r="CL85" s="707"/>
      <c r="CM85" s="707"/>
      <c r="CN85" s="707"/>
      <c r="CO85" s="707"/>
      <c r="CP85" s="707"/>
      <c r="CQ85" s="707"/>
      <c r="CR85" s="707"/>
      <c r="CS85" s="707"/>
      <c r="CT85" s="707"/>
      <c r="CU85" s="707"/>
      <c r="CV85" s="707"/>
      <c r="CW85" s="707"/>
      <c r="CX85" s="707"/>
      <c r="CY85" s="707"/>
      <c r="CZ85" s="707"/>
      <c r="DA85" s="707"/>
      <c r="DB85" s="707"/>
      <c r="DC85" s="707"/>
      <c r="DD85" s="707"/>
      <c r="DE85" s="704"/>
      <c r="DF85" s="704"/>
    </row>
    <row r="86" spans="1:110" ht="14.25">
      <c r="A86" s="704"/>
      <c r="B86" s="704"/>
      <c r="C86" s="704"/>
      <c r="D86" s="704"/>
      <c r="E86" s="704"/>
      <c r="F86" s="704"/>
      <c r="G86" s="704"/>
      <c r="H86" s="704"/>
      <c r="I86" s="704"/>
      <c r="J86" s="704"/>
      <c r="K86" s="704"/>
      <c r="L86" s="704"/>
      <c r="M86" s="704"/>
      <c r="N86" s="704"/>
      <c r="O86" s="704"/>
      <c r="P86" s="704"/>
      <c r="Q86" s="704"/>
      <c r="R86" s="704"/>
      <c r="S86" s="704"/>
      <c r="T86" s="704"/>
      <c r="U86" s="704"/>
      <c r="V86" s="704"/>
      <c r="W86" s="704"/>
      <c r="X86" s="704"/>
      <c r="Y86" s="704"/>
      <c r="Z86" s="704"/>
      <c r="AA86" s="704"/>
      <c r="AB86" s="704"/>
      <c r="AC86" s="704"/>
      <c r="AD86" s="704"/>
      <c r="AE86" s="704"/>
      <c r="AF86" s="707"/>
      <c r="AG86" s="707"/>
      <c r="AH86" s="1279" t="s">
        <v>427</v>
      </c>
      <c r="AI86" s="1308">
        <v>8979.4400000000005</v>
      </c>
      <c r="AJ86" s="1308">
        <v>7900.1800000000003</v>
      </c>
      <c r="AK86" s="1308"/>
      <c r="AL86" s="1308">
        <v>7000.0000000000009</v>
      </c>
      <c r="AM86" s="1308">
        <v>6990.4799999999996</v>
      </c>
      <c r="AN86" s="1308"/>
      <c r="AO86" s="1308">
        <v>1168120</v>
      </c>
      <c r="AP86" s="1308">
        <v>910200.00000000012</v>
      </c>
      <c r="AQ86" s="1308"/>
      <c r="AR86" s="1308">
        <v>702000</v>
      </c>
      <c r="AS86" s="1308">
        <v>797300</v>
      </c>
      <c r="AT86" s="742"/>
      <c r="AU86" s="707"/>
      <c r="AV86" s="714"/>
      <c r="AW86" s="714"/>
      <c r="AX86" s="714"/>
      <c r="AY86" s="707"/>
      <c r="AZ86" s="707"/>
      <c r="BA86" s="707"/>
      <c r="BB86" s="707"/>
      <c r="BC86" s="707"/>
      <c r="BD86" s="707"/>
      <c r="BE86" s="707"/>
      <c r="BF86" s="714"/>
      <c r="BG86" s="733"/>
      <c r="BH86" s="707"/>
      <c r="BI86" s="707"/>
      <c r="BJ86" s="707"/>
      <c r="BK86" s="707"/>
      <c r="BL86" s="707"/>
      <c r="BM86" s="707"/>
      <c r="BN86" s="707"/>
      <c r="BO86" s="707"/>
      <c r="BP86" s="707"/>
      <c r="BQ86" s="707"/>
      <c r="BR86" s="707"/>
      <c r="BS86" s="707"/>
      <c r="BT86" s="707"/>
      <c r="BU86" s="707"/>
      <c r="BV86" s="707"/>
      <c r="BW86" s="707"/>
      <c r="BX86" s="707"/>
      <c r="BY86" s="707"/>
      <c r="BZ86" s="707"/>
      <c r="CA86" s="707"/>
      <c r="CB86" s="707"/>
      <c r="CC86" s="707"/>
      <c r="CD86" s="707"/>
      <c r="CE86" s="707"/>
      <c r="CF86" s="707"/>
      <c r="CG86" s="707"/>
      <c r="CH86" s="707"/>
      <c r="CI86" s="707"/>
      <c r="CJ86" s="707"/>
      <c r="CK86" s="707"/>
      <c r="CL86" s="707"/>
      <c r="CM86" s="707"/>
      <c r="CN86" s="707"/>
      <c r="CO86" s="707"/>
      <c r="CP86" s="707"/>
      <c r="CQ86" s="707"/>
      <c r="CR86" s="707"/>
      <c r="CS86" s="707"/>
      <c r="CT86" s="707"/>
      <c r="CU86" s="707"/>
      <c r="CV86" s="707"/>
      <c r="CW86" s="707"/>
      <c r="CX86" s="707"/>
      <c r="CY86" s="707"/>
      <c r="CZ86" s="707"/>
      <c r="DA86" s="707"/>
      <c r="DB86" s="707"/>
      <c r="DC86" s="707"/>
      <c r="DD86" s="707"/>
      <c r="DE86" s="704"/>
      <c r="DF86" s="704"/>
    </row>
    <row r="87" spans="1:110" ht="14.25">
      <c r="A87" s="704"/>
      <c r="B87" s="704"/>
      <c r="C87" s="704"/>
      <c r="D87" s="704"/>
      <c r="E87" s="704"/>
      <c r="F87" s="704"/>
      <c r="G87" s="704"/>
      <c r="H87" s="704"/>
      <c r="I87" s="704"/>
      <c r="J87" s="704"/>
      <c r="K87" s="704"/>
      <c r="L87" s="704"/>
      <c r="M87" s="704"/>
      <c r="N87" s="704"/>
      <c r="O87" s="704"/>
      <c r="P87" s="704"/>
      <c r="Q87" s="704"/>
      <c r="R87" s="704"/>
      <c r="S87" s="704"/>
      <c r="T87" s="704"/>
      <c r="U87" s="704"/>
      <c r="V87" s="704"/>
      <c r="W87" s="704"/>
      <c r="X87" s="704"/>
      <c r="Y87" s="704"/>
      <c r="Z87" s="704"/>
      <c r="AA87" s="704"/>
      <c r="AB87" s="704"/>
      <c r="AC87" s="704"/>
      <c r="AD87" s="704"/>
      <c r="AE87" s="704"/>
      <c r="AF87" s="707"/>
      <c r="AG87" s="707"/>
      <c r="AH87" s="1279" t="s">
        <v>428</v>
      </c>
      <c r="AI87" s="1308">
        <v>9860.6000000000022</v>
      </c>
      <c r="AJ87" s="1308">
        <v>8570.9500000000007</v>
      </c>
      <c r="AK87" s="1308"/>
      <c r="AL87" s="1308">
        <v>8125.0000000000018</v>
      </c>
      <c r="AM87" s="1308">
        <v>8278.1999999999989</v>
      </c>
      <c r="AN87" s="1308"/>
      <c r="AO87" s="1308">
        <v>1409800</v>
      </c>
      <c r="AP87" s="1308">
        <v>1045500.0000000002</v>
      </c>
      <c r="AQ87" s="1308"/>
      <c r="AR87" s="1308">
        <v>877500</v>
      </c>
      <c r="AS87" s="1308">
        <v>988250</v>
      </c>
      <c r="AT87" s="742"/>
      <c r="AU87" s="707"/>
      <c r="AV87" s="714"/>
      <c r="AW87" s="714"/>
      <c r="AX87" s="714"/>
      <c r="AY87" s="707"/>
      <c r="AZ87" s="707"/>
      <c r="BA87" s="707"/>
      <c r="BB87" s="707"/>
      <c r="BC87" s="707"/>
      <c r="BD87" s="707"/>
      <c r="BE87" s="707"/>
      <c r="BF87" s="714"/>
      <c r="BG87" s="733"/>
      <c r="BH87" s="707"/>
      <c r="BI87" s="707"/>
      <c r="BJ87" s="707"/>
      <c r="BK87" s="707"/>
      <c r="BL87" s="707"/>
      <c r="BM87" s="707"/>
      <c r="BN87" s="707"/>
      <c r="BO87" s="707"/>
      <c r="BP87" s="707"/>
      <c r="BQ87" s="707"/>
      <c r="BR87" s="707"/>
      <c r="BS87" s="707"/>
      <c r="BT87" s="707"/>
      <c r="BU87" s="707"/>
      <c r="BV87" s="707"/>
      <c r="BW87" s="707"/>
      <c r="BX87" s="707"/>
      <c r="BY87" s="707"/>
      <c r="BZ87" s="707"/>
      <c r="CA87" s="707"/>
      <c r="CB87" s="707"/>
      <c r="CC87" s="707"/>
      <c r="CD87" s="707"/>
      <c r="CE87" s="707"/>
      <c r="CF87" s="707"/>
      <c r="CG87" s="707"/>
      <c r="CH87" s="707"/>
      <c r="CI87" s="707"/>
      <c r="CJ87" s="707"/>
      <c r="CK87" s="707"/>
      <c r="CL87" s="707"/>
      <c r="CM87" s="707"/>
      <c r="CN87" s="707"/>
      <c r="CO87" s="707"/>
      <c r="CP87" s="707"/>
      <c r="CQ87" s="707"/>
      <c r="CR87" s="707"/>
      <c r="CS87" s="707"/>
      <c r="CT87" s="707"/>
      <c r="CU87" s="707"/>
      <c r="CV87" s="707"/>
      <c r="CW87" s="707"/>
      <c r="CX87" s="707"/>
      <c r="CY87" s="707"/>
      <c r="CZ87" s="707"/>
      <c r="DA87" s="707"/>
      <c r="DB87" s="707"/>
      <c r="DC87" s="707"/>
      <c r="DD87" s="707"/>
      <c r="DE87" s="704"/>
      <c r="DF87" s="704"/>
    </row>
    <row r="88" spans="1:110" ht="14.25">
      <c r="A88" s="704"/>
      <c r="B88" s="704"/>
      <c r="C88" s="704"/>
      <c r="D88" s="704"/>
      <c r="E88" s="704"/>
      <c r="F88" s="704"/>
      <c r="G88" s="704"/>
      <c r="H88" s="704"/>
      <c r="I88" s="704"/>
      <c r="J88" s="704"/>
      <c r="K88" s="704"/>
      <c r="L88" s="704"/>
      <c r="M88" s="704"/>
      <c r="N88" s="704"/>
      <c r="O88" s="704"/>
      <c r="P88" s="704"/>
      <c r="Q88" s="704"/>
      <c r="R88" s="704"/>
      <c r="S88" s="704"/>
      <c r="T88" s="704"/>
      <c r="U88" s="704"/>
      <c r="V88" s="704"/>
      <c r="W88" s="704"/>
      <c r="X88" s="704"/>
      <c r="Y88" s="704"/>
      <c r="Z88" s="704"/>
      <c r="AA88" s="704"/>
      <c r="AB88" s="704"/>
      <c r="AC88" s="704"/>
      <c r="AD88" s="704"/>
      <c r="AE88" s="704"/>
      <c r="AF88" s="707"/>
      <c r="AG88" s="707"/>
      <c r="AH88" s="1448"/>
      <c r="AI88" s="1449"/>
      <c r="AJ88" s="1450"/>
      <c r="AK88" s="1450"/>
      <c r="AL88" s="1450"/>
      <c r="AM88" s="1450"/>
      <c r="AN88" s="1450"/>
      <c r="AO88" s="1450"/>
      <c r="AP88" s="1450"/>
      <c r="AQ88" s="1450"/>
      <c r="AR88" s="1450"/>
      <c r="AS88" s="1450"/>
      <c r="AT88" s="742"/>
      <c r="AU88" s="707"/>
      <c r="AV88" s="714"/>
      <c r="AW88" s="714"/>
      <c r="AX88" s="714"/>
      <c r="AY88" s="707"/>
      <c r="AZ88" s="707"/>
      <c r="BA88" s="707"/>
      <c r="BB88" s="707"/>
      <c r="BC88" s="707"/>
      <c r="BD88" s="707"/>
      <c r="BE88" s="707"/>
      <c r="BF88" s="714"/>
      <c r="BG88" s="733"/>
      <c r="BH88" s="707"/>
      <c r="BI88" s="707"/>
      <c r="BJ88" s="707"/>
      <c r="BK88" s="707"/>
      <c r="BL88" s="707"/>
      <c r="BM88" s="707"/>
      <c r="BN88" s="707"/>
      <c r="BO88" s="707"/>
      <c r="BP88" s="707"/>
      <c r="BQ88" s="707"/>
      <c r="BR88" s="707"/>
      <c r="BS88" s="707"/>
      <c r="BT88" s="707"/>
      <c r="BU88" s="707"/>
      <c r="BV88" s="707"/>
      <c r="BW88" s="707"/>
      <c r="BX88" s="707"/>
      <c r="BY88" s="707"/>
      <c r="BZ88" s="707"/>
      <c r="CA88" s="707"/>
      <c r="CB88" s="707"/>
      <c r="CC88" s="707"/>
      <c r="CD88" s="707"/>
      <c r="CE88" s="707"/>
      <c r="CF88" s="707"/>
      <c r="CG88" s="707"/>
      <c r="CH88" s="707"/>
      <c r="CI88" s="707"/>
      <c r="CJ88" s="707"/>
      <c r="CK88" s="707"/>
      <c r="CL88" s="707"/>
      <c r="CM88" s="707"/>
      <c r="CN88" s="707"/>
      <c r="CO88" s="707"/>
      <c r="CP88" s="707"/>
      <c r="CQ88" s="707"/>
      <c r="CR88" s="707"/>
      <c r="CS88" s="707"/>
      <c r="CT88" s="707"/>
      <c r="CU88" s="707"/>
      <c r="CV88" s="707"/>
      <c r="CW88" s="707"/>
      <c r="CX88" s="707"/>
      <c r="CY88" s="707"/>
      <c r="CZ88" s="707"/>
      <c r="DA88" s="707"/>
      <c r="DB88" s="707"/>
      <c r="DC88" s="707"/>
      <c r="DD88" s="707"/>
      <c r="DE88" s="704"/>
      <c r="DF88" s="704"/>
    </row>
    <row r="89" spans="1:110" ht="14.25">
      <c r="A89" s="704"/>
      <c r="B89" s="704"/>
      <c r="C89" s="704"/>
      <c r="D89" s="704"/>
      <c r="E89" s="704"/>
      <c r="F89" s="704"/>
      <c r="G89" s="704"/>
      <c r="H89" s="704"/>
      <c r="I89" s="704"/>
      <c r="J89" s="704"/>
      <c r="K89" s="704"/>
      <c r="L89" s="704"/>
      <c r="M89" s="704"/>
      <c r="N89" s="704"/>
      <c r="O89" s="704"/>
      <c r="P89" s="704"/>
      <c r="Q89" s="704"/>
      <c r="R89" s="704"/>
      <c r="S89" s="704"/>
      <c r="T89" s="704"/>
      <c r="U89" s="704"/>
      <c r="V89" s="704"/>
      <c r="W89" s="704"/>
      <c r="X89" s="704"/>
      <c r="Y89" s="704"/>
      <c r="Z89" s="704"/>
      <c r="AA89" s="704"/>
      <c r="AB89" s="704"/>
      <c r="AC89" s="704"/>
      <c r="AD89" s="704"/>
      <c r="AE89" s="704"/>
      <c r="AF89" s="707"/>
      <c r="AG89" s="707"/>
      <c r="AH89" s="1279" t="s">
        <v>270</v>
      </c>
      <c r="AI89" s="1308">
        <v>1384.6799999999994</v>
      </c>
      <c r="AJ89" s="1308">
        <v>894.35999999999967</v>
      </c>
      <c r="AK89" s="1308"/>
      <c r="AL89" s="1308">
        <v>468.75</v>
      </c>
      <c r="AM89" s="1308">
        <v>919.80000000000018</v>
      </c>
      <c r="AN89" s="1308"/>
      <c r="AO89" s="1308">
        <v>166155</v>
      </c>
      <c r="AP89" s="1308">
        <v>110700</v>
      </c>
      <c r="AQ89" s="1308"/>
      <c r="AR89" s="1308">
        <v>70200</v>
      </c>
      <c r="AS89" s="1308">
        <v>160800</v>
      </c>
      <c r="AT89" s="742"/>
      <c r="AU89" s="707"/>
      <c r="AV89" s="714"/>
      <c r="AW89" s="714"/>
      <c r="AX89" s="714"/>
      <c r="AY89" s="707"/>
      <c r="AZ89" s="707"/>
      <c r="BA89" s="707"/>
      <c r="BB89" s="707"/>
      <c r="BC89" s="707"/>
      <c r="BD89" s="707"/>
      <c r="BE89" s="707"/>
      <c r="BF89" s="714"/>
      <c r="BG89" s="733"/>
      <c r="BH89" s="707"/>
      <c r="BI89" s="707"/>
      <c r="BJ89" s="707"/>
      <c r="BK89" s="707"/>
      <c r="BL89" s="707"/>
      <c r="BM89" s="707"/>
      <c r="BN89" s="707"/>
      <c r="BO89" s="707"/>
      <c r="BP89" s="707"/>
      <c r="BQ89" s="707"/>
      <c r="BR89" s="707"/>
      <c r="BS89" s="707"/>
      <c r="BT89" s="707"/>
      <c r="BU89" s="707"/>
      <c r="BV89" s="707"/>
      <c r="BW89" s="707"/>
      <c r="BX89" s="707"/>
      <c r="BY89" s="707"/>
      <c r="BZ89" s="707"/>
      <c r="CA89" s="707"/>
      <c r="CB89" s="707"/>
      <c r="CC89" s="707"/>
      <c r="CD89" s="707"/>
      <c r="CE89" s="707"/>
      <c r="CF89" s="707"/>
      <c r="CG89" s="707"/>
      <c r="CH89" s="707"/>
      <c r="CI89" s="707"/>
      <c r="CJ89" s="707"/>
      <c r="CK89" s="707"/>
      <c r="CL89" s="707"/>
      <c r="CM89" s="707"/>
      <c r="CN89" s="707"/>
      <c r="CO89" s="707"/>
      <c r="CP89" s="707"/>
      <c r="CQ89" s="707"/>
      <c r="CR89" s="707"/>
      <c r="CS89" s="707"/>
      <c r="CT89" s="707"/>
      <c r="CU89" s="707"/>
      <c r="CV89" s="707"/>
      <c r="CW89" s="707"/>
      <c r="CX89" s="707"/>
      <c r="CY89" s="707"/>
      <c r="CZ89" s="707"/>
      <c r="DA89" s="707"/>
      <c r="DB89" s="707"/>
      <c r="DC89" s="707"/>
      <c r="DD89" s="707"/>
      <c r="DE89" s="704"/>
      <c r="DF89" s="704"/>
    </row>
    <row r="90" spans="1:110" ht="14.25">
      <c r="A90" s="704"/>
      <c r="B90" s="704"/>
      <c r="C90" s="704"/>
      <c r="D90" s="704"/>
      <c r="E90" s="704"/>
      <c r="F90" s="704"/>
      <c r="G90" s="704"/>
      <c r="H90" s="704"/>
      <c r="I90" s="704"/>
      <c r="J90" s="704"/>
      <c r="K90" s="704"/>
      <c r="L90" s="704"/>
      <c r="M90" s="704"/>
      <c r="N90" s="704"/>
      <c r="O90" s="704"/>
      <c r="P90" s="704"/>
      <c r="Q90" s="704"/>
      <c r="R90" s="704"/>
      <c r="S90" s="704"/>
      <c r="T90" s="704"/>
      <c r="U90" s="704"/>
      <c r="V90" s="704"/>
      <c r="W90" s="704"/>
      <c r="X90" s="704"/>
      <c r="Y90" s="704"/>
      <c r="Z90" s="704"/>
      <c r="AA90" s="704"/>
      <c r="AB90" s="704"/>
      <c r="AC90" s="704"/>
      <c r="AD90" s="704"/>
      <c r="AE90" s="704"/>
      <c r="AF90" s="707"/>
      <c r="AG90" s="707"/>
      <c r="AH90" s="1279" t="s">
        <v>270</v>
      </c>
      <c r="AI90" s="1308">
        <v>923.11999999999989</v>
      </c>
      <c r="AJ90" s="1308">
        <v>596.23999999999978</v>
      </c>
      <c r="AK90" s="1308"/>
      <c r="AL90" s="1308">
        <v>312.5</v>
      </c>
      <c r="AM90" s="1308">
        <v>613.19999999999982</v>
      </c>
      <c r="AN90" s="1308"/>
      <c r="AO90" s="1308">
        <v>110770</v>
      </c>
      <c r="AP90" s="1308">
        <v>73800</v>
      </c>
      <c r="AQ90" s="1308"/>
      <c r="AR90" s="1308">
        <v>46800</v>
      </c>
      <c r="AS90" s="1308">
        <v>107200</v>
      </c>
      <c r="AT90" s="742"/>
      <c r="AU90" s="707"/>
      <c r="AV90" s="714"/>
      <c r="AW90" s="714"/>
      <c r="AX90" s="714"/>
      <c r="AY90" s="707"/>
      <c r="AZ90" s="707"/>
      <c r="BA90" s="707"/>
      <c r="BB90" s="707"/>
      <c r="BC90" s="707"/>
      <c r="BD90" s="707"/>
      <c r="BE90" s="707"/>
      <c r="BF90" s="714"/>
      <c r="BG90" s="733"/>
      <c r="BH90" s="707"/>
      <c r="BI90" s="707"/>
      <c r="BJ90" s="707"/>
      <c r="BK90" s="707"/>
      <c r="BL90" s="707"/>
      <c r="BM90" s="707"/>
      <c r="BN90" s="707"/>
      <c r="BO90" s="707"/>
      <c r="BP90" s="707"/>
      <c r="BQ90" s="707"/>
      <c r="BR90" s="707"/>
      <c r="BS90" s="707"/>
      <c r="BT90" s="707"/>
      <c r="BU90" s="707"/>
      <c r="BV90" s="707"/>
      <c r="BW90" s="707"/>
      <c r="BX90" s="707"/>
      <c r="BY90" s="707"/>
      <c r="BZ90" s="707"/>
      <c r="CA90" s="707"/>
      <c r="CB90" s="707"/>
      <c r="CC90" s="707"/>
      <c r="CD90" s="707"/>
      <c r="CE90" s="707"/>
      <c r="CF90" s="707"/>
      <c r="CG90" s="707"/>
      <c r="CH90" s="707"/>
      <c r="CI90" s="707"/>
      <c r="CJ90" s="707"/>
      <c r="CK90" s="707"/>
      <c r="CL90" s="707"/>
      <c r="CM90" s="707"/>
      <c r="CN90" s="707"/>
      <c r="CO90" s="707"/>
      <c r="CP90" s="707"/>
      <c r="CQ90" s="707"/>
      <c r="CR90" s="707"/>
      <c r="CS90" s="707"/>
      <c r="CT90" s="707"/>
      <c r="CU90" s="707"/>
      <c r="CV90" s="707"/>
      <c r="CW90" s="707"/>
      <c r="CX90" s="707"/>
      <c r="CY90" s="707"/>
      <c r="CZ90" s="707"/>
      <c r="DA90" s="707"/>
      <c r="DB90" s="707"/>
      <c r="DC90" s="707"/>
      <c r="DD90" s="707"/>
      <c r="DE90" s="704"/>
      <c r="DF90" s="704"/>
    </row>
    <row r="91" spans="1:110" ht="14.25">
      <c r="A91" s="704"/>
      <c r="B91" s="704"/>
      <c r="C91" s="704"/>
      <c r="D91" s="704"/>
      <c r="E91" s="704"/>
      <c r="F91" s="704"/>
      <c r="G91" s="704"/>
      <c r="H91" s="704"/>
      <c r="I91" s="704"/>
      <c r="J91" s="704"/>
      <c r="K91" s="704"/>
      <c r="L91" s="704"/>
      <c r="M91" s="704"/>
      <c r="N91" s="704"/>
      <c r="O91" s="704"/>
      <c r="P91" s="704"/>
      <c r="Q91" s="704"/>
      <c r="R91" s="704"/>
      <c r="S91" s="704"/>
      <c r="T91" s="704"/>
      <c r="U91" s="704"/>
      <c r="V91" s="704"/>
      <c r="W91" s="704"/>
      <c r="X91" s="704"/>
      <c r="Y91" s="704"/>
      <c r="Z91" s="704"/>
      <c r="AA91" s="704"/>
      <c r="AB91" s="704"/>
      <c r="AC91" s="704"/>
      <c r="AD91" s="704"/>
      <c r="AE91" s="704"/>
      <c r="AF91" s="707"/>
      <c r="AG91" s="707"/>
      <c r="AH91" s="1279" t="s">
        <v>270</v>
      </c>
      <c r="AI91" s="1308">
        <v>587.44000000000051</v>
      </c>
      <c r="AJ91" s="1308">
        <v>447.18000000000029</v>
      </c>
      <c r="AK91" s="1308"/>
      <c r="AL91" s="1308">
        <v>750.00000000000091</v>
      </c>
      <c r="AM91" s="1308">
        <v>858.47999999999956</v>
      </c>
      <c r="AN91" s="1308"/>
      <c r="AO91" s="1308">
        <v>161120</v>
      </c>
      <c r="AP91" s="1308">
        <v>90200.000000000116</v>
      </c>
      <c r="AQ91" s="1308"/>
      <c r="AR91" s="1308">
        <v>117000</v>
      </c>
      <c r="AS91" s="1308">
        <v>127300</v>
      </c>
      <c r="AT91" s="742"/>
      <c r="AU91" s="707"/>
      <c r="AV91" s="714"/>
      <c r="AW91" s="714"/>
      <c r="AX91" s="714"/>
      <c r="AY91" s="707"/>
      <c r="AZ91" s="707"/>
      <c r="BA91" s="707"/>
      <c r="BB91" s="707"/>
      <c r="BC91" s="707"/>
      <c r="BD91" s="707"/>
      <c r="BE91" s="707"/>
      <c r="BF91" s="714"/>
      <c r="BG91" s="733"/>
      <c r="BH91" s="707"/>
      <c r="BI91" s="707"/>
      <c r="BJ91" s="707"/>
      <c r="BK91" s="707"/>
      <c r="BL91" s="707"/>
      <c r="BM91" s="707"/>
      <c r="BN91" s="707"/>
      <c r="BO91" s="707"/>
      <c r="BP91" s="707"/>
      <c r="BQ91" s="707"/>
      <c r="BR91" s="707"/>
      <c r="BS91" s="707"/>
      <c r="BT91" s="707"/>
      <c r="BU91" s="707"/>
      <c r="BV91" s="707"/>
      <c r="BW91" s="707"/>
      <c r="BX91" s="707"/>
      <c r="BY91" s="707"/>
      <c r="BZ91" s="707"/>
      <c r="CA91" s="707"/>
      <c r="CB91" s="707"/>
      <c r="CC91" s="707"/>
      <c r="CD91" s="707"/>
      <c r="CE91" s="707"/>
      <c r="CF91" s="707"/>
      <c r="CG91" s="707"/>
      <c r="CH91" s="707"/>
      <c r="CI91" s="707"/>
      <c r="CJ91" s="707"/>
      <c r="CK91" s="707"/>
      <c r="CL91" s="707"/>
      <c r="CM91" s="707"/>
      <c r="CN91" s="707"/>
      <c r="CO91" s="707"/>
      <c r="CP91" s="707"/>
      <c r="CQ91" s="707"/>
      <c r="CR91" s="707"/>
      <c r="CS91" s="707"/>
      <c r="CT91" s="707"/>
      <c r="CU91" s="707"/>
      <c r="CV91" s="707"/>
      <c r="CW91" s="707"/>
      <c r="CX91" s="707"/>
      <c r="CY91" s="707"/>
      <c r="CZ91" s="707"/>
      <c r="DA91" s="707"/>
      <c r="DB91" s="707"/>
      <c r="DC91" s="707"/>
      <c r="DD91" s="707"/>
      <c r="DE91" s="704"/>
      <c r="DF91" s="704"/>
    </row>
    <row r="92" spans="1:110" ht="14.25">
      <c r="A92" s="704"/>
      <c r="B92" s="704"/>
      <c r="C92" s="704"/>
      <c r="D92" s="704"/>
      <c r="E92" s="704"/>
      <c r="F92" s="704"/>
      <c r="G92" s="704"/>
      <c r="H92" s="704"/>
      <c r="I92" s="704"/>
      <c r="J92" s="704"/>
      <c r="K92" s="704"/>
      <c r="L92" s="704"/>
      <c r="M92" s="704"/>
      <c r="N92" s="704"/>
      <c r="O92" s="704"/>
      <c r="P92" s="704"/>
      <c r="Q92" s="704"/>
      <c r="R92" s="704"/>
      <c r="S92" s="704"/>
      <c r="T92" s="704"/>
      <c r="U92" s="704"/>
      <c r="V92" s="704"/>
      <c r="W92" s="704"/>
      <c r="X92" s="704"/>
      <c r="Y92" s="704"/>
      <c r="Z92" s="704"/>
      <c r="AA92" s="704"/>
      <c r="AB92" s="704"/>
      <c r="AC92" s="704"/>
      <c r="AD92" s="704"/>
      <c r="AE92" s="704"/>
      <c r="AF92" s="707"/>
      <c r="AG92" s="707"/>
      <c r="AH92" s="1279" t="s">
        <v>270</v>
      </c>
      <c r="AI92" s="1308">
        <v>881.16000000000167</v>
      </c>
      <c r="AJ92" s="1308">
        <v>670.77000000000044</v>
      </c>
      <c r="AK92" s="1308"/>
      <c r="AL92" s="1308">
        <v>1125.0000000000009</v>
      </c>
      <c r="AM92" s="1308">
        <v>1287.7199999999994</v>
      </c>
      <c r="AN92" s="1308"/>
      <c r="AO92" s="1308">
        <v>241680</v>
      </c>
      <c r="AP92" s="1308">
        <v>135300.00000000012</v>
      </c>
      <c r="AQ92" s="1308"/>
      <c r="AR92" s="1308">
        <v>175500</v>
      </c>
      <c r="AS92" s="1308">
        <v>190950</v>
      </c>
      <c r="AT92" s="742"/>
      <c r="AU92" s="707"/>
      <c r="AV92" s="714"/>
      <c r="AW92" s="714"/>
      <c r="AX92" s="714"/>
      <c r="AY92" s="707"/>
      <c r="AZ92" s="707"/>
      <c r="BA92" s="707"/>
      <c r="BB92" s="707"/>
      <c r="BC92" s="707"/>
      <c r="BD92" s="707"/>
      <c r="BE92" s="707"/>
      <c r="BF92" s="714"/>
      <c r="BG92" s="733"/>
      <c r="BH92" s="707"/>
      <c r="BI92" s="707"/>
      <c r="BJ92" s="707"/>
      <c r="BK92" s="707"/>
      <c r="BL92" s="707"/>
      <c r="BM92" s="707"/>
      <c r="BN92" s="707"/>
      <c r="BO92" s="707"/>
      <c r="BP92" s="707"/>
      <c r="BQ92" s="707"/>
      <c r="BR92" s="707"/>
      <c r="BS92" s="707"/>
      <c r="BT92" s="707"/>
      <c r="BU92" s="707"/>
      <c r="BV92" s="707"/>
      <c r="BW92" s="707"/>
      <c r="BX92" s="707"/>
      <c r="BY92" s="707"/>
      <c r="BZ92" s="707"/>
      <c r="CA92" s="707"/>
      <c r="CB92" s="707"/>
      <c r="CC92" s="707"/>
      <c r="CD92" s="707"/>
      <c r="CE92" s="707"/>
      <c r="CF92" s="707"/>
      <c r="CG92" s="707"/>
      <c r="CH92" s="707"/>
      <c r="CI92" s="707"/>
      <c r="CJ92" s="707"/>
      <c r="CK92" s="707"/>
      <c r="CL92" s="707"/>
      <c r="CM92" s="707"/>
      <c r="CN92" s="707"/>
      <c r="CO92" s="707"/>
      <c r="CP92" s="707"/>
      <c r="CQ92" s="707"/>
      <c r="CR92" s="707"/>
      <c r="CS92" s="707"/>
      <c r="CT92" s="707"/>
      <c r="CU92" s="707"/>
      <c r="CV92" s="707"/>
      <c r="CW92" s="707"/>
      <c r="CX92" s="707"/>
      <c r="CY92" s="707"/>
      <c r="CZ92" s="707"/>
      <c r="DA92" s="707"/>
      <c r="DB92" s="707"/>
      <c r="DC92" s="707"/>
      <c r="DD92" s="707"/>
      <c r="DE92" s="704"/>
      <c r="DF92" s="704"/>
    </row>
    <row r="93" spans="1:110" ht="14.25">
      <c r="A93" s="704"/>
      <c r="B93" s="704"/>
      <c r="C93" s="704"/>
      <c r="D93" s="704"/>
      <c r="E93" s="704"/>
      <c r="F93" s="704"/>
      <c r="G93" s="704"/>
      <c r="H93" s="704"/>
      <c r="I93" s="704"/>
      <c r="J93" s="704"/>
      <c r="K93" s="704"/>
      <c r="L93" s="704"/>
      <c r="M93" s="704"/>
      <c r="N93" s="704"/>
      <c r="O93" s="704"/>
      <c r="P93" s="704"/>
      <c r="Q93" s="704"/>
      <c r="R93" s="704"/>
      <c r="S93" s="704"/>
      <c r="T93" s="704"/>
      <c r="U93" s="704"/>
      <c r="V93" s="704"/>
      <c r="W93" s="704"/>
      <c r="X93" s="704"/>
      <c r="Y93" s="704"/>
      <c r="Z93" s="704"/>
      <c r="AA93" s="704"/>
      <c r="AB93" s="704"/>
      <c r="AC93" s="704"/>
      <c r="AD93" s="704"/>
      <c r="AE93" s="704"/>
      <c r="AF93" s="707"/>
      <c r="AG93" s="707"/>
      <c r="AH93" s="636"/>
      <c r="AI93" s="531"/>
      <c r="AJ93" s="1451"/>
      <c r="AK93" s="1451"/>
      <c r="AL93" s="1451"/>
      <c r="AM93" s="1451"/>
      <c r="AN93" s="1451"/>
      <c r="AO93" s="1451"/>
      <c r="AP93" s="1451"/>
      <c r="AQ93" s="1451"/>
      <c r="AR93" s="1451"/>
      <c r="AS93" s="1451"/>
      <c r="AT93" s="742"/>
      <c r="AU93" s="707"/>
      <c r="AV93" s="714"/>
      <c r="AW93" s="714"/>
      <c r="AX93" s="714"/>
      <c r="AY93" s="707"/>
      <c r="AZ93" s="707"/>
      <c r="BA93" s="707"/>
      <c r="BB93" s="707"/>
      <c r="BC93" s="707"/>
      <c r="BD93" s="707"/>
      <c r="BE93" s="707"/>
      <c r="BF93" s="714"/>
      <c r="BG93" s="733"/>
      <c r="BH93" s="707"/>
      <c r="BI93" s="707"/>
      <c r="BJ93" s="707"/>
      <c r="BK93" s="707"/>
      <c r="BL93" s="707"/>
      <c r="BM93" s="707"/>
      <c r="BN93" s="707"/>
      <c r="BO93" s="707"/>
      <c r="BP93" s="707"/>
      <c r="BQ93" s="707"/>
      <c r="BR93" s="707"/>
      <c r="BS93" s="707"/>
      <c r="BT93" s="707"/>
      <c r="BU93" s="707"/>
      <c r="BV93" s="707"/>
      <c r="BW93" s="707"/>
      <c r="BX93" s="707"/>
      <c r="BY93" s="707"/>
      <c r="BZ93" s="707"/>
      <c r="CA93" s="707"/>
      <c r="CB93" s="707"/>
      <c r="CC93" s="707"/>
      <c r="CD93" s="707"/>
      <c r="CE93" s="707"/>
      <c r="CF93" s="707"/>
      <c r="CG93" s="707"/>
      <c r="CH93" s="707"/>
      <c r="CI93" s="707"/>
      <c r="CJ93" s="707"/>
      <c r="CK93" s="707"/>
      <c r="CL93" s="707"/>
      <c r="CM93" s="707"/>
      <c r="CN93" s="707"/>
      <c r="CO93" s="707"/>
      <c r="CP93" s="707"/>
      <c r="CQ93" s="707"/>
      <c r="CR93" s="707"/>
      <c r="CS93" s="707"/>
      <c r="CT93" s="707"/>
      <c r="CU93" s="707"/>
      <c r="CV93" s="707"/>
      <c r="CW93" s="707"/>
      <c r="CX93" s="707"/>
      <c r="CY93" s="707"/>
      <c r="CZ93" s="707"/>
      <c r="DA93" s="707"/>
      <c r="DB93" s="707"/>
      <c r="DC93" s="707"/>
      <c r="DD93" s="707"/>
      <c r="DE93" s="704"/>
      <c r="DF93" s="704"/>
    </row>
    <row r="94" spans="1:110" ht="14.25">
      <c r="A94" s="704"/>
      <c r="B94" s="704"/>
      <c r="C94" s="704"/>
      <c r="D94" s="704"/>
      <c r="E94" s="704"/>
      <c r="F94" s="704"/>
      <c r="G94" s="704"/>
      <c r="H94" s="704"/>
      <c r="I94" s="704"/>
      <c r="J94" s="704"/>
      <c r="K94" s="704"/>
      <c r="L94" s="704"/>
      <c r="M94" s="704"/>
      <c r="N94" s="704"/>
      <c r="O94" s="704"/>
      <c r="P94" s="704"/>
      <c r="Q94" s="704"/>
      <c r="R94" s="704"/>
      <c r="S94" s="704"/>
      <c r="T94" s="704"/>
      <c r="U94" s="704"/>
      <c r="V94" s="704"/>
      <c r="W94" s="704"/>
      <c r="X94" s="704"/>
      <c r="Y94" s="704"/>
      <c r="Z94" s="704"/>
      <c r="AA94" s="704"/>
      <c r="AB94" s="704"/>
      <c r="AC94" s="704"/>
      <c r="AD94" s="704"/>
      <c r="AE94" s="704"/>
      <c r="AF94" s="707"/>
      <c r="AG94" s="707"/>
      <c r="AH94" s="1283" t="s">
        <v>422</v>
      </c>
      <c r="AI94" s="531"/>
      <c r="AJ94" s="1451"/>
      <c r="AK94" s="1451"/>
      <c r="AL94" s="1451"/>
      <c r="AM94" s="1451"/>
      <c r="AN94" s="1451"/>
      <c r="AO94" s="1451"/>
      <c r="AP94" s="1451"/>
      <c r="AQ94" s="1451"/>
      <c r="AR94" s="1451"/>
      <c r="AS94" s="1451"/>
      <c r="AT94" s="742"/>
      <c r="AU94" s="707"/>
      <c r="AV94" s="714"/>
      <c r="AW94" s="714"/>
      <c r="AX94" s="714"/>
      <c r="AY94" s="707"/>
      <c r="AZ94" s="707"/>
      <c r="BA94" s="707"/>
      <c r="BB94" s="707"/>
      <c r="BC94" s="707"/>
      <c r="BD94" s="707"/>
      <c r="BE94" s="707"/>
      <c r="BF94" s="714"/>
      <c r="BG94" s="733"/>
      <c r="BH94" s="707"/>
      <c r="BI94" s="707"/>
      <c r="BJ94" s="707"/>
      <c r="BK94" s="707"/>
      <c r="BL94" s="707"/>
      <c r="BM94" s="707"/>
      <c r="BN94" s="707"/>
      <c r="BO94" s="707"/>
      <c r="BP94" s="707"/>
      <c r="BQ94" s="707"/>
      <c r="BR94" s="707"/>
      <c r="BS94" s="707"/>
      <c r="BT94" s="707"/>
      <c r="BU94" s="707"/>
      <c r="BV94" s="707"/>
      <c r="BW94" s="707"/>
      <c r="BX94" s="707"/>
      <c r="BY94" s="707"/>
      <c r="BZ94" s="707"/>
      <c r="CA94" s="707"/>
      <c r="CB94" s="707"/>
      <c r="CC94" s="707"/>
      <c r="CD94" s="707"/>
      <c r="CE94" s="707"/>
      <c r="CF94" s="707"/>
      <c r="CG94" s="707"/>
      <c r="CH94" s="707"/>
      <c r="CI94" s="707"/>
      <c r="CJ94" s="707"/>
      <c r="CK94" s="707"/>
      <c r="CL94" s="707"/>
      <c r="CM94" s="707"/>
      <c r="CN94" s="707"/>
      <c r="CO94" s="707"/>
      <c r="CP94" s="707"/>
      <c r="CQ94" s="707"/>
      <c r="CR94" s="707"/>
      <c r="CS94" s="707"/>
      <c r="CT94" s="707"/>
      <c r="CU94" s="707"/>
      <c r="CV94" s="707"/>
      <c r="CW94" s="707"/>
      <c r="CX94" s="707"/>
      <c r="CY94" s="707"/>
      <c r="CZ94" s="707"/>
      <c r="DA94" s="707"/>
      <c r="DB94" s="707"/>
      <c r="DC94" s="707"/>
      <c r="DD94" s="707"/>
      <c r="DE94" s="704"/>
      <c r="DF94" s="704"/>
    </row>
    <row r="95" spans="1:110" ht="14.25">
      <c r="A95" s="704"/>
      <c r="B95" s="704"/>
      <c r="C95" s="704"/>
      <c r="D95" s="704"/>
      <c r="E95" s="704"/>
      <c r="F95" s="704"/>
      <c r="G95" s="704"/>
      <c r="H95" s="704"/>
      <c r="I95" s="704"/>
      <c r="J95" s="704"/>
      <c r="K95" s="704"/>
      <c r="L95" s="704"/>
      <c r="M95" s="704"/>
      <c r="N95" s="704"/>
      <c r="O95" s="704"/>
      <c r="P95" s="704"/>
      <c r="Q95" s="704"/>
      <c r="R95" s="704"/>
      <c r="S95" s="704"/>
      <c r="T95" s="704"/>
      <c r="U95" s="704"/>
      <c r="V95" s="704"/>
      <c r="W95" s="704"/>
      <c r="X95" s="704"/>
      <c r="Y95" s="704"/>
      <c r="Z95" s="704"/>
      <c r="AA95" s="704"/>
      <c r="AB95" s="704"/>
      <c r="AC95" s="704"/>
      <c r="AD95" s="704"/>
      <c r="AE95" s="704"/>
      <c r="AF95" s="707"/>
      <c r="AG95" s="707"/>
      <c r="AH95" s="1283" t="s">
        <v>387</v>
      </c>
      <c r="AI95" s="531"/>
      <c r="AJ95" s="1451"/>
      <c r="AK95" s="1451"/>
      <c r="AL95" s="1451"/>
      <c r="AM95" s="1451"/>
      <c r="AN95" s="1451"/>
      <c r="AO95" s="1451"/>
      <c r="AP95" s="1451"/>
      <c r="AQ95" s="1451"/>
      <c r="AR95" s="1451"/>
      <c r="AS95" s="1451"/>
      <c r="AT95" s="742"/>
      <c r="AU95" s="707"/>
      <c r="AV95" s="714"/>
      <c r="AW95" s="714"/>
      <c r="AX95" s="714"/>
      <c r="AY95" s="707"/>
      <c r="AZ95" s="707"/>
      <c r="BA95" s="707"/>
      <c r="BB95" s="707"/>
      <c r="BC95" s="707"/>
      <c r="BD95" s="707"/>
      <c r="BE95" s="707"/>
      <c r="BF95" s="714"/>
      <c r="BG95" s="733"/>
      <c r="BH95" s="707"/>
      <c r="BI95" s="707"/>
      <c r="BJ95" s="707"/>
      <c r="BK95" s="707"/>
      <c r="BL95" s="707"/>
      <c r="BM95" s="707"/>
      <c r="BN95" s="707"/>
      <c r="BO95" s="707"/>
      <c r="BP95" s="707"/>
      <c r="BQ95" s="707"/>
      <c r="BR95" s="707"/>
      <c r="BS95" s="707"/>
      <c r="BT95" s="707"/>
      <c r="BU95" s="707"/>
      <c r="BV95" s="707"/>
      <c r="BW95" s="707"/>
      <c r="BX95" s="707"/>
      <c r="BY95" s="707"/>
      <c r="BZ95" s="707"/>
      <c r="CA95" s="707"/>
      <c r="CB95" s="707"/>
      <c r="CC95" s="707"/>
      <c r="CD95" s="707"/>
      <c r="CE95" s="707"/>
      <c r="CF95" s="707"/>
      <c r="CG95" s="707"/>
      <c r="CH95" s="707"/>
      <c r="CI95" s="707"/>
      <c r="CJ95" s="707"/>
      <c r="CK95" s="707"/>
      <c r="CL95" s="707"/>
      <c r="CM95" s="707"/>
      <c r="CN95" s="707"/>
      <c r="CO95" s="707"/>
      <c r="CP95" s="707"/>
      <c r="CQ95" s="707"/>
      <c r="CR95" s="707"/>
      <c r="CS95" s="707"/>
      <c r="CT95" s="707"/>
      <c r="CU95" s="707"/>
      <c r="CV95" s="707"/>
      <c r="CW95" s="707"/>
      <c r="CX95" s="707"/>
      <c r="CY95" s="707"/>
      <c r="CZ95" s="707"/>
      <c r="DA95" s="707"/>
      <c r="DB95" s="707"/>
      <c r="DC95" s="707"/>
      <c r="DD95" s="707"/>
      <c r="DE95" s="704"/>
      <c r="DF95" s="704"/>
    </row>
    <row r="96" spans="1:110" ht="14.25">
      <c r="A96" s="704"/>
      <c r="B96" s="704"/>
      <c r="C96" s="704"/>
      <c r="D96" s="704"/>
      <c r="E96" s="704"/>
      <c r="F96" s="704"/>
      <c r="G96" s="704"/>
      <c r="H96" s="704"/>
      <c r="I96" s="704"/>
      <c r="J96" s="704"/>
      <c r="K96" s="704"/>
      <c r="L96" s="704"/>
      <c r="M96" s="704"/>
      <c r="N96" s="704"/>
      <c r="O96" s="704"/>
      <c r="P96" s="704"/>
      <c r="Q96" s="704"/>
      <c r="R96" s="704"/>
      <c r="S96" s="704"/>
      <c r="T96" s="704"/>
      <c r="U96" s="704"/>
      <c r="V96" s="704"/>
      <c r="W96" s="704"/>
      <c r="X96" s="704"/>
      <c r="Y96" s="704"/>
      <c r="Z96" s="704"/>
      <c r="AA96" s="704"/>
      <c r="AB96" s="704"/>
      <c r="AC96" s="704"/>
      <c r="AD96" s="704"/>
      <c r="AE96" s="704"/>
      <c r="AF96" s="707"/>
      <c r="AG96" s="707"/>
      <c r="AH96" s="1283" t="s">
        <v>389</v>
      </c>
      <c r="AI96" s="531"/>
      <c r="AJ96" s="1451"/>
      <c r="AK96" s="1451"/>
      <c r="AL96" s="1451"/>
      <c r="AM96" s="1451"/>
      <c r="AN96" s="1451"/>
      <c r="AO96" s="1451"/>
      <c r="AP96" s="1451"/>
      <c r="AQ96" s="1451"/>
      <c r="AR96" s="1451"/>
      <c r="AS96" s="1451"/>
      <c r="AT96" s="742"/>
      <c r="AU96" s="707"/>
      <c r="AV96" s="714"/>
      <c r="AW96" s="714"/>
      <c r="AX96" s="714"/>
      <c r="AY96" s="707"/>
      <c r="AZ96" s="707"/>
      <c r="BA96" s="707"/>
      <c r="BB96" s="707"/>
      <c r="BC96" s="707"/>
      <c r="BD96" s="707"/>
      <c r="BE96" s="707"/>
      <c r="BF96" s="714"/>
      <c r="BG96" s="733"/>
      <c r="BH96" s="707"/>
      <c r="BI96" s="707"/>
      <c r="BJ96" s="707"/>
      <c r="BK96" s="707"/>
      <c r="BL96" s="707"/>
      <c r="BM96" s="707"/>
      <c r="BN96" s="707"/>
      <c r="BO96" s="707"/>
      <c r="BP96" s="707"/>
      <c r="BQ96" s="707"/>
      <c r="BR96" s="707"/>
      <c r="BS96" s="707"/>
      <c r="BT96" s="707"/>
      <c r="BU96" s="707"/>
      <c r="BV96" s="707"/>
      <c r="BW96" s="707"/>
      <c r="BX96" s="707"/>
      <c r="BY96" s="707"/>
      <c r="BZ96" s="707"/>
      <c r="CA96" s="707"/>
      <c r="CB96" s="707"/>
      <c r="CC96" s="707"/>
      <c r="CD96" s="707"/>
      <c r="CE96" s="707"/>
      <c r="CF96" s="707"/>
      <c r="CG96" s="707"/>
      <c r="CH96" s="707"/>
      <c r="CI96" s="707"/>
      <c r="CJ96" s="707"/>
      <c r="CK96" s="707"/>
      <c r="CL96" s="707"/>
      <c r="CM96" s="707"/>
      <c r="CN96" s="707"/>
      <c r="CO96" s="707"/>
      <c r="CP96" s="707"/>
      <c r="CQ96" s="707"/>
      <c r="CR96" s="707"/>
      <c r="CS96" s="707"/>
      <c r="CT96" s="707"/>
      <c r="CU96" s="707"/>
      <c r="CV96" s="707"/>
      <c r="CW96" s="707"/>
      <c r="CX96" s="707"/>
      <c r="CY96" s="707"/>
      <c r="CZ96" s="707"/>
      <c r="DA96" s="707"/>
      <c r="DB96" s="707"/>
      <c r="DC96" s="707"/>
      <c r="DD96" s="707"/>
      <c r="DE96" s="704"/>
      <c r="DF96" s="704"/>
    </row>
    <row r="97" spans="1:110" ht="14.25">
      <c r="A97" s="704"/>
      <c r="B97" s="704"/>
      <c r="C97" s="704"/>
      <c r="D97" s="704"/>
      <c r="E97" s="704"/>
      <c r="F97" s="704"/>
      <c r="G97" s="704"/>
      <c r="H97" s="704"/>
      <c r="I97" s="704"/>
      <c r="J97" s="704"/>
      <c r="K97" s="704"/>
      <c r="L97" s="704"/>
      <c r="M97" s="704"/>
      <c r="N97" s="704"/>
      <c r="O97" s="704"/>
      <c r="P97" s="704"/>
      <c r="Q97" s="704"/>
      <c r="R97" s="704"/>
      <c r="S97" s="704"/>
      <c r="T97" s="704"/>
      <c r="U97" s="704"/>
      <c r="V97" s="704"/>
      <c r="W97" s="704"/>
      <c r="X97" s="704"/>
      <c r="Y97" s="704"/>
      <c r="Z97" s="704"/>
      <c r="AA97" s="704"/>
      <c r="AB97" s="704"/>
      <c r="AC97" s="704"/>
      <c r="AD97" s="704"/>
      <c r="AE97" s="704"/>
      <c r="AF97" s="707"/>
      <c r="AG97" s="707"/>
      <c r="AH97" s="1283" t="s">
        <v>423</v>
      </c>
      <c r="AI97" s="531"/>
      <c r="AJ97" s="1451"/>
      <c r="AK97" s="1451"/>
      <c r="AL97" s="1451"/>
      <c r="AM97" s="1451"/>
      <c r="AN97" s="1451"/>
      <c r="AO97" s="1451"/>
      <c r="AP97" s="1451"/>
      <c r="AQ97" s="1451"/>
      <c r="AR97" s="1451"/>
      <c r="AS97" s="1451"/>
      <c r="AT97" s="742"/>
      <c r="AU97" s="707"/>
      <c r="AV97" s="714"/>
      <c r="AW97" s="714"/>
      <c r="AX97" s="714"/>
      <c r="AY97" s="707"/>
      <c r="AZ97" s="707"/>
      <c r="BA97" s="707"/>
      <c r="BB97" s="707"/>
      <c r="BC97" s="707"/>
      <c r="BD97" s="707"/>
      <c r="BE97" s="707"/>
      <c r="BF97" s="714"/>
      <c r="BG97" s="733"/>
      <c r="BH97" s="707"/>
      <c r="BI97" s="707"/>
      <c r="BJ97" s="707"/>
      <c r="BK97" s="707"/>
      <c r="BL97" s="707"/>
      <c r="BM97" s="707"/>
      <c r="BN97" s="707"/>
      <c r="BO97" s="707"/>
      <c r="BP97" s="707"/>
      <c r="BQ97" s="707"/>
      <c r="BR97" s="707"/>
      <c r="BS97" s="707"/>
      <c r="BT97" s="707"/>
      <c r="BU97" s="707"/>
      <c r="BV97" s="707"/>
      <c r="BW97" s="707"/>
      <c r="BX97" s="707"/>
      <c r="BY97" s="707"/>
      <c r="BZ97" s="707"/>
      <c r="CA97" s="707"/>
      <c r="CB97" s="707"/>
      <c r="CC97" s="707"/>
      <c r="CD97" s="707"/>
      <c r="CE97" s="707"/>
      <c r="CF97" s="707"/>
      <c r="CG97" s="707"/>
      <c r="CH97" s="707"/>
      <c r="CI97" s="707"/>
      <c r="CJ97" s="707"/>
      <c r="CK97" s="707"/>
      <c r="CL97" s="707"/>
      <c r="CM97" s="707"/>
      <c r="CN97" s="707"/>
      <c r="CO97" s="707"/>
      <c r="CP97" s="707"/>
      <c r="CQ97" s="707"/>
      <c r="CR97" s="707"/>
      <c r="CS97" s="707"/>
      <c r="CT97" s="707"/>
      <c r="CU97" s="707"/>
      <c r="CV97" s="707"/>
      <c r="CW97" s="707"/>
      <c r="CX97" s="707"/>
      <c r="CY97" s="707"/>
      <c r="CZ97" s="707"/>
      <c r="DA97" s="707"/>
      <c r="DB97" s="707"/>
      <c r="DC97" s="707"/>
      <c r="DD97" s="707"/>
      <c r="DE97" s="704"/>
      <c r="DF97" s="704"/>
    </row>
    <row r="98" spans="1:110" ht="14.25">
      <c r="A98" s="704"/>
      <c r="B98" s="704"/>
      <c r="C98" s="704"/>
      <c r="D98" s="704"/>
      <c r="E98" s="704"/>
      <c r="F98" s="704"/>
      <c r="G98" s="704"/>
      <c r="H98" s="704"/>
      <c r="I98" s="704"/>
      <c r="J98" s="704"/>
      <c r="K98" s="704"/>
      <c r="L98" s="704"/>
      <c r="M98" s="704"/>
      <c r="N98" s="704"/>
      <c r="O98" s="704"/>
      <c r="P98" s="704"/>
      <c r="Q98" s="704"/>
      <c r="R98" s="704"/>
      <c r="S98" s="704"/>
      <c r="T98" s="704"/>
      <c r="U98" s="704"/>
      <c r="V98" s="704"/>
      <c r="W98" s="704"/>
      <c r="X98" s="704"/>
      <c r="Y98" s="704"/>
      <c r="Z98" s="704"/>
      <c r="AA98" s="704"/>
      <c r="AB98" s="704"/>
      <c r="AC98" s="704"/>
      <c r="AD98" s="704"/>
      <c r="AE98" s="704"/>
      <c r="AF98" s="707"/>
      <c r="AG98" s="707"/>
      <c r="AH98" s="1283" t="s">
        <v>579</v>
      </c>
      <c r="AI98" s="531"/>
      <c r="AJ98" s="1451"/>
      <c r="AK98" s="1451"/>
      <c r="AL98" s="1451"/>
      <c r="AM98" s="1451"/>
      <c r="AN98" s="1451"/>
      <c r="AO98" s="1451"/>
      <c r="AP98" s="1451"/>
      <c r="AQ98" s="1451"/>
      <c r="AR98" s="1451"/>
      <c r="AS98" s="1451"/>
      <c r="AT98" s="742"/>
      <c r="AU98" s="707"/>
      <c r="AV98" s="714"/>
      <c r="AW98" s="714"/>
      <c r="AX98" s="714"/>
      <c r="AY98" s="707"/>
      <c r="AZ98" s="707"/>
      <c r="BA98" s="707"/>
      <c r="BB98" s="707"/>
      <c r="BC98" s="707"/>
      <c r="BD98" s="707"/>
      <c r="BE98" s="707"/>
      <c r="BF98" s="714"/>
      <c r="BG98" s="733"/>
      <c r="BH98" s="707"/>
      <c r="BI98" s="707"/>
      <c r="BJ98" s="707"/>
      <c r="BK98" s="707"/>
      <c r="BL98" s="707"/>
      <c r="BM98" s="707"/>
      <c r="BN98" s="707"/>
      <c r="BO98" s="707"/>
      <c r="BP98" s="707"/>
      <c r="BQ98" s="707"/>
      <c r="BR98" s="707"/>
      <c r="BS98" s="707"/>
      <c r="BT98" s="707"/>
      <c r="BU98" s="707"/>
      <c r="BV98" s="707"/>
      <c r="BW98" s="707"/>
      <c r="BX98" s="707"/>
      <c r="BY98" s="707"/>
      <c r="BZ98" s="707"/>
      <c r="CA98" s="707"/>
      <c r="CB98" s="707"/>
      <c r="CC98" s="707"/>
      <c r="CD98" s="707"/>
      <c r="CE98" s="707"/>
      <c r="CF98" s="707"/>
      <c r="CG98" s="707"/>
      <c r="CH98" s="707"/>
      <c r="CI98" s="707"/>
      <c r="CJ98" s="707"/>
      <c r="CK98" s="707"/>
      <c r="CL98" s="707"/>
      <c r="CM98" s="707"/>
      <c r="CN98" s="707"/>
      <c r="CO98" s="707"/>
      <c r="CP98" s="707"/>
      <c r="CQ98" s="707"/>
      <c r="CR98" s="707"/>
      <c r="CS98" s="707"/>
      <c r="CT98" s="707"/>
      <c r="CU98" s="707"/>
      <c r="CV98" s="707"/>
      <c r="CW98" s="707"/>
      <c r="CX98" s="707"/>
      <c r="CY98" s="707"/>
      <c r="CZ98" s="707"/>
      <c r="DA98" s="707"/>
      <c r="DB98" s="707"/>
      <c r="DC98" s="707"/>
      <c r="DD98" s="707"/>
      <c r="DE98" s="704"/>
      <c r="DF98" s="704"/>
    </row>
    <row r="99" spans="1:110" ht="4.5" customHeight="1">
      <c r="A99" s="704"/>
      <c r="B99" s="704"/>
      <c r="C99" s="704"/>
      <c r="D99" s="704"/>
      <c r="E99" s="704"/>
      <c r="F99" s="704"/>
      <c r="G99" s="704"/>
      <c r="H99" s="704"/>
      <c r="I99" s="704"/>
      <c r="J99" s="704"/>
      <c r="K99" s="704"/>
      <c r="L99" s="704"/>
      <c r="M99" s="704"/>
      <c r="N99" s="704"/>
      <c r="O99" s="704"/>
      <c r="P99" s="704"/>
      <c r="Q99" s="704"/>
      <c r="R99" s="704"/>
      <c r="S99" s="704"/>
      <c r="T99" s="704"/>
      <c r="U99" s="704"/>
      <c r="V99" s="704"/>
      <c r="W99" s="704"/>
      <c r="X99" s="704"/>
      <c r="Y99" s="704"/>
      <c r="Z99" s="704"/>
      <c r="AA99" s="704"/>
      <c r="AB99" s="704"/>
      <c r="AC99" s="704"/>
      <c r="AD99" s="704"/>
      <c r="AE99" s="704"/>
      <c r="AF99" s="707"/>
      <c r="AG99" s="707"/>
      <c r="AH99" s="737"/>
      <c r="AI99" s="714"/>
      <c r="AJ99" s="742"/>
      <c r="AK99" s="742"/>
      <c r="AL99" s="742"/>
      <c r="AM99" s="742"/>
      <c r="AN99" s="742"/>
      <c r="AO99" s="742"/>
      <c r="AP99" s="742"/>
      <c r="AQ99" s="742"/>
      <c r="AR99" s="742"/>
      <c r="AS99" s="742"/>
      <c r="AT99" s="742"/>
      <c r="AU99" s="707"/>
      <c r="AV99" s="714"/>
      <c r="AW99" s="714"/>
      <c r="AX99" s="714"/>
      <c r="AY99" s="707"/>
      <c r="AZ99" s="707"/>
      <c r="BA99" s="707"/>
      <c r="BB99" s="707"/>
      <c r="BC99" s="707"/>
      <c r="BD99" s="707"/>
      <c r="BE99" s="707"/>
      <c r="BF99" s="714"/>
      <c r="BG99" s="733"/>
      <c r="BH99" s="707"/>
      <c r="BI99" s="707"/>
      <c r="BJ99" s="707"/>
      <c r="BK99" s="707"/>
      <c r="BL99" s="707"/>
      <c r="BM99" s="707"/>
      <c r="BN99" s="707"/>
      <c r="BO99" s="707"/>
      <c r="BP99" s="707"/>
      <c r="BQ99" s="707"/>
      <c r="BR99" s="707"/>
      <c r="BS99" s="707"/>
      <c r="BT99" s="707"/>
      <c r="BU99" s="707"/>
      <c r="BV99" s="707"/>
      <c r="BW99" s="707"/>
      <c r="BX99" s="707"/>
      <c r="BY99" s="707"/>
      <c r="BZ99" s="707"/>
      <c r="CA99" s="707"/>
      <c r="CB99" s="707"/>
      <c r="CC99" s="707"/>
      <c r="CD99" s="707"/>
      <c r="CE99" s="707"/>
      <c r="CF99" s="707"/>
      <c r="CG99" s="707"/>
      <c r="CH99" s="707"/>
      <c r="CI99" s="707"/>
      <c r="CJ99" s="707"/>
      <c r="CK99" s="707"/>
      <c r="CL99" s="707"/>
      <c r="CM99" s="707"/>
      <c r="CN99" s="707"/>
      <c r="CO99" s="707"/>
      <c r="CP99" s="707"/>
      <c r="CQ99" s="707"/>
      <c r="CR99" s="707"/>
      <c r="CS99" s="707"/>
      <c r="CT99" s="707"/>
      <c r="CU99" s="707"/>
      <c r="CV99" s="707"/>
      <c r="CW99" s="707"/>
      <c r="CX99" s="707"/>
      <c r="CY99" s="707"/>
      <c r="CZ99" s="707"/>
      <c r="DA99" s="707"/>
      <c r="DB99" s="707"/>
      <c r="DC99" s="707"/>
      <c r="DD99" s="707"/>
      <c r="DE99" s="704"/>
      <c r="DF99" s="704"/>
    </row>
    <row r="100" spans="1:115" ht="9.95" customHeight="1">
      <c r="A100" s="704"/>
      <c r="B100" s="704"/>
      <c r="C100" s="704"/>
      <c r="D100" s="704"/>
      <c r="E100" s="704"/>
      <c r="F100" s="704"/>
      <c r="G100" s="704"/>
      <c r="H100" s="704"/>
      <c r="I100" s="704"/>
      <c r="J100" s="704"/>
      <c r="K100" s="704"/>
      <c r="L100" s="704"/>
      <c r="M100" s="704"/>
      <c r="N100" s="704"/>
      <c r="O100" s="704"/>
      <c r="P100" s="704"/>
      <c r="Q100" s="704"/>
      <c r="R100" s="704"/>
      <c r="S100" s="704"/>
      <c r="T100" s="704"/>
      <c r="U100" s="704"/>
      <c r="V100" s="704"/>
      <c r="W100" s="704"/>
      <c r="X100" s="704"/>
      <c r="Y100" s="704"/>
      <c r="Z100" s="704"/>
      <c r="AA100" s="704"/>
      <c r="AB100" s="704"/>
      <c r="AC100" s="704"/>
      <c r="AD100" s="704"/>
      <c r="AE100" s="704"/>
      <c r="AF100" s="707"/>
      <c r="AG100" s="707"/>
      <c r="AH100" s="1108" t="s">
        <v>578</v>
      </c>
      <c r="AI100" s="707"/>
      <c r="AJ100" s="707"/>
      <c r="AK100" s="707"/>
      <c r="AL100" s="707"/>
      <c r="AM100" s="707"/>
      <c r="AN100" s="707"/>
      <c r="AO100" s="707"/>
      <c r="AP100" s="707"/>
      <c r="AQ100" s="707"/>
      <c r="AR100" s="707"/>
      <c r="AS100" s="707"/>
      <c r="AT100" s="707"/>
      <c r="AU100" s="707"/>
      <c r="AV100" s="707"/>
      <c r="AW100" s="707"/>
      <c r="AX100" s="707"/>
      <c r="AY100" s="707"/>
      <c r="AZ100" s="707"/>
      <c r="BA100" s="707"/>
      <c r="BB100" s="707"/>
      <c r="BC100" s="707"/>
      <c r="BD100" s="707"/>
      <c r="BE100" s="707"/>
      <c r="BF100" s="707"/>
      <c r="BG100" s="707"/>
      <c r="BH100" s="707"/>
      <c r="BI100" s="707"/>
      <c r="BJ100" s="707"/>
      <c r="BK100" s="707"/>
      <c r="BL100" s="707"/>
      <c r="BM100" s="707"/>
      <c r="BN100" s="707"/>
      <c r="BO100" s="707"/>
      <c r="BP100" s="707"/>
      <c r="BQ100" s="707"/>
      <c r="BR100" s="707"/>
      <c r="BS100" s="707"/>
      <c r="BT100" s="707"/>
      <c r="BU100" s="707"/>
      <c r="BV100" s="707"/>
      <c r="BW100" s="707"/>
      <c r="BX100" s="707"/>
      <c r="BY100" s="707"/>
      <c r="BZ100" s="707"/>
      <c r="CA100" s="707"/>
      <c r="CB100" s="707"/>
      <c r="CC100" s="707"/>
      <c r="CD100" s="707"/>
      <c r="CE100" s="707"/>
      <c r="CF100" s="707"/>
      <c r="CG100" s="707"/>
      <c r="CH100" s="707"/>
      <c r="CI100" s="707"/>
      <c r="CJ100" s="707"/>
      <c r="CK100" s="707"/>
      <c r="CL100" s="707"/>
      <c r="CM100" s="707"/>
      <c r="CN100" s="707"/>
      <c r="CO100" s="707"/>
      <c r="CP100" s="707"/>
      <c r="CQ100" s="707"/>
      <c r="CR100" s="707"/>
      <c r="CS100" s="707"/>
      <c r="CT100" s="707"/>
      <c r="CU100" s="707"/>
      <c r="CV100" s="707"/>
      <c r="CW100" s="707"/>
      <c r="CX100" s="707"/>
      <c r="CY100" s="707"/>
      <c r="CZ100" s="707"/>
      <c r="DA100" s="707"/>
      <c r="DB100" s="707"/>
      <c r="DC100" s="707"/>
      <c r="DD100" s="707"/>
      <c r="DE100" s="704"/>
      <c r="DF100" s="704"/>
      <c r="DK100" s="873"/>
    </row>
    <row r="101" spans="1:115" ht="9.95" customHeight="1">
      <c r="A101" s="704"/>
      <c r="B101" s="704"/>
      <c r="C101" s="704"/>
      <c r="D101" s="704"/>
      <c r="E101" s="704"/>
      <c r="F101" s="704"/>
      <c r="G101" s="704"/>
      <c r="H101" s="704"/>
      <c r="I101" s="704"/>
      <c r="J101" s="704"/>
      <c r="K101" s="704"/>
      <c r="L101" s="704"/>
      <c r="M101" s="704"/>
      <c r="N101" s="704"/>
      <c r="O101" s="704"/>
      <c r="P101" s="704"/>
      <c r="Q101" s="704"/>
      <c r="R101" s="704"/>
      <c r="S101" s="704"/>
      <c r="T101" s="704"/>
      <c r="U101" s="704"/>
      <c r="V101" s="704"/>
      <c r="W101" s="704"/>
      <c r="X101" s="704"/>
      <c r="Y101" s="704"/>
      <c r="Z101" s="704"/>
      <c r="AA101" s="704"/>
      <c r="AB101" s="704"/>
      <c r="AC101" s="704"/>
      <c r="AD101" s="704"/>
      <c r="AE101" s="704"/>
      <c r="AF101" s="707"/>
      <c r="AG101" s="707"/>
      <c r="AH101" s="1108" t="s">
        <v>566</v>
      </c>
      <c r="AI101" s="707"/>
      <c r="AJ101" s="707"/>
      <c r="AK101" s="707"/>
      <c r="AL101" s="707"/>
      <c r="AM101" s="707"/>
      <c r="AN101" s="707"/>
      <c r="AO101" s="707"/>
      <c r="AP101" s="707"/>
      <c r="AQ101" s="707"/>
      <c r="AR101" s="707"/>
      <c r="AS101" s="707"/>
      <c r="AT101" s="707"/>
      <c r="AU101" s="707"/>
      <c r="AV101" s="707"/>
      <c r="AW101" s="707"/>
      <c r="AX101" s="707"/>
      <c r="AY101" s="707"/>
      <c r="AZ101" s="707"/>
      <c r="BA101" s="707"/>
      <c r="BB101" s="707"/>
      <c r="BC101" s="707"/>
      <c r="BD101" s="707"/>
      <c r="BE101" s="707"/>
      <c r="BF101" s="707"/>
      <c r="BG101" s="707"/>
      <c r="BH101" s="707"/>
      <c r="BI101" s="707"/>
      <c r="BJ101" s="707"/>
      <c r="BK101" s="707"/>
      <c r="BL101" s="707"/>
      <c r="BM101" s="707"/>
      <c r="BN101" s="707"/>
      <c r="BO101" s="707"/>
      <c r="BP101" s="707"/>
      <c r="BQ101" s="707"/>
      <c r="BR101" s="707"/>
      <c r="BS101" s="707"/>
      <c r="BT101" s="707"/>
      <c r="BU101" s="707"/>
      <c r="BV101" s="707"/>
      <c r="BW101" s="707"/>
      <c r="BX101" s="707"/>
      <c r="BY101" s="707"/>
      <c r="BZ101" s="707"/>
      <c r="CA101" s="707"/>
      <c r="CB101" s="707"/>
      <c r="CC101" s="707"/>
      <c r="CD101" s="707"/>
      <c r="CE101" s="707"/>
      <c r="CF101" s="707"/>
      <c r="CG101" s="707"/>
      <c r="CH101" s="707"/>
      <c r="CI101" s="707"/>
      <c r="CJ101" s="707"/>
      <c r="CK101" s="707"/>
      <c r="CL101" s="707"/>
      <c r="CM101" s="707"/>
      <c r="CN101" s="707"/>
      <c r="CO101" s="707"/>
      <c r="CP101" s="707"/>
      <c r="CQ101" s="707"/>
      <c r="CR101" s="707"/>
      <c r="CS101" s="707"/>
      <c r="CT101" s="707"/>
      <c r="CU101" s="707"/>
      <c r="CV101" s="707"/>
      <c r="CW101" s="707"/>
      <c r="CX101" s="707"/>
      <c r="CY101" s="707"/>
      <c r="CZ101" s="707"/>
      <c r="DA101" s="707"/>
      <c r="DB101" s="707"/>
      <c r="DC101" s="707"/>
      <c r="DD101" s="707"/>
      <c r="DE101" s="704"/>
      <c r="DF101" s="704"/>
      <c r="DK101" s="873"/>
    </row>
    <row r="102" spans="1:115" ht="15">
      <c r="A102" s="704"/>
      <c r="B102" s="704"/>
      <c r="C102" s="704"/>
      <c r="D102" s="704"/>
      <c r="E102" s="704"/>
      <c r="F102" s="704"/>
      <c r="G102" s="704"/>
      <c r="H102" s="704"/>
      <c r="I102" s="704"/>
      <c r="J102" s="704"/>
      <c r="K102" s="704"/>
      <c r="L102" s="704"/>
      <c r="M102" s="704"/>
      <c r="N102" s="704"/>
      <c r="O102" s="704"/>
      <c r="P102" s="704"/>
      <c r="Q102" s="704"/>
      <c r="R102" s="704"/>
      <c r="S102" s="704"/>
      <c r="T102" s="704"/>
      <c r="U102" s="704"/>
      <c r="V102" s="704"/>
      <c r="W102" s="704"/>
      <c r="X102" s="704"/>
      <c r="Y102" s="704"/>
      <c r="Z102" s="704"/>
      <c r="AA102" s="704"/>
      <c r="AB102" s="704"/>
      <c r="AC102" s="704"/>
      <c r="AD102" s="704"/>
      <c r="AE102" s="704"/>
      <c r="AF102" s="707"/>
      <c r="AG102" s="707"/>
      <c r="AH102" s="722"/>
      <c r="AI102" s="707"/>
      <c r="AJ102" s="707"/>
      <c r="AK102" s="707"/>
      <c r="AL102" s="707"/>
      <c r="AM102" s="707"/>
      <c r="AN102" s="707"/>
      <c r="AO102" s="707"/>
      <c r="AP102" s="707"/>
      <c r="AQ102" s="707"/>
      <c r="AR102" s="707"/>
      <c r="AS102" s="707"/>
      <c r="AT102" s="707"/>
      <c r="AU102" s="707"/>
      <c r="AV102" s="707"/>
      <c r="AW102" s="707"/>
      <c r="AX102" s="707"/>
      <c r="AY102" s="707"/>
      <c r="AZ102" s="707"/>
      <c r="BA102" s="707"/>
      <c r="BB102" s="707"/>
      <c r="BC102" s="707"/>
      <c r="BD102" s="707"/>
      <c r="BE102" s="707"/>
      <c r="BF102" s="707"/>
      <c r="BG102" s="707"/>
      <c r="BH102" s="707"/>
      <c r="BI102" s="707"/>
      <c r="BJ102" s="707"/>
      <c r="BK102" s="707"/>
      <c r="BL102" s="707"/>
      <c r="BM102" s="707"/>
      <c r="BN102" s="707"/>
      <c r="BO102" s="707"/>
      <c r="BP102" s="707"/>
      <c r="BQ102" s="707"/>
      <c r="BR102" s="707"/>
      <c r="BS102" s="707"/>
      <c r="BT102" s="707"/>
      <c r="BU102" s="707"/>
      <c r="BV102" s="707"/>
      <c r="BW102" s="707"/>
      <c r="BX102" s="707"/>
      <c r="BY102" s="707"/>
      <c r="BZ102" s="707"/>
      <c r="CA102" s="707"/>
      <c r="CB102" s="707"/>
      <c r="CC102" s="707"/>
      <c r="CD102" s="707"/>
      <c r="CE102" s="707"/>
      <c r="CF102" s="707"/>
      <c r="CG102" s="707"/>
      <c r="CH102" s="707"/>
      <c r="CI102" s="707"/>
      <c r="CJ102" s="707"/>
      <c r="CK102" s="707"/>
      <c r="CL102" s="707"/>
      <c r="CM102" s="707"/>
      <c r="CN102" s="707"/>
      <c r="CO102" s="707"/>
      <c r="CP102" s="707"/>
      <c r="CQ102" s="707"/>
      <c r="CR102" s="707"/>
      <c r="CS102" s="707"/>
      <c r="CT102" s="707"/>
      <c r="CU102" s="707"/>
      <c r="CV102" s="707"/>
      <c r="CW102" s="707"/>
      <c r="CX102" s="707"/>
      <c r="CY102" s="707"/>
      <c r="CZ102" s="707"/>
      <c r="DA102" s="707"/>
      <c r="DB102" s="707"/>
      <c r="DC102" s="707"/>
      <c r="DD102" s="707"/>
      <c r="DE102" s="704"/>
      <c r="DF102" s="704"/>
      <c r="DK102" s="873"/>
    </row>
    <row r="103" spans="1:115" ht="15">
      <c r="A103" s="704"/>
      <c r="B103" s="704"/>
      <c r="C103" s="704"/>
      <c r="D103" s="704"/>
      <c r="E103" s="704"/>
      <c r="F103" s="704"/>
      <c r="G103" s="704"/>
      <c r="H103" s="704"/>
      <c r="I103" s="704"/>
      <c r="J103" s="704"/>
      <c r="K103" s="704"/>
      <c r="L103" s="704"/>
      <c r="M103" s="704"/>
      <c r="N103" s="704"/>
      <c r="O103" s="704"/>
      <c r="P103" s="704"/>
      <c r="Q103" s="704"/>
      <c r="R103" s="704"/>
      <c r="S103" s="704"/>
      <c r="T103" s="704"/>
      <c r="U103" s="704"/>
      <c r="V103" s="704"/>
      <c r="W103" s="704"/>
      <c r="X103" s="704"/>
      <c r="Y103" s="704"/>
      <c r="Z103" s="704"/>
      <c r="AA103" s="704"/>
      <c r="AB103" s="704"/>
      <c r="AC103" s="704"/>
      <c r="AD103" s="704"/>
      <c r="AE103" s="704"/>
      <c r="AF103" s="1399" t="s">
        <v>0</v>
      </c>
      <c r="AG103" s="704"/>
      <c r="AH103" s="704"/>
      <c r="AI103" s="704"/>
      <c r="AJ103" s="704"/>
      <c r="AK103" s="704"/>
      <c r="AL103" s="704"/>
      <c r="AM103" s="704"/>
      <c r="AN103" s="704"/>
      <c r="AO103" s="704"/>
      <c r="AP103" s="704"/>
      <c r="AQ103" s="704"/>
      <c r="AR103" s="704"/>
      <c r="AS103" s="704"/>
      <c r="AT103" s="704"/>
      <c r="AU103" s="704"/>
      <c r="AV103" s="704"/>
      <c r="AW103" s="704"/>
      <c r="AX103" s="704"/>
      <c r="AY103" s="704"/>
      <c r="AZ103" s="704"/>
      <c r="BA103" s="704"/>
      <c r="BB103" s="704"/>
      <c r="BC103" s="704"/>
      <c r="BD103" s="704"/>
      <c r="BE103" s="704"/>
      <c r="BF103" s="704"/>
      <c r="BG103" s="704"/>
      <c r="BH103" s="704"/>
      <c r="BI103" s="704"/>
      <c r="BJ103" s="704"/>
      <c r="BK103" s="704"/>
      <c r="BL103" s="704"/>
      <c r="BM103" s="704"/>
      <c r="BN103" s="704"/>
      <c r="BO103" s="704"/>
      <c r="BP103" s="704"/>
      <c r="BQ103" s="704"/>
      <c r="BR103" s="704"/>
      <c r="BS103" s="704"/>
      <c r="BT103" s="704"/>
      <c r="BU103" s="704"/>
      <c r="BV103" s="704"/>
      <c r="BW103" s="704"/>
      <c r="BX103" s="704"/>
      <c r="BY103" s="704"/>
      <c r="BZ103" s="704"/>
      <c r="CA103" s="704"/>
      <c r="CB103" s="704"/>
      <c r="CC103" s="704"/>
      <c r="CD103" s="704"/>
      <c r="CE103" s="704"/>
      <c r="CF103" s="704"/>
      <c r="CG103" s="704"/>
      <c r="CH103" s="704"/>
      <c r="CI103" s="704"/>
      <c r="CJ103" s="704"/>
      <c r="CK103" s="704"/>
      <c r="CL103" s="704"/>
      <c r="CM103" s="704"/>
      <c r="CN103" s="704"/>
      <c r="CO103" s="704"/>
      <c r="CP103" s="704"/>
      <c r="CQ103" s="704"/>
      <c r="CR103" s="704"/>
      <c r="CS103" s="704"/>
      <c r="CT103" s="704"/>
      <c r="CU103" s="704"/>
      <c r="CV103" s="704"/>
      <c r="CW103" s="704"/>
      <c r="CX103" s="704"/>
      <c r="CY103" s="704"/>
      <c r="CZ103" s="704"/>
      <c r="DA103" s="704"/>
      <c r="DB103" s="704"/>
      <c r="DC103" s="704"/>
      <c r="DD103" s="704"/>
      <c r="DE103" s="704"/>
      <c r="DF103" s="704"/>
      <c r="DK103" s="873"/>
    </row>
    <row r="104" spans="1:115" ht="15">
      <c r="A104" s="704"/>
      <c r="B104" s="704"/>
      <c r="C104" s="704"/>
      <c r="D104" s="704"/>
      <c r="E104" s="704"/>
      <c r="F104" s="704"/>
      <c r="G104" s="704"/>
      <c r="H104" s="704"/>
      <c r="I104" s="704"/>
      <c r="J104" s="704"/>
      <c r="K104" s="704"/>
      <c r="L104" s="704"/>
      <c r="M104" s="704"/>
      <c r="N104" s="704"/>
      <c r="O104" s="704"/>
      <c r="P104" s="704"/>
      <c r="Q104" s="704"/>
      <c r="R104" s="704"/>
      <c r="S104" s="704"/>
      <c r="T104" s="704"/>
      <c r="U104" s="704"/>
      <c r="V104" s="704"/>
      <c r="W104" s="704"/>
      <c r="X104" s="704"/>
      <c r="Y104" s="704"/>
      <c r="Z104" s="704"/>
      <c r="AA104" s="704"/>
      <c r="AB104" s="704"/>
      <c r="AC104" s="704"/>
      <c r="AD104" s="704"/>
      <c r="AE104" s="704"/>
      <c r="AF104" s="704"/>
      <c r="AG104" s="704"/>
      <c r="AH104" s="704"/>
      <c r="AI104" s="704"/>
      <c r="AJ104" s="704"/>
      <c r="AK104" s="704"/>
      <c r="AL104" s="704"/>
      <c r="AM104" s="704"/>
      <c r="AN104" s="704"/>
      <c r="AO104" s="704"/>
      <c r="AP104" s="704"/>
      <c r="AQ104" s="704"/>
      <c r="AR104" s="704"/>
      <c r="AS104" s="704"/>
      <c r="AT104" s="704"/>
      <c r="AU104" s="704"/>
      <c r="AV104" s="704"/>
      <c r="AW104" s="704"/>
      <c r="AX104" s="704"/>
      <c r="AY104" s="704"/>
      <c r="AZ104" s="704"/>
      <c r="BA104" s="704"/>
      <c r="BB104" s="704"/>
      <c r="BC104" s="704"/>
      <c r="BD104" s="704"/>
      <c r="BE104" s="704"/>
      <c r="BF104" s="704"/>
      <c r="BG104" s="704"/>
      <c r="BH104" s="704"/>
      <c r="BI104" s="704"/>
      <c r="BJ104" s="704"/>
      <c r="BK104" s="704"/>
      <c r="BL104" s="704"/>
      <c r="BM104" s="704"/>
      <c r="BN104" s="704"/>
      <c r="BO104" s="704"/>
      <c r="BP104" s="704"/>
      <c r="BQ104" s="704"/>
      <c r="BR104" s="704"/>
      <c r="BS104" s="704"/>
      <c r="BT104" s="704"/>
      <c r="BU104" s="704"/>
      <c r="BV104" s="704"/>
      <c r="BW104" s="704"/>
      <c r="BX104" s="704"/>
      <c r="BY104" s="704"/>
      <c r="BZ104" s="704"/>
      <c r="CA104" s="704"/>
      <c r="CB104" s="704"/>
      <c r="CC104" s="704"/>
      <c r="CD104" s="704"/>
      <c r="CE104" s="704"/>
      <c r="CF104" s="704"/>
      <c r="CG104" s="704"/>
      <c r="CH104" s="704"/>
      <c r="CI104" s="704"/>
      <c r="CJ104" s="704"/>
      <c r="CK104" s="704"/>
      <c r="CL104" s="704"/>
      <c r="CM104" s="704"/>
      <c r="CN104" s="704"/>
      <c r="CO104" s="704"/>
      <c r="CP104" s="704"/>
      <c r="CQ104" s="704"/>
      <c r="CR104" s="704"/>
      <c r="CS104" s="704"/>
      <c r="CT104" s="704"/>
      <c r="CU104" s="704"/>
      <c r="CV104" s="704"/>
      <c r="CW104" s="704"/>
      <c r="CX104" s="704"/>
      <c r="CY104" s="704"/>
      <c r="CZ104" s="704"/>
      <c r="DA104" s="704"/>
      <c r="DB104" s="704"/>
      <c r="DC104" s="704"/>
      <c r="DD104" s="704"/>
      <c r="DE104" s="704"/>
      <c r="DF104" s="704"/>
      <c r="DK104" s="873"/>
    </row>
  </sheetData>
  <sheetProtection selectLockedCells="1"/>
  <mergeCells count="61">
    <mergeCell ref="AH47:AK49"/>
    <mergeCell ref="AI7:AI9"/>
    <mergeCell ref="AK7:AK9"/>
    <mergeCell ref="L7:R8"/>
    <mergeCell ref="T7:Z8"/>
    <mergeCell ref="C15:Z15"/>
    <mergeCell ref="W10:Z10"/>
    <mergeCell ref="W11:Z11"/>
    <mergeCell ref="W12:Z12"/>
    <mergeCell ref="W13:Z13"/>
    <mergeCell ref="C16:Z16"/>
    <mergeCell ref="C17:Z17"/>
    <mergeCell ref="L12:N12"/>
    <mergeCell ref="L13:N13"/>
    <mergeCell ref="T12:V12"/>
    <mergeCell ref="T13:V13"/>
    <mergeCell ref="C1:T1"/>
    <mergeCell ref="G4:Z5"/>
    <mergeCell ref="T10:V10"/>
    <mergeCell ref="T11:V11"/>
    <mergeCell ref="L10:N10"/>
    <mergeCell ref="L11:N11"/>
    <mergeCell ref="O10:R10"/>
    <mergeCell ref="O11:R11"/>
    <mergeCell ref="O12:R12"/>
    <mergeCell ref="O13:R13"/>
    <mergeCell ref="C39:L39"/>
    <mergeCell ref="C19:Z19"/>
    <mergeCell ref="C21:J21"/>
    <mergeCell ref="W25:Z25"/>
    <mergeCell ref="W26:Z26"/>
    <mergeCell ref="W27:Z27"/>
    <mergeCell ref="W28:Z28"/>
    <mergeCell ref="W29:Z29"/>
    <mergeCell ref="W31:Z31"/>
    <mergeCell ref="W32:Z32"/>
    <mergeCell ref="C36:K36"/>
    <mergeCell ref="C38:Z38"/>
    <mergeCell ref="C40:Z40"/>
    <mergeCell ref="K43:O43"/>
    <mergeCell ref="Q43:U43"/>
    <mergeCell ref="W43:Z43"/>
    <mergeCell ref="K44:O44"/>
    <mergeCell ref="Q44:U44"/>
    <mergeCell ref="W44:Z44"/>
    <mergeCell ref="K45:O45"/>
    <mergeCell ref="Q45:U45"/>
    <mergeCell ref="W45:Z45"/>
    <mergeCell ref="Q54:U54"/>
    <mergeCell ref="C47:Z49"/>
    <mergeCell ref="K55:O55"/>
    <mergeCell ref="Q55:U55"/>
    <mergeCell ref="W55:Z55"/>
    <mergeCell ref="K56:O56"/>
    <mergeCell ref="Q56:U56"/>
    <mergeCell ref="W56:Z56"/>
    <mergeCell ref="K57:O57"/>
    <mergeCell ref="Q57:U57"/>
    <mergeCell ref="W57:Z57"/>
    <mergeCell ref="C74:E74"/>
    <mergeCell ref="C75:E75"/>
  </mergeCells>
  <hyperlinks>
    <hyperlink ref="AH23" location="PREIS_EWG!AI75" display="Daten"/>
    <hyperlink ref="AI23" location="PREIS_EWG!AO75"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842945" r:id="rId1" name="Button 1">
              <controlPr defaultSize="0" print="0" autoLine="0" autoPict="0">
                <anchor moveWithCells="1" sizeWithCells="1">
                  <from>
                    <xdr:col>12</xdr:col>
                    <xdr:colOff>47625</xdr:colOff>
                    <xdr:row>0</xdr:row>
                    <xdr:rowOff>28575</xdr:rowOff>
                  </from>
                  <to>
                    <xdr:col>12</xdr:col>
                    <xdr:colOff>47625</xdr:colOff>
                    <xdr:row>0</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baf0585-bbf6-4439-8cb3-31a4796f8806}">
  <sheetPr codeName="Tabelle73"/>
  <dimension ref="A1:DF106"/>
  <sheetViews>
    <sheetView workbookViewId="0" topLeftCell="A1"/>
  </sheetViews>
  <sheetFormatPr defaultColWidth="11.005" defaultRowHeight="14.25"/>
  <cols>
    <col min="1" max="1" width="4.625" style="859" customWidth="1"/>
    <col min="2" max="2" width="2.625" style="859" customWidth="1"/>
    <col min="3" max="3" width="10.625" style="859" customWidth="1"/>
    <col min="4" max="4" width="1.625" style="859" customWidth="1"/>
    <col min="5" max="5" width="11" style="859" customWidth="1"/>
    <col min="6" max="9" width="3.5" style="859" customWidth="1"/>
    <col min="10" max="10" width="2.5" style="859" customWidth="1"/>
    <col min="11" max="20" width="3.5" style="859" customWidth="1"/>
    <col min="21" max="21" width="4.5" style="859" customWidth="1"/>
    <col min="22" max="26" width="3.5" style="859" customWidth="1"/>
    <col min="27" max="27" width="2.625" style="859" customWidth="1"/>
    <col min="28" max="28" width="2.625" style="82" customWidth="1"/>
    <col min="29" max="31" width="11" style="82"/>
    <col min="32" max="33" width="2.625" style="859" customWidth="1"/>
    <col min="34" max="34" width="58.25" style="859" customWidth="1"/>
    <col min="35" max="36" width="10.625" style="859" customWidth="1"/>
    <col min="37" max="37" width="10.875" style="859" customWidth="1"/>
    <col min="38" max="58" width="10.625" style="859" customWidth="1"/>
    <col min="59" max="105" width="10.625" style="82" customWidth="1"/>
    <col min="106" max="107" width="11" style="82"/>
    <col min="108" max="108" width="2.625" style="82" customWidth="1"/>
    <col min="109" max="16384" width="11" style="82"/>
  </cols>
  <sheetData>
    <row r="1" spans="1:110" ht="4.5" customHeight="1">
      <c r="A1" s="264"/>
      <c r="C1" s="2212" t="s">
        <v>0</v>
      </c>
      <c r="D1" s="2212"/>
      <c r="E1" s="2212"/>
      <c r="F1" s="2212"/>
      <c r="G1" s="2212"/>
      <c r="H1" s="2212"/>
      <c r="I1" s="2212"/>
      <c r="J1" s="2212"/>
      <c r="K1" s="2212"/>
      <c r="L1" s="2212"/>
      <c r="M1" s="2212"/>
      <c r="N1" s="2212"/>
      <c r="O1" s="2212"/>
      <c r="P1" s="2212"/>
      <c r="Q1" s="2212"/>
      <c r="R1" s="2212"/>
      <c r="S1" s="2212"/>
      <c r="T1" s="2212"/>
      <c r="U1" s="874"/>
      <c r="V1" s="874"/>
      <c r="W1" s="874"/>
      <c r="X1" s="874"/>
      <c r="Y1" s="874"/>
      <c r="Z1" s="874"/>
      <c r="AB1" s="3"/>
      <c r="AC1" s="3"/>
      <c r="AD1" s="3"/>
      <c r="AE1" s="3"/>
      <c r="AF1" s="536"/>
      <c r="AG1" s="536"/>
      <c r="AH1" s="547"/>
      <c r="AI1" s="635"/>
      <c r="AJ1" s="635"/>
      <c r="AK1" s="635"/>
      <c r="AL1" s="635"/>
      <c r="AM1" s="635"/>
      <c r="AN1" s="635"/>
      <c r="AO1" s="635"/>
      <c r="AP1" s="635"/>
      <c r="AQ1" s="635"/>
      <c r="AR1" s="635"/>
      <c r="AS1" s="635"/>
      <c r="AT1" s="635"/>
      <c r="AU1" s="635"/>
      <c r="AV1" s="635"/>
      <c r="AW1" s="635"/>
      <c r="AX1" s="635"/>
      <c r="AY1" s="635"/>
      <c r="AZ1" s="651"/>
      <c r="BA1" s="651"/>
      <c r="BB1" s="651"/>
      <c r="BC1" s="651"/>
      <c r="BD1" s="651"/>
      <c r="BE1" s="651"/>
      <c r="BF1" s="536"/>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3"/>
      <c r="DF1" s="3"/>
    </row>
    <row r="2" spans="1:110" ht="4.5" customHeight="1">
      <c r="A2" s="264"/>
      <c r="C2" s="1020"/>
      <c r="D2" s="1020"/>
      <c r="E2" s="1020"/>
      <c r="F2" s="1020"/>
      <c r="G2" s="1020"/>
      <c r="H2" s="1020"/>
      <c r="I2" s="1020"/>
      <c r="J2" s="1020"/>
      <c r="K2" s="1020"/>
      <c r="L2" s="1020"/>
      <c r="M2" s="1020"/>
      <c r="N2" s="1020"/>
      <c r="O2" s="1020"/>
      <c r="P2" s="1020"/>
      <c r="Q2" s="1020"/>
      <c r="R2" s="1020"/>
      <c r="S2" s="1020"/>
      <c r="T2" s="1020"/>
      <c r="U2" s="1102"/>
      <c r="V2" s="1102"/>
      <c r="W2" s="1102"/>
      <c r="X2" s="1102"/>
      <c r="Y2" s="1102"/>
      <c r="Z2" s="1102"/>
      <c r="AB2" s="3"/>
      <c r="AC2" s="3"/>
      <c r="AD2" s="3"/>
      <c r="AE2" s="3"/>
      <c r="AF2" s="536"/>
      <c r="AG2" s="536"/>
      <c r="AH2" s="547"/>
      <c r="AI2" s="635"/>
      <c r="AJ2" s="635"/>
      <c r="AK2" s="635"/>
      <c r="AL2" s="635"/>
      <c r="AM2" s="635"/>
      <c r="AN2" s="635"/>
      <c r="AO2" s="635"/>
      <c r="AP2" s="635"/>
      <c r="AQ2" s="635"/>
      <c r="AR2" s="635"/>
      <c r="AS2" s="635"/>
      <c r="AT2" s="635"/>
      <c r="AU2" s="635"/>
      <c r="AV2" s="635"/>
      <c r="AW2" s="635"/>
      <c r="AX2" s="635"/>
      <c r="AY2" s="635"/>
      <c r="AZ2" s="651"/>
      <c r="BA2" s="651"/>
      <c r="BB2" s="651"/>
      <c r="BC2" s="651"/>
      <c r="BD2" s="651"/>
      <c r="BE2" s="651"/>
      <c r="BF2" s="536"/>
      <c r="BG2" s="514"/>
      <c r="BH2" s="514"/>
      <c r="BI2" s="514"/>
      <c r="BJ2" s="514"/>
      <c r="BK2" s="514"/>
      <c r="BL2" s="514"/>
      <c r="BM2" s="514"/>
      <c r="BN2" s="514"/>
      <c r="BO2" s="514"/>
      <c r="BP2" s="514"/>
      <c r="BQ2" s="514"/>
      <c r="BR2" s="514"/>
      <c r="BS2" s="514"/>
      <c r="BT2" s="514"/>
      <c r="BU2" s="514"/>
      <c r="BV2" s="514"/>
      <c r="BW2" s="514"/>
      <c r="BX2" s="514"/>
      <c r="BY2" s="514"/>
      <c r="BZ2" s="514"/>
      <c r="CA2" s="514"/>
      <c r="CB2" s="514"/>
      <c r="CC2" s="514"/>
      <c r="CD2" s="514"/>
      <c r="CE2" s="514"/>
      <c r="CF2" s="514"/>
      <c r="CG2" s="514"/>
      <c r="CH2" s="514"/>
      <c r="CI2" s="514"/>
      <c r="CJ2" s="514"/>
      <c r="CK2" s="514"/>
      <c r="CL2" s="514"/>
      <c r="CM2" s="514"/>
      <c r="CN2" s="514"/>
      <c r="CO2" s="514"/>
      <c r="CP2" s="514"/>
      <c r="CQ2" s="514"/>
      <c r="CR2" s="514"/>
      <c r="CS2" s="514"/>
      <c r="CT2" s="514"/>
      <c r="CU2" s="514"/>
      <c r="CV2" s="514"/>
      <c r="CW2" s="514"/>
      <c r="CX2" s="514"/>
      <c r="CY2" s="514"/>
      <c r="CZ2" s="514"/>
      <c r="DA2" s="514"/>
      <c r="DB2" s="514"/>
      <c r="DC2" s="514"/>
      <c r="DD2" s="514"/>
      <c r="DE2" s="3"/>
      <c r="DF2" s="3"/>
    </row>
    <row r="3" spans="1:110" s="192" customFormat="1" ht="24.95" customHeight="1">
      <c r="A3" s="6"/>
      <c r="C3" s="956" t="str">
        <f>AG3</f>
        <v>9</v>
      </c>
      <c r="D3" s="967"/>
      <c r="E3" s="967"/>
      <c r="F3" s="967"/>
      <c r="G3" s="956" t="str">
        <f>AH3</f>
        <v>Marktwerte, Marktmieten, Preisniveaus (EFH)</v>
      </c>
      <c r="H3" s="967"/>
      <c r="I3" s="967"/>
      <c r="J3" s="967"/>
      <c r="K3" s="967"/>
      <c r="L3" s="967"/>
      <c r="M3" s="967"/>
      <c r="N3" s="967"/>
      <c r="O3" s="967"/>
      <c r="P3" s="967"/>
      <c r="Q3" s="967"/>
      <c r="R3" s="967"/>
      <c r="S3" s="967"/>
      <c r="T3" s="967"/>
      <c r="U3" s="967"/>
      <c r="V3" s="967"/>
      <c r="W3" s="858"/>
      <c r="X3" s="858"/>
      <c r="Y3" s="858"/>
      <c r="Z3" s="858"/>
      <c r="AA3" s="859"/>
      <c r="AB3" s="6"/>
      <c r="AC3" s="6"/>
      <c r="AD3" s="6"/>
      <c r="AE3" s="6"/>
      <c r="AF3" s="1265"/>
      <c r="AG3" s="525" t="s">
        <v>562</v>
      </c>
      <c r="AH3" s="525" t="s">
        <v>793</v>
      </c>
      <c r="AI3" s="545"/>
      <c r="AJ3" s="545"/>
      <c r="AK3" s="545"/>
      <c r="AL3" s="545"/>
      <c r="AM3" s="545"/>
      <c r="AN3" s="545"/>
      <c r="AO3" s="545"/>
      <c r="AP3" s="545"/>
      <c r="AQ3" s="545"/>
      <c r="AR3" s="545"/>
      <c r="AS3" s="545"/>
      <c r="AT3" s="545"/>
      <c r="AU3" s="545"/>
      <c r="AV3" s="545"/>
      <c r="AW3" s="545"/>
      <c r="AX3" s="545"/>
      <c r="AY3" s="545"/>
      <c r="AZ3" s="545"/>
      <c r="BA3" s="545"/>
      <c r="BB3" s="652"/>
      <c r="BC3" s="652"/>
      <c r="BD3" s="652"/>
      <c r="BE3" s="652"/>
      <c r="BF3" s="536"/>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31"/>
      <c r="CZ3" s="531" t="s">
        <v>157</v>
      </c>
      <c r="DA3" s="531" t="s">
        <v>582</v>
      </c>
      <c r="DB3" s="581"/>
      <c r="DC3" s="581" t="s">
        <v>534</v>
      </c>
      <c r="DD3" s="525"/>
      <c r="DE3" s="3"/>
      <c r="DF3" s="3"/>
    </row>
    <row r="4" spans="1:110" s="192" customFormat="1" ht="24.95" customHeight="1">
      <c r="A4" s="6"/>
      <c r="D4" s="967"/>
      <c r="E4" s="967"/>
      <c r="F4" s="967"/>
      <c r="G4" s="2199" t="str">
        <f>AH4</f>
        <v>Stadt Thun, Quartier Dürrenast</v>
      </c>
      <c r="H4" s="2199"/>
      <c r="I4" s="2199"/>
      <c r="J4" s="2199"/>
      <c r="K4" s="2199"/>
      <c r="L4" s="2199"/>
      <c r="M4" s="2199"/>
      <c r="N4" s="2199"/>
      <c r="O4" s="2199"/>
      <c r="P4" s="2199"/>
      <c r="Q4" s="2199"/>
      <c r="R4" s="2199"/>
      <c r="S4" s="2199"/>
      <c r="T4" s="2199"/>
      <c r="U4" s="2199"/>
      <c r="V4" s="2199"/>
      <c r="W4" s="2199"/>
      <c r="X4" s="2199"/>
      <c r="Y4" s="2199"/>
      <c r="Z4" s="2199"/>
      <c r="AA4" s="859"/>
      <c r="AB4" s="6"/>
      <c r="AC4" s="6"/>
      <c r="AD4" s="6"/>
      <c r="AE4" s="6"/>
      <c r="AF4" s="525"/>
      <c r="AG4" s="525"/>
      <c r="AH4" s="540" t="s">
        <v>564</v>
      </c>
      <c r="AI4" s="518"/>
      <c r="AJ4" s="518"/>
      <c r="AK4" s="527"/>
      <c r="AL4" s="545"/>
      <c r="AM4" s="545"/>
      <c r="AN4" s="545"/>
      <c r="AO4" s="545"/>
      <c r="AP4" s="545"/>
      <c r="AQ4" s="545"/>
      <c r="AR4" s="545"/>
      <c r="AS4" s="545"/>
      <c r="AT4" s="545"/>
      <c r="AU4" s="545"/>
      <c r="AV4" s="545"/>
      <c r="AW4" s="545"/>
      <c r="AX4" s="545"/>
      <c r="AY4" s="545"/>
      <c r="AZ4" s="545"/>
      <c r="BA4" s="545"/>
      <c r="BB4" s="652"/>
      <c r="BC4" s="652"/>
      <c r="BD4" s="652"/>
      <c r="BE4" s="652"/>
      <c r="BF4" s="536"/>
      <c r="BG4" s="525"/>
      <c r="BH4" s="525"/>
      <c r="BI4" s="525"/>
      <c r="BJ4" s="525"/>
      <c r="BK4" s="525"/>
      <c r="BL4" s="525"/>
      <c r="BM4" s="525"/>
      <c r="BN4" s="525"/>
      <c r="BO4" s="525"/>
      <c r="BP4" s="525"/>
      <c r="BQ4" s="525"/>
      <c r="BR4" s="525"/>
      <c r="BS4" s="525"/>
      <c r="BT4" s="525"/>
      <c r="BU4" s="525"/>
      <c r="BV4" s="525"/>
      <c r="BW4" s="525"/>
      <c r="BX4" s="525"/>
      <c r="BY4" s="525"/>
      <c r="BZ4" s="525"/>
      <c r="CA4" s="525"/>
      <c r="CB4" s="525"/>
      <c r="CC4" s="525"/>
      <c r="CD4" s="525"/>
      <c r="CE4" s="525"/>
      <c r="CF4" s="525"/>
      <c r="CG4" s="525"/>
      <c r="CH4" s="525"/>
      <c r="CI4" s="525"/>
      <c r="CJ4" s="525"/>
      <c r="CK4" s="525"/>
      <c r="CL4" s="525"/>
      <c r="CM4" s="525"/>
      <c r="CN4" s="525"/>
      <c r="CO4" s="525"/>
      <c r="CP4" s="525"/>
      <c r="CQ4" s="525"/>
      <c r="CR4" s="525"/>
      <c r="CS4" s="525"/>
      <c r="CT4" s="525"/>
      <c r="CU4" s="525"/>
      <c r="CV4" s="525"/>
      <c r="CW4" s="525"/>
      <c r="CX4" s="525"/>
      <c r="CY4" s="525"/>
      <c r="CZ4" s="525"/>
      <c r="DA4" s="525"/>
      <c r="DB4" s="525"/>
      <c r="DC4" s="525"/>
      <c r="DD4" s="525"/>
      <c r="DE4" s="3"/>
      <c r="DF4" s="3"/>
    </row>
    <row r="5" spans="1:110" s="192" customFormat="1" ht="24.95" customHeight="1">
      <c r="A5" s="6"/>
      <c r="D5" s="967"/>
      <c r="E5" s="967"/>
      <c r="F5" s="967"/>
      <c r="G5" s="2200"/>
      <c r="H5" s="2200"/>
      <c r="I5" s="2200"/>
      <c r="J5" s="2200"/>
      <c r="K5" s="2200"/>
      <c r="L5" s="2200"/>
      <c r="M5" s="2200"/>
      <c r="N5" s="2200"/>
      <c r="O5" s="2200"/>
      <c r="P5" s="2200"/>
      <c r="Q5" s="2200"/>
      <c r="R5" s="2200"/>
      <c r="S5" s="2200"/>
      <c r="T5" s="2200"/>
      <c r="U5" s="2200"/>
      <c r="V5" s="2200"/>
      <c r="W5" s="2200"/>
      <c r="X5" s="2200"/>
      <c r="Y5" s="2200"/>
      <c r="Z5" s="2200"/>
      <c r="AA5" s="859"/>
      <c r="AB5" s="6"/>
      <c r="AC5" s="6"/>
      <c r="AD5" s="6"/>
      <c r="AE5" s="6"/>
      <c r="AF5" s="525"/>
      <c r="AG5" s="1440"/>
      <c r="AH5" s="1387"/>
      <c r="AI5" s="1389"/>
      <c r="AJ5" s="1389"/>
      <c r="AK5" s="1423"/>
      <c r="AL5" s="1388"/>
      <c r="AM5" s="1388"/>
      <c r="AN5" s="1388"/>
      <c r="AO5" s="1388"/>
      <c r="AP5" s="1388"/>
      <c r="AQ5" s="1388"/>
      <c r="AR5" s="1388"/>
      <c r="AS5" s="1388"/>
      <c r="AT5" s="1388"/>
      <c r="AU5" s="1388"/>
      <c r="AV5" s="1388"/>
      <c r="AW5" s="1388"/>
      <c r="AX5" s="1388"/>
      <c r="AY5" s="1388"/>
      <c r="AZ5" s="1388"/>
      <c r="BA5" s="1388"/>
      <c r="BB5" s="1452"/>
      <c r="BC5" s="1452"/>
      <c r="BD5" s="1452"/>
      <c r="BE5" s="1452"/>
      <c r="BF5" s="1453"/>
      <c r="BG5" s="1440"/>
      <c r="BH5" s="1440"/>
      <c r="BI5" s="1440"/>
      <c r="BJ5" s="1440"/>
      <c r="BK5" s="1440"/>
      <c r="BL5" s="1440"/>
      <c r="BM5" s="1440"/>
      <c r="BN5" s="1440"/>
      <c r="BO5" s="1440"/>
      <c r="BP5" s="1440"/>
      <c r="BQ5" s="1440"/>
      <c r="BR5" s="1440"/>
      <c r="BS5" s="1440"/>
      <c r="BT5" s="1440"/>
      <c r="BU5" s="1440"/>
      <c r="BV5" s="1440"/>
      <c r="BW5" s="1440"/>
      <c r="BX5" s="1440"/>
      <c r="BY5" s="1440"/>
      <c r="BZ5" s="1440"/>
      <c r="CA5" s="1440"/>
      <c r="CB5" s="1440"/>
      <c r="CC5" s="1440"/>
      <c r="CD5" s="1440"/>
      <c r="CE5" s="1440"/>
      <c r="CF5" s="1440"/>
      <c r="CG5" s="1440"/>
      <c r="CH5" s="1440"/>
      <c r="CI5" s="1440"/>
      <c r="CJ5" s="1440"/>
      <c r="CK5" s="1440"/>
      <c r="CL5" s="1440"/>
      <c r="CM5" s="1440"/>
      <c r="CN5" s="1440"/>
      <c r="CO5" s="1440"/>
      <c r="CP5" s="1440"/>
      <c r="CQ5" s="1440"/>
      <c r="CR5" s="1440"/>
      <c r="CS5" s="1440"/>
      <c r="CT5" s="1440"/>
      <c r="CU5" s="1440"/>
      <c r="CV5" s="1440"/>
      <c r="CW5" s="1440"/>
      <c r="CX5" s="1440"/>
      <c r="CY5" s="1440"/>
      <c r="CZ5" s="1440"/>
      <c r="DA5" s="1440"/>
      <c r="DB5" s="1440"/>
      <c r="DC5" s="1440"/>
      <c r="DD5" s="525"/>
      <c r="DE5" s="3"/>
      <c r="DF5" s="3"/>
    </row>
    <row r="6" spans="1:110" s="84" customFormat="1" ht="6" customHeight="1">
      <c r="A6" s="13"/>
      <c r="C6" s="1943"/>
      <c r="D6" s="1943"/>
      <c r="E6" s="1943"/>
      <c r="F6" s="1943"/>
      <c r="G6" s="1943"/>
      <c r="H6" s="1943"/>
      <c r="I6" s="1943"/>
      <c r="J6" s="1943"/>
      <c r="K6" s="1943"/>
      <c r="L6" s="1943"/>
      <c r="M6" s="937"/>
      <c r="N6" s="937"/>
      <c r="O6" s="937"/>
      <c r="P6" s="937"/>
      <c r="Q6" s="937"/>
      <c r="R6" s="937"/>
      <c r="S6" s="937"/>
      <c r="T6" s="937"/>
      <c r="U6" s="937"/>
      <c r="V6" s="937"/>
      <c r="W6" s="937"/>
      <c r="X6" s="937"/>
      <c r="Y6" s="937"/>
      <c r="Z6" s="937"/>
      <c r="AA6" s="859"/>
      <c r="AB6" s="13"/>
      <c r="AC6" s="13"/>
      <c r="AD6" s="13"/>
      <c r="AE6" s="13"/>
      <c r="AF6" s="516"/>
      <c r="AG6" s="516"/>
      <c r="AH6" s="516"/>
      <c r="AI6" s="516"/>
      <c r="AJ6" s="516"/>
      <c r="AK6" s="516"/>
      <c r="AL6" s="516"/>
      <c r="AM6" s="516"/>
      <c r="AN6" s="516"/>
      <c r="AO6" s="516"/>
      <c r="AP6" s="516"/>
      <c r="AQ6" s="516"/>
      <c r="AR6" s="516"/>
      <c r="AS6" s="516"/>
      <c r="AT6" s="516"/>
      <c r="AU6" s="516"/>
      <c r="AV6" s="516"/>
      <c r="AW6" s="516"/>
      <c r="AX6" s="516"/>
      <c r="AY6" s="516"/>
      <c r="AZ6" s="516"/>
      <c r="BA6" s="516"/>
      <c r="BB6" s="516"/>
      <c r="BC6" s="516"/>
      <c r="BD6" s="516"/>
      <c r="BE6" s="516"/>
      <c r="BF6" s="536"/>
      <c r="BG6" s="516"/>
      <c r="BH6" s="516"/>
      <c r="BI6" s="516"/>
      <c r="BJ6" s="516"/>
      <c r="BK6" s="516"/>
      <c r="BL6" s="516"/>
      <c r="BM6" s="516"/>
      <c r="BN6" s="516"/>
      <c r="BO6" s="516"/>
      <c r="BP6" s="516"/>
      <c r="BQ6" s="516"/>
      <c r="BR6" s="516"/>
      <c r="BS6" s="516"/>
      <c r="BT6" s="516"/>
      <c r="BU6" s="516"/>
      <c r="BV6" s="516"/>
      <c r="BW6" s="516"/>
      <c r="BX6" s="516"/>
      <c r="BY6" s="516"/>
      <c r="BZ6" s="516"/>
      <c r="CA6" s="516"/>
      <c r="CB6" s="516"/>
      <c r="CC6" s="516"/>
      <c r="CD6" s="516"/>
      <c r="CE6" s="516"/>
      <c r="CF6" s="516"/>
      <c r="CG6" s="516"/>
      <c r="CH6" s="516"/>
      <c r="CI6" s="516"/>
      <c r="CJ6" s="516"/>
      <c r="CK6" s="516"/>
      <c r="CL6" s="516"/>
      <c r="CM6" s="516"/>
      <c r="CN6" s="516"/>
      <c r="CO6" s="516"/>
      <c r="CP6" s="516"/>
      <c r="CQ6" s="516"/>
      <c r="CR6" s="516"/>
      <c r="CS6" s="516"/>
      <c r="CT6" s="516"/>
      <c r="CU6" s="516"/>
      <c r="CV6" s="516"/>
      <c r="CW6" s="516"/>
      <c r="CX6" s="516"/>
      <c r="CY6" s="516"/>
      <c r="CZ6" s="516"/>
      <c r="DA6" s="516"/>
      <c r="DB6" s="516"/>
      <c r="DC6" s="516"/>
      <c r="DD6" s="516"/>
      <c r="DE6" s="3"/>
      <c r="DF6" s="3"/>
    </row>
    <row r="7" spans="1:110" ht="16.5" customHeight="1">
      <c r="A7" s="264"/>
      <c r="C7" s="2114" t="str">
        <f>AH7</f>
        <v>Marktwerte von Einfamilienhäusern</v>
      </c>
      <c r="D7" s="2114"/>
      <c r="E7" s="2114"/>
      <c r="F7" s="2114"/>
      <c r="G7" s="2114"/>
      <c r="H7" s="2114"/>
      <c r="I7" s="2114"/>
      <c r="J7" s="2114"/>
      <c r="K7" s="2114"/>
      <c r="L7" s="2114"/>
      <c r="M7" s="2114"/>
      <c r="N7" s="83"/>
      <c r="O7" s="2222" t="str">
        <f>AI7</f>
        <v>Neubau*</v>
      </c>
      <c r="P7" s="2222"/>
      <c r="Q7" s="2222"/>
      <c r="R7" s="2222"/>
      <c r="S7" s="2222"/>
      <c r="T7" s="916"/>
      <c r="U7" s="83"/>
      <c r="V7" s="2222" t="str">
        <f>AK7</f>
        <v>Altbau**</v>
      </c>
      <c r="W7" s="2222"/>
      <c r="X7" s="2222"/>
      <c r="Y7" s="2222"/>
      <c r="Z7" s="2222"/>
      <c r="AB7" s="3"/>
      <c r="AC7" s="13"/>
      <c r="AD7" s="3"/>
      <c r="AE7" s="3"/>
      <c r="AF7" s="536"/>
      <c r="AG7" s="536"/>
      <c r="AH7" s="1272" t="s">
        <v>411</v>
      </c>
      <c r="AI7" s="2275" t="s">
        <v>399</v>
      </c>
      <c r="AJ7" s="2275"/>
      <c r="AK7" s="2275" t="s">
        <v>415</v>
      </c>
      <c r="AL7" s="2275"/>
      <c r="AM7" s="518"/>
      <c r="AN7" s="518"/>
      <c r="AO7" s="518"/>
      <c r="AP7" s="518"/>
      <c r="AQ7" s="518"/>
      <c r="AR7" s="518"/>
      <c r="AS7" s="518"/>
      <c r="AT7" s="518"/>
      <c r="AU7" s="518"/>
      <c r="AV7" s="518"/>
      <c r="AW7" s="518"/>
      <c r="AX7" s="518"/>
      <c r="AY7" s="518"/>
      <c r="AZ7" s="518"/>
      <c r="BA7" s="518"/>
      <c r="BB7" s="518"/>
      <c r="BC7" s="518"/>
      <c r="BD7" s="518"/>
      <c r="BE7" s="518"/>
      <c r="BF7" s="536"/>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c r="DB7" s="514"/>
      <c r="DC7" s="514"/>
      <c r="DD7" s="514"/>
      <c r="DE7" s="3"/>
      <c r="DF7" s="3"/>
    </row>
    <row r="8" spans="1:110" ht="6.95" customHeight="1">
      <c r="A8" s="264"/>
      <c r="C8" s="922"/>
      <c r="D8" s="922"/>
      <c r="E8" s="922"/>
      <c r="F8" s="922"/>
      <c r="G8" s="922"/>
      <c r="H8" s="922"/>
      <c r="I8" s="922"/>
      <c r="J8" s="922"/>
      <c r="K8" s="922"/>
      <c r="L8" s="922"/>
      <c r="M8" s="922"/>
      <c r="N8" s="83"/>
      <c r="O8" s="2222"/>
      <c r="P8" s="2222"/>
      <c r="Q8" s="2222"/>
      <c r="R8" s="2222"/>
      <c r="S8" s="2222"/>
      <c r="T8" s="916"/>
      <c r="U8" s="83"/>
      <c r="V8" s="2222"/>
      <c r="W8" s="2222"/>
      <c r="X8" s="2222"/>
      <c r="Y8" s="2222"/>
      <c r="Z8" s="2222"/>
      <c r="AB8" s="3"/>
      <c r="AC8" s="13"/>
      <c r="AD8" s="3"/>
      <c r="AE8" s="3"/>
      <c r="AF8" s="536"/>
      <c r="AG8" s="536"/>
      <c r="AH8" s="1272"/>
      <c r="AI8" s="2275"/>
      <c r="AJ8" s="2275"/>
      <c r="AK8" s="2275"/>
      <c r="AL8" s="2275"/>
      <c r="AM8" s="518"/>
      <c r="AN8" s="518"/>
      <c r="AO8" s="518"/>
      <c r="AP8" s="518"/>
      <c r="AQ8" s="518"/>
      <c r="AR8" s="518"/>
      <c r="AS8" s="518"/>
      <c r="AT8" s="518"/>
      <c r="AU8" s="518"/>
      <c r="AV8" s="518"/>
      <c r="AW8" s="518"/>
      <c r="AX8" s="518"/>
      <c r="AY8" s="518"/>
      <c r="AZ8" s="518"/>
      <c r="BA8" s="518"/>
      <c r="BB8" s="518"/>
      <c r="BC8" s="518"/>
      <c r="BD8" s="518"/>
      <c r="BE8" s="518"/>
      <c r="BF8" s="536"/>
      <c r="BG8" s="514"/>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c r="CT8" s="514"/>
      <c r="CU8" s="514"/>
      <c r="CV8" s="514"/>
      <c r="CW8" s="514"/>
      <c r="CX8" s="514"/>
      <c r="CY8" s="514"/>
      <c r="CZ8" s="514"/>
      <c r="DA8" s="514"/>
      <c r="DB8" s="514"/>
      <c r="DC8" s="514"/>
      <c r="DD8" s="514"/>
      <c r="DE8" s="3"/>
      <c r="DF8" s="3"/>
    </row>
    <row r="9" spans="1:110" ht="3" customHeight="1">
      <c r="A9" s="264"/>
      <c r="C9" s="922"/>
      <c r="D9" s="922"/>
      <c r="E9" s="922"/>
      <c r="F9" s="922"/>
      <c r="G9" s="922"/>
      <c r="H9" s="922"/>
      <c r="I9" s="922"/>
      <c r="J9" s="922"/>
      <c r="K9" s="922"/>
      <c r="L9" s="922"/>
      <c r="M9" s="922"/>
      <c r="N9" s="83"/>
      <c r="O9" s="1945"/>
      <c r="P9" s="1945"/>
      <c r="Q9" s="1945"/>
      <c r="R9" s="1945"/>
      <c r="S9" s="1945"/>
      <c r="T9" s="916"/>
      <c r="U9" s="83"/>
      <c r="V9" s="1945"/>
      <c r="W9" s="1945"/>
      <c r="X9" s="1945"/>
      <c r="Y9" s="1945"/>
      <c r="Z9" s="1945"/>
      <c r="AB9" s="3"/>
      <c r="AC9" s="13"/>
      <c r="AD9" s="3"/>
      <c r="AE9" s="3"/>
      <c r="AF9" s="536"/>
      <c r="AG9" s="536"/>
      <c r="AH9" s="1272"/>
      <c r="AI9" s="2275"/>
      <c r="AJ9" s="2275"/>
      <c r="AK9" s="2275"/>
      <c r="AL9" s="2275"/>
      <c r="AM9" s="518"/>
      <c r="AN9" s="518"/>
      <c r="AO9" s="518"/>
      <c r="AP9" s="518"/>
      <c r="AQ9" s="518"/>
      <c r="AR9" s="518"/>
      <c r="AS9" s="518"/>
      <c r="AT9" s="518"/>
      <c r="AU9" s="518"/>
      <c r="AV9" s="518"/>
      <c r="AW9" s="518"/>
      <c r="AX9" s="518"/>
      <c r="AY9" s="518"/>
      <c r="AZ9" s="518"/>
      <c r="BA9" s="518"/>
      <c r="BB9" s="518"/>
      <c r="BC9" s="518"/>
      <c r="BD9" s="518"/>
      <c r="BE9" s="518"/>
      <c r="BF9" s="536"/>
      <c r="BG9" s="514"/>
      <c r="BH9" s="514"/>
      <c r="BI9" s="514"/>
      <c r="BJ9" s="514"/>
      <c r="BK9" s="514"/>
      <c r="BL9" s="514"/>
      <c r="BM9" s="514"/>
      <c r="BN9" s="514"/>
      <c r="BO9" s="514"/>
      <c r="BP9" s="514"/>
      <c r="BQ9" s="514"/>
      <c r="BR9" s="514"/>
      <c r="BS9" s="514"/>
      <c r="BT9" s="514"/>
      <c r="BU9" s="514"/>
      <c r="BV9" s="514"/>
      <c r="BW9" s="514"/>
      <c r="BX9" s="514"/>
      <c r="BY9" s="514"/>
      <c r="BZ9" s="514"/>
      <c r="CA9" s="514"/>
      <c r="CB9" s="514"/>
      <c r="CC9" s="514"/>
      <c r="CD9" s="514"/>
      <c r="CE9" s="514"/>
      <c r="CF9" s="514"/>
      <c r="CG9" s="514"/>
      <c r="CH9" s="514"/>
      <c r="CI9" s="514"/>
      <c r="CJ9" s="514"/>
      <c r="CK9" s="514"/>
      <c r="CL9" s="514"/>
      <c r="CM9" s="514"/>
      <c r="CN9" s="514"/>
      <c r="CO9" s="514"/>
      <c r="CP9" s="514"/>
      <c r="CQ9" s="514"/>
      <c r="CR9" s="514"/>
      <c r="CS9" s="514"/>
      <c r="CT9" s="514"/>
      <c r="CU9" s="514"/>
      <c r="CV9" s="514"/>
      <c r="CW9" s="514"/>
      <c r="CX9" s="514"/>
      <c r="CY9" s="514"/>
      <c r="CZ9" s="514"/>
      <c r="DA9" s="514"/>
      <c r="DB9" s="514"/>
      <c r="DC9" s="514"/>
      <c r="DD9" s="514"/>
      <c r="DE9" s="3"/>
      <c r="DF9" s="3"/>
    </row>
    <row r="10" spans="1:110" s="83" customFormat="1" ht="16.5" customHeight="1">
      <c r="A10" s="38"/>
      <c r="C10" s="2270" t="str">
        <f>AH10</f>
        <v>Quartier Dürrenast</v>
      </c>
      <c r="D10" s="2270"/>
      <c r="E10" s="2270"/>
      <c r="F10" s="2270"/>
      <c r="G10" s="2270"/>
      <c r="H10" s="2270"/>
      <c r="I10" s="2270"/>
      <c r="J10" s="2270"/>
      <c r="K10" s="2270"/>
      <c r="L10" s="2270"/>
      <c r="M10" s="2270"/>
      <c r="N10" s="1947"/>
      <c r="O10" s="2105" t="str">
        <f>AI10</f>
        <v>CHF/m²</v>
      </c>
      <c r="P10" s="2105"/>
      <c r="Q10" s="2112" t="str">
        <f>AJ10</f>
        <v>CHF</v>
      </c>
      <c r="R10" s="2112"/>
      <c r="S10" s="2112"/>
      <c r="T10" s="1946"/>
      <c r="U10" s="1947"/>
      <c r="V10" s="2253" t="str">
        <f>AK10</f>
        <v>CHF/m²</v>
      </c>
      <c r="W10" s="2253"/>
      <c r="X10" s="2105" t="str">
        <f>AL10</f>
        <v>CHF</v>
      </c>
      <c r="Y10" s="2105"/>
      <c r="Z10" s="2105"/>
      <c r="AB10" s="38"/>
      <c r="AC10" s="38"/>
      <c r="AD10" s="38"/>
      <c r="AE10" s="38"/>
      <c r="AF10" s="531"/>
      <c r="AG10" s="531"/>
      <c r="AH10" s="1272" t="s">
        <v>565</v>
      </c>
      <c r="AI10" s="594" t="s">
        <v>41</v>
      </c>
      <c r="AJ10" s="594" t="s">
        <v>42</v>
      </c>
      <c r="AK10" s="594" t="s">
        <v>41</v>
      </c>
      <c r="AL10" s="594" t="s">
        <v>42</v>
      </c>
      <c r="AM10" s="1103"/>
      <c r="AN10" s="1103"/>
      <c r="AO10" s="1103"/>
      <c r="AP10" s="1103"/>
      <c r="AQ10" s="1103"/>
      <c r="AR10" s="1103"/>
      <c r="AS10" s="619"/>
      <c r="AT10" s="619"/>
      <c r="AU10" s="619"/>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V10" s="531"/>
      <c r="BW10" s="531"/>
      <c r="BX10" s="531"/>
      <c r="BY10" s="531"/>
      <c r="BZ10" s="531"/>
      <c r="CA10" s="531"/>
      <c r="CB10" s="531"/>
      <c r="CC10" s="531"/>
      <c r="CD10" s="531"/>
      <c r="CE10" s="531"/>
      <c r="CF10" s="531"/>
      <c r="CG10" s="531"/>
      <c r="CH10" s="531"/>
      <c r="CI10" s="531"/>
      <c r="CJ10" s="531"/>
      <c r="CK10" s="531"/>
      <c r="CL10" s="531"/>
      <c r="CM10" s="531"/>
      <c r="CN10" s="531"/>
      <c r="CO10" s="531"/>
      <c r="CP10" s="531"/>
      <c r="CQ10" s="531"/>
      <c r="CR10" s="531"/>
      <c r="CS10" s="531"/>
      <c r="CT10" s="531"/>
      <c r="CU10" s="531"/>
      <c r="CV10" s="531"/>
      <c r="CW10" s="531"/>
      <c r="CX10" s="531"/>
      <c r="CY10" s="531"/>
      <c r="CZ10" s="531"/>
      <c r="DA10" s="531"/>
      <c r="DB10" s="531"/>
      <c r="DC10" s="531"/>
      <c r="DD10" s="531"/>
      <c r="DE10" s="38"/>
      <c r="DF10" s="38"/>
    </row>
    <row r="11" spans="1:110" s="83" customFormat="1" ht="16.5" customHeight="1">
      <c r="A11" s="38"/>
      <c r="C11" s="947" t="str">
        <f t="shared" si="0" ref="C11:C16">AH11</f>
        <v>Freistehendes Einfamilienhaus (450m² Land, 710m³ SIA 416)*</v>
      </c>
      <c r="D11" s="947"/>
      <c r="E11" s="947"/>
      <c r="F11" s="947"/>
      <c r="G11" s="947"/>
      <c r="H11" s="947"/>
      <c r="I11" s="947"/>
      <c r="J11" s="947"/>
      <c r="K11" s="947"/>
      <c r="L11" s="947"/>
      <c r="M11" s="947"/>
      <c r="N11" s="1100"/>
      <c r="O11" s="2105">
        <f>AI11</f>
        <v>11126</v>
      </c>
      <c r="P11" s="2105"/>
      <c r="Q11" s="2105">
        <f>AJ11</f>
        <v>1502000</v>
      </c>
      <c r="R11" s="2105"/>
      <c r="S11" s="2105"/>
      <c r="T11" s="923"/>
      <c r="U11" s="1100"/>
      <c r="V11" s="2253">
        <f t="shared" si="1" ref="V11:V12">AK11</f>
        <v>9652</v>
      </c>
      <c r="W11" s="2253"/>
      <c r="X11" s="2105">
        <f t="shared" si="2" ref="X11:X12">AL11</f>
        <v>1303000</v>
      </c>
      <c r="Y11" s="2105"/>
      <c r="Z11" s="2105"/>
      <c r="AB11" s="38"/>
      <c r="AC11" s="38"/>
      <c r="AD11" s="38"/>
      <c r="AE11" s="38"/>
      <c r="AF11" s="531"/>
      <c r="AG11" s="531"/>
      <c r="AH11" s="1104" t="s">
        <v>402</v>
      </c>
      <c r="AI11" s="1105">
        <v>11126</v>
      </c>
      <c r="AJ11" s="1105">
        <v>1502000</v>
      </c>
      <c r="AK11" s="1105">
        <v>9652</v>
      </c>
      <c r="AL11" s="1105">
        <v>1303000</v>
      </c>
      <c r="AM11" s="1103"/>
      <c r="AN11" s="1103"/>
      <c r="AO11" s="1103"/>
      <c r="AP11" s="1103"/>
      <c r="AQ11" s="1103"/>
      <c r="AR11" s="1103"/>
      <c r="AS11" s="653"/>
      <c r="AT11" s="653"/>
      <c r="AU11" s="653"/>
      <c r="AV11" s="531"/>
      <c r="AW11" s="653"/>
      <c r="AX11" s="653"/>
      <c r="AY11" s="653"/>
      <c r="AZ11" s="653"/>
      <c r="BA11" s="531"/>
      <c r="BB11" s="653"/>
      <c r="BC11" s="653"/>
      <c r="BD11" s="653"/>
      <c r="BE11" s="653"/>
      <c r="BF11" s="531"/>
      <c r="BG11" s="531"/>
      <c r="BH11" s="531"/>
      <c r="BI11" s="531"/>
      <c r="BJ11" s="531"/>
      <c r="BK11" s="531"/>
      <c r="BL11" s="531"/>
      <c r="BM11" s="531"/>
      <c r="BN11" s="531"/>
      <c r="BO11" s="531"/>
      <c r="BP11" s="531"/>
      <c r="BQ11" s="531"/>
      <c r="BR11" s="531"/>
      <c r="BS11" s="531"/>
      <c r="BT11" s="531"/>
      <c r="BU11" s="531"/>
      <c r="BV11" s="531"/>
      <c r="BW11" s="531"/>
      <c r="BX11" s="531"/>
      <c r="BY11" s="531"/>
      <c r="BZ11" s="531"/>
      <c r="CA11" s="531"/>
      <c r="CB11" s="531"/>
      <c r="CC11" s="531"/>
      <c r="CD11" s="531"/>
      <c r="CE11" s="531"/>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38"/>
      <c r="DF11" s="38"/>
    </row>
    <row r="12" spans="1:110" s="83" customFormat="1" ht="16.5" customHeight="1">
      <c r="A12" s="38"/>
      <c r="C12" s="1100" t="str">
        <f t="shared" si="0"/>
        <v>Einseitig angebautes Einfamilienhaus (370m² Land, 620m³ SIA 416)*</v>
      </c>
      <c r="D12" s="1100"/>
      <c r="E12" s="1100"/>
      <c r="F12" s="1100"/>
      <c r="G12" s="1100"/>
      <c r="H12" s="1100"/>
      <c r="I12" s="1100"/>
      <c r="J12" s="1100"/>
      <c r="K12" s="1100"/>
      <c r="L12" s="1100"/>
      <c r="M12" s="1100"/>
      <c r="N12" s="1100"/>
      <c r="O12" s="2105">
        <f>AI12</f>
        <v>10808</v>
      </c>
      <c r="P12" s="2105"/>
      <c r="Q12" s="2105">
        <f>AJ12</f>
        <v>1297000</v>
      </c>
      <c r="R12" s="2105"/>
      <c r="S12" s="2105"/>
      <c r="T12" s="923"/>
      <c r="U12" s="1100"/>
      <c r="V12" s="2253">
        <f t="shared" si="1"/>
        <v>9375</v>
      </c>
      <c r="W12" s="2253"/>
      <c r="X12" s="2105">
        <f t="shared" si="2"/>
        <v>1125000</v>
      </c>
      <c r="Y12" s="2105"/>
      <c r="Z12" s="2105"/>
      <c r="AB12" s="38"/>
      <c r="AC12" s="38"/>
      <c r="AD12" s="38"/>
      <c r="AE12" s="38"/>
      <c r="AF12" s="531"/>
      <c r="AG12" s="531"/>
      <c r="AH12" s="1104" t="s">
        <v>403</v>
      </c>
      <c r="AI12" s="1105">
        <v>10808</v>
      </c>
      <c r="AJ12" s="1105">
        <v>1297000</v>
      </c>
      <c r="AK12" s="1105">
        <v>9375</v>
      </c>
      <c r="AL12" s="1105">
        <v>1125000</v>
      </c>
      <c r="AM12" s="1103"/>
      <c r="AN12" s="1103"/>
      <c r="AO12" s="1103"/>
      <c r="AP12" s="1103"/>
      <c r="AQ12" s="1103"/>
      <c r="AR12" s="1103"/>
      <c r="AS12" s="653"/>
      <c r="AT12" s="653"/>
      <c r="AU12" s="653"/>
      <c r="AV12" s="531"/>
      <c r="AW12" s="653"/>
      <c r="AX12" s="653"/>
      <c r="AY12" s="653"/>
      <c r="AZ12" s="653"/>
      <c r="BA12" s="531"/>
      <c r="BB12" s="653"/>
      <c r="BC12" s="653"/>
      <c r="BD12" s="653"/>
      <c r="BE12" s="653"/>
      <c r="BF12" s="531"/>
      <c r="BG12" s="531"/>
      <c r="BH12" s="531"/>
      <c r="BI12" s="531"/>
      <c r="BJ12" s="531"/>
      <c r="BK12" s="531"/>
      <c r="BL12" s="531"/>
      <c r="BM12" s="531"/>
      <c r="BN12" s="531"/>
      <c r="BO12" s="531"/>
      <c r="BP12" s="531"/>
      <c r="BQ12" s="531"/>
      <c r="BR12" s="531"/>
      <c r="BS12" s="531"/>
      <c r="BT12" s="531"/>
      <c r="BU12" s="531"/>
      <c r="BV12" s="531"/>
      <c r="BW12" s="531"/>
      <c r="BX12" s="531"/>
      <c r="BY12" s="531"/>
      <c r="BZ12" s="531"/>
      <c r="CA12" s="531"/>
      <c r="CB12" s="531"/>
      <c r="CC12" s="531"/>
      <c r="CD12" s="531"/>
      <c r="CE12" s="531"/>
      <c r="CF12" s="531"/>
      <c r="CG12" s="531"/>
      <c r="CH12" s="531"/>
      <c r="CI12" s="531"/>
      <c r="CJ12" s="531"/>
      <c r="CK12" s="531"/>
      <c r="CL12" s="531"/>
      <c r="CM12" s="531"/>
      <c r="CN12" s="531"/>
      <c r="CO12" s="531"/>
      <c r="CP12" s="531"/>
      <c r="CQ12" s="531"/>
      <c r="CR12" s="531"/>
      <c r="CS12" s="531"/>
      <c r="CT12" s="531"/>
      <c r="CU12" s="531"/>
      <c r="CV12" s="531"/>
      <c r="CW12" s="531"/>
      <c r="CX12" s="531"/>
      <c r="CY12" s="531"/>
      <c r="CZ12" s="531"/>
      <c r="DA12" s="531"/>
      <c r="DB12" s="531"/>
      <c r="DC12" s="531"/>
      <c r="DD12" s="531"/>
      <c r="DE12" s="38"/>
      <c r="DF12" s="38"/>
    </row>
    <row r="13" spans="1:110" s="83" customFormat="1" ht="4.5" customHeight="1">
      <c r="A13" s="38"/>
      <c r="C13" s="1092"/>
      <c r="D13" s="1092"/>
      <c r="E13" s="1092"/>
      <c r="F13" s="1092"/>
      <c r="G13" s="1092"/>
      <c r="H13" s="1092"/>
      <c r="I13" s="1092"/>
      <c r="J13" s="1092"/>
      <c r="K13" s="1092"/>
      <c r="L13" s="1092"/>
      <c r="M13" s="1092"/>
      <c r="N13" s="1092"/>
      <c r="O13" s="1092"/>
      <c r="P13" s="1092"/>
      <c r="Q13" s="917"/>
      <c r="R13" s="917"/>
      <c r="S13" s="917"/>
      <c r="T13" s="917"/>
      <c r="U13" s="917"/>
      <c r="V13" s="917"/>
      <c r="W13" s="917"/>
      <c r="X13" s="917"/>
      <c r="Y13" s="917"/>
      <c r="Z13" s="917"/>
      <c r="AB13" s="38"/>
      <c r="AC13" s="38"/>
      <c r="AD13" s="38"/>
      <c r="AE13" s="38"/>
      <c r="AF13" s="531"/>
      <c r="AG13" s="531"/>
      <c r="AH13" s="653"/>
      <c r="AI13" s="1110"/>
      <c r="AJ13" s="1110"/>
      <c r="AK13" s="1103"/>
      <c r="AL13" s="1103"/>
      <c r="AM13" s="1103"/>
      <c r="AN13" s="1103"/>
      <c r="AO13" s="1103"/>
      <c r="AP13" s="1103"/>
      <c r="AQ13" s="1103"/>
      <c r="AR13" s="1103"/>
      <c r="AS13" s="653"/>
      <c r="AT13" s="653"/>
      <c r="AU13" s="653"/>
      <c r="AV13" s="531"/>
      <c r="AW13" s="653"/>
      <c r="AX13" s="653"/>
      <c r="AY13" s="653"/>
      <c r="AZ13" s="653"/>
      <c r="BA13" s="531"/>
      <c r="BB13" s="653"/>
      <c r="BC13" s="653"/>
      <c r="BD13" s="653"/>
      <c r="BE13" s="653"/>
      <c r="BF13" s="531"/>
      <c r="BG13" s="531"/>
      <c r="BH13" s="531"/>
      <c r="BI13" s="531"/>
      <c r="BJ13" s="531"/>
      <c r="BK13" s="531"/>
      <c r="BL13" s="531"/>
      <c r="BM13" s="531"/>
      <c r="BN13" s="531"/>
      <c r="BO13" s="531"/>
      <c r="BP13" s="531"/>
      <c r="BQ13" s="531"/>
      <c r="BR13" s="531"/>
      <c r="BS13" s="531"/>
      <c r="BT13" s="531"/>
      <c r="BU13" s="531"/>
      <c r="BV13" s="531"/>
      <c r="BW13" s="531"/>
      <c r="BX13" s="531"/>
      <c r="BY13" s="531"/>
      <c r="BZ13" s="531"/>
      <c r="CA13" s="531"/>
      <c r="CB13" s="531"/>
      <c r="CC13" s="531"/>
      <c r="CD13" s="531"/>
      <c r="CE13" s="531"/>
      <c r="CF13" s="531"/>
      <c r="CG13" s="531"/>
      <c r="CH13" s="531"/>
      <c r="CI13" s="531"/>
      <c r="CJ13" s="531"/>
      <c r="CK13" s="531"/>
      <c r="CL13" s="531"/>
      <c r="CM13" s="531"/>
      <c r="CN13" s="531"/>
      <c r="CO13" s="531"/>
      <c r="CP13" s="531"/>
      <c r="CQ13" s="531"/>
      <c r="CR13" s="531"/>
      <c r="CS13" s="531"/>
      <c r="CT13" s="531"/>
      <c r="CU13" s="531"/>
      <c r="CV13" s="531"/>
      <c r="CW13" s="531"/>
      <c r="CX13" s="531"/>
      <c r="CY13" s="531"/>
      <c r="CZ13" s="531"/>
      <c r="DA13" s="531"/>
      <c r="DB13" s="531"/>
      <c r="DC13" s="531"/>
      <c r="DD13" s="531"/>
      <c r="DE13" s="38"/>
      <c r="DF13" s="38"/>
    </row>
    <row r="14" spans="1:110" s="940" customFormat="1" ht="9.95" customHeight="1">
      <c r="A14" s="984"/>
      <c r="C14" s="2276" t="str">
        <f t="shared" si="0"/>
        <v>* durchschnittlich ausgebaut, durchschnittliche-gute Mikrolage, Dach nicht ausgebaut.</v>
      </c>
      <c r="D14" s="2276"/>
      <c r="E14" s="2276"/>
      <c r="F14" s="2276"/>
      <c r="G14" s="2276"/>
      <c r="H14" s="2276"/>
      <c r="I14" s="2276"/>
      <c r="J14" s="2276"/>
      <c r="K14" s="2276"/>
      <c r="L14" s="2276"/>
      <c r="M14" s="2276"/>
      <c r="N14" s="2276"/>
      <c r="O14" s="2276"/>
      <c r="P14" s="2276"/>
      <c r="Q14" s="2277"/>
      <c r="R14" s="2277"/>
      <c r="S14" s="2277"/>
      <c r="T14" s="2277"/>
      <c r="U14" s="2277"/>
      <c r="V14" s="2277"/>
      <c r="W14" s="2277"/>
      <c r="X14" s="2277"/>
      <c r="Y14" s="2277"/>
      <c r="Z14" s="2277"/>
      <c r="AB14" s="984"/>
      <c r="AC14" s="984"/>
      <c r="AD14" s="984"/>
      <c r="AE14" s="984"/>
      <c r="AF14" s="986"/>
      <c r="AG14" s="986"/>
      <c r="AH14" s="1106" t="s">
        <v>412</v>
      </c>
      <c r="AI14" s="1106"/>
      <c r="AJ14" s="1106"/>
      <c r="AK14" s="1107"/>
      <c r="AL14" s="1107"/>
      <c r="AM14" s="1107"/>
      <c r="AN14" s="1107"/>
      <c r="AO14" s="1107"/>
      <c r="AP14" s="1107"/>
      <c r="AQ14" s="1107"/>
      <c r="AR14" s="1107"/>
      <c r="AS14" s="1106"/>
      <c r="AT14" s="1106"/>
      <c r="AU14" s="1106"/>
      <c r="AV14" s="1106"/>
      <c r="AW14" s="1106"/>
      <c r="AX14" s="1106"/>
      <c r="AY14" s="1106"/>
      <c r="AZ14" s="1106"/>
      <c r="BA14" s="1106"/>
      <c r="BB14" s="1106"/>
      <c r="BC14" s="1106"/>
      <c r="BD14" s="1106"/>
      <c r="BE14" s="1106"/>
      <c r="BF14" s="986"/>
      <c r="BG14" s="986"/>
      <c r="BH14" s="986"/>
      <c r="BI14" s="986"/>
      <c r="BJ14" s="986"/>
      <c r="BK14" s="986"/>
      <c r="BL14" s="986"/>
      <c r="BM14" s="986"/>
      <c r="BN14" s="986"/>
      <c r="BO14" s="986"/>
      <c r="BP14" s="986"/>
      <c r="BQ14" s="986"/>
      <c r="BR14" s="986"/>
      <c r="BS14" s="986"/>
      <c r="BT14" s="986"/>
      <c r="BU14" s="986"/>
      <c r="BV14" s="986"/>
      <c r="BW14" s="986"/>
      <c r="BX14" s="986"/>
      <c r="BY14" s="986"/>
      <c r="BZ14" s="986"/>
      <c r="CA14" s="986"/>
      <c r="CB14" s="986"/>
      <c r="CC14" s="986"/>
      <c r="CD14" s="986"/>
      <c r="CE14" s="986"/>
      <c r="CF14" s="986"/>
      <c r="CG14" s="986"/>
      <c r="CH14" s="986"/>
      <c r="CI14" s="986"/>
      <c r="CJ14" s="986"/>
      <c r="CK14" s="986"/>
      <c r="CL14" s="986"/>
      <c r="CM14" s="986"/>
      <c r="CN14" s="986"/>
      <c r="CO14" s="986"/>
      <c r="CP14" s="986"/>
      <c r="CQ14" s="986"/>
      <c r="CR14" s="986"/>
      <c r="CS14" s="986"/>
      <c r="CT14" s="986"/>
      <c r="CU14" s="986"/>
      <c r="CV14" s="986"/>
      <c r="CW14" s="986"/>
      <c r="CX14" s="986"/>
      <c r="CY14" s="986"/>
      <c r="CZ14" s="986"/>
      <c r="DA14" s="986"/>
      <c r="DB14" s="986"/>
      <c r="DC14" s="986"/>
      <c r="DD14" s="986"/>
      <c r="DE14" s="984"/>
      <c r="DF14" s="984"/>
    </row>
    <row r="15" spans="1:110" s="940" customFormat="1" ht="9.95" customHeight="1">
      <c r="A15" s="984"/>
      <c r="C15" s="2250" t="str">
        <f t="shared" si="0"/>
        <v>** Baujahr vor 30 Jahren, Zustand intakt-gut, durchschnittliche-gute Mikrolage, Dach nicht ausgebaut.</v>
      </c>
      <c r="D15" s="2250"/>
      <c r="E15" s="2250"/>
      <c r="F15" s="2250"/>
      <c r="G15" s="2250"/>
      <c r="H15" s="2250"/>
      <c r="I15" s="2250"/>
      <c r="J15" s="2250"/>
      <c r="K15" s="2250"/>
      <c r="L15" s="2250"/>
      <c r="M15" s="2250"/>
      <c r="N15" s="2250"/>
      <c r="O15" s="2250"/>
      <c r="P15" s="2250"/>
      <c r="Q15" s="2250"/>
      <c r="R15" s="2250"/>
      <c r="S15" s="2250"/>
      <c r="T15" s="2250"/>
      <c r="U15" s="2250"/>
      <c r="V15" s="2250"/>
      <c r="W15" s="2250"/>
      <c r="X15" s="2250"/>
      <c r="Y15" s="2250"/>
      <c r="Z15" s="2250"/>
      <c r="AB15" s="984"/>
      <c r="AC15" s="984"/>
      <c r="AD15" s="984"/>
      <c r="AE15" s="984"/>
      <c r="AF15" s="986"/>
      <c r="AG15" s="986"/>
      <c r="AH15" s="1108" t="s">
        <v>413</v>
      </c>
      <c r="AI15" s="1109"/>
      <c r="AJ15" s="1109"/>
      <c r="AK15" s="1109"/>
      <c r="AL15" s="1109"/>
      <c r="AM15" s="1109"/>
      <c r="AN15" s="1109"/>
      <c r="AO15" s="1107"/>
      <c r="AP15" s="1107"/>
      <c r="AQ15" s="1107"/>
      <c r="AR15" s="1107"/>
      <c r="AS15" s="1109"/>
      <c r="AT15" s="1109"/>
      <c r="AU15" s="1109"/>
      <c r="AV15" s="1109"/>
      <c r="AW15" s="1109"/>
      <c r="AX15" s="1109"/>
      <c r="AY15" s="1109"/>
      <c r="AZ15" s="1109"/>
      <c r="BA15" s="1109"/>
      <c r="BB15" s="1109"/>
      <c r="BC15" s="1109"/>
      <c r="BD15" s="1109"/>
      <c r="BE15" s="1109"/>
      <c r="BF15" s="986"/>
      <c r="BG15" s="986"/>
      <c r="BH15" s="986"/>
      <c r="BI15" s="986"/>
      <c r="BJ15" s="986"/>
      <c r="BK15" s="986"/>
      <c r="BL15" s="986"/>
      <c r="BM15" s="986"/>
      <c r="BN15" s="986"/>
      <c r="BO15" s="986"/>
      <c r="BP15" s="986"/>
      <c r="BQ15" s="986"/>
      <c r="BR15" s="986"/>
      <c r="BS15" s="986"/>
      <c r="BT15" s="986"/>
      <c r="BU15" s="986"/>
      <c r="BV15" s="986"/>
      <c r="BW15" s="986"/>
      <c r="BX15" s="986"/>
      <c r="BY15" s="986"/>
      <c r="BZ15" s="986"/>
      <c r="CA15" s="986"/>
      <c r="CB15" s="986"/>
      <c r="CC15" s="986"/>
      <c r="CD15" s="986"/>
      <c r="CE15" s="986"/>
      <c r="CF15" s="986"/>
      <c r="CG15" s="986"/>
      <c r="CH15" s="986"/>
      <c r="CI15" s="986"/>
      <c r="CJ15" s="986"/>
      <c r="CK15" s="986"/>
      <c r="CL15" s="986"/>
      <c r="CM15" s="986"/>
      <c r="CN15" s="986"/>
      <c r="CO15" s="986"/>
      <c r="CP15" s="986"/>
      <c r="CQ15" s="986"/>
      <c r="CR15" s="986"/>
      <c r="CS15" s="986"/>
      <c r="CT15" s="986"/>
      <c r="CU15" s="986"/>
      <c r="CV15" s="986"/>
      <c r="CW15" s="986"/>
      <c r="CX15" s="986"/>
      <c r="CY15" s="986"/>
      <c r="CZ15" s="986"/>
      <c r="DA15" s="986"/>
      <c r="DB15" s="986"/>
      <c r="DC15" s="986"/>
      <c r="DD15" s="986"/>
      <c r="DE15" s="984"/>
      <c r="DF15" s="984"/>
    </row>
    <row r="16" spans="1:110" s="940" customFormat="1" ht="9.95" customHeight="1">
      <c r="A16" s="984"/>
      <c r="C16" s="2250" t="str">
        <f t="shared" si="0"/>
        <v>Quelle: IMBAS Fahrländer Partner. Die Modelle basieren auf Transaktionsdaten mit Stand per 31. Dezember 2023.</v>
      </c>
      <c r="D16" s="2250"/>
      <c r="E16" s="2250"/>
      <c r="F16" s="2250"/>
      <c r="G16" s="2250"/>
      <c r="H16" s="2250"/>
      <c r="I16" s="2250"/>
      <c r="J16" s="2250"/>
      <c r="K16" s="2250"/>
      <c r="L16" s="2250"/>
      <c r="M16" s="2250"/>
      <c r="N16" s="2250"/>
      <c r="O16" s="2250"/>
      <c r="P16" s="2250"/>
      <c r="Q16" s="2250"/>
      <c r="R16" s="2250"/>
      <c r="S16" s="2250"/>
      <c r="T16" s="2250"/>
      <c r="U16" s="2250"/>
      <c r="V16" s="2250"/>
      <c r="W16" s="2250"/>
      <c r="X16" s="2250"/>
      <c r="Y16" s="2250"/>
      <c r="Z16" s="2250"/>
      <c r="AB16" s="984"/>
      <c r="AC16" s="984"/>
      <c r="AD16" s="984"/>
      <c r="AE16" s="984"/>
      <c r="AF16" s="986"/>
      <c r="AG16" s="986"/>
      <c r="AH16" s="1108" t="s">
        <v>590</v>
      </c>
      <c r="AI16" s="1109"/>
      <c r="AJ16" s="1109"/>
      <c r="AK16" s="1109"/>
      <c r="AL16" s="1109"/>
      <c r="AM16" s="1109"/>
      <c r="AN16" s="1109"/>
      <c r="AO16" s="1107"/>
      <c r="AP16" s="1107"/>
      <c r="AQ16" s="1107"/>
      <c r="AR16" s="1107"/>
      <c r="AS16" s="1109"/>
      <c r="AT16" s="1109"/>
      <c r="AU16" s="1109"/>
      <c r="AV16" s="1109"/>
      <c r="AW16" s="1109"/>
      <c r="AX16" s="1109"/>
      <c r="AY16" s="1109"/>
      <c r="AZ16" s="1109"/>
      <c r="BA16" s="1109"/>
      <c r="BB16" s="1109"/>
      <c r="BC16" s="1109"/>
      <c r="BD16" s="1109"/>
      <c r="BE16" s="1109"/>
      <c r="BF16" s="986"/>
      <c r="BG16" s="986"/>
      <c r="BH16" s="986"/>
      <c r="BI16" s="986"/>
      <c r="BJ16" s="986"/>
      <c r="BK16" s="986"/>
      <c r="BL16" s="986"/>
      <c r="BM16" s="986"/>
      <c r="BN16" s="986"/>
      <c r="BO16" s="986"/>
      <c r="BP16" s="986"/>
      <c r="BQ16" s="986"/>
      <c r="BR16" s="986"/>
      <c r="BS16" s="986"/>
      <c r="BT16" s="986"/>
      <c r="BU16" s="986"/>
      <c r="BV16" s="986"/>
      <c r="BW16" s="986"/>
      <c r="BX16" s="986"/>
      <c r="BY16" s="986"/>
      <c r="BZ16" s="986"/>
      <c r="CA16" s="986"/>
      <c r="CB16" s="986"/>
      <c r="CC16" s="986"/>
      <c r="CD16" s="986"/>
      <c r="CE16" s="986"/>
      <c r="CF16" s="986"/>
      <c r="CG16" s="986"/>
      <c r="CH16" s="986"/>
      <c r="CI16" s="986"/>
      <c r="CJ16" s="986"/>
      <c r="CK16" s="986"/>
      <c r="CL16" s="986"/>
      <c r="CM16" s="986"/>
      <c r="CN16" s="986"/>
      <c r="CO16" s="986"/>
      <c r="CP16" s="986"/>
      <c r="CQ16" s="986"/>
      <c r="CR16" s="986"/>
      <c r="CS16" s="986"/>
      <c r="CT16" s="986"/>
      <c r="CU16" s="986"/>
      <c r="CV16" s="986"/>
      <c r="CW16" s="986"/>
      <c r="CX16" s="986"/>
      <c r="CY16" s="986"/>
      <c r="CZ16" s="986"/>
      <c r="DA16" s="986"/>
      <c r="DB16" s="986"/>
      <c r="DC16" s="986"/>
      <c r="DD16" s="986"/>
      <c r="DE16" s="984"/>
      <c r="DF16" s="984"/>
    </row>
    <row r="17" spans="1:110" ht="30" customHeight="1">
      <c r="A17" s="264"/>
      <c r="C17" s="845"/>
      <c r="D17" s="845"/>
      <c r="E17" s="845"/>
      <c r="F17" s="845"/>
      <c r="G17" s="845"/>
      <c r="H17" s="845"/>
      <c r="I17" s="845"/>
      <c r="J17" s="845"/>
      <c r="K17" s="845"/>
      <c r="L17" s="845"/>
      <c r="M17" s="845"/>
      <c r="N17" s="845"/>
      <c r="O17" s="845"/>
      <c r="P17" s="845"/>
      <c r="Q17" s="845"/>
      <c r="R17" s="845"/>
      <c r="S17" s="845"/>
      <c r="T17" s="845"/>
      <c r="U17" s="845"/>
      <c r="V17" s="845"/>
      <c r="W17" s="845"/>
      <c r="X17" s="845"/>
      <c r="Y17" s="845"/>
      <c r="Z17" s="845"/>
      <c r="AB17" s="3"/>
      <c r="AC17" s="13"/>
      <c r="AD17" s="3"/>
      <c r="AE17" s="3"/>
      <c r="AF17" s="536"/>
      <c r="AG17" s="536"/>
      <c r="AH17" s="637"/>
      <c r="AI17" s="637"/>
      <c r="AJ17" s="637"/>
      <c r="AK17" s="637"/>
      <c r="AL17" s="637"/>
      <c r="AM17" s="637"/>
      <c r="AN17" s="637"/>
      <c r="AO17" s="518"/>
      <c r="AP17" s="518"/>
      <c r="AQ17" s="518"/>
      <c r="AR17" s="518"/>
      <c r="AS17" s="637"/>
      <c r="AT17" s="637"/>
      <c r="AU17" s="637"/>
      <c r="AV17" s="637"/>
      <c r="AW17" s="637"/>
      <c r="AX17" s="637"/>
      <c r="AY17" s="637"/>
      <c r="AZ17" s="637"/>
      <c r="BA17" s="637"/>
      <c r="BB17" s="637"/>
      <c r="BC17" s="637"/>
      <c r="BD17" s="637"/>
      <c r="BE17" s="637"/>
      <c r="BF17" s="536"/>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c r="CK17" s="514"/>
      <c r="CL17" s="514"/>
      <c r="CM17" s="514"/>
      <c r="CN17" s="514"/>
      <c r="CO17" s="514"/>
      <c r="CP17" s="514"/>
      <c r="CQ17" s="514"/>
      <c r="CR17" s="514"/>
      <c r="CS17" s="514"/>
      <c r="CT17" s="514"/>
      <c r="CU17" s="514"/>
      <c r="CV17" s="514"/>
      <c r="CW17" s="514"/>
      <c r="CX17" s="514"/>
      <c r="CY17" s="514"/>
      <c r="CZ17" s="514"/>
      <c r="DA17" s="514"/>
      <c r="DB17" s="514"/>
      <c r="DC17" s="514"/>
      <c r="DD17" s="514"/>
      <c r="DE17" s="3"/>
      <c r="DF17" s="3"/>
    </row>
    <row r="18" spans="1:110" ht="16.5" customHeight="1">
      <c r="A18" s="264"/>
      <c r="C18" s="2114" t="str">
        <f>AH18</f>
        <v>Verteilung der Marktwerte von Einfamilienhäusern, Quartier Dürrenast</v>
      </c>
      <c r="D18" s="2114"/>
      <c r="E18" s="2114"/>
      <c r="F18" s="2114"/>
      <c r="G18" s="2114"/>
      <c r="H18" s="2114"/>
      <c r="I18" s="2114"/>
      <c r="J18" s="2114"/>
      <c r="K18" s="2114"/>
      <c r="L18" s="2114"/>
      <c r="M18" s="2114"/>
      <c r="N18" s="2114"/>
      <c r="O18" s="2114"/>
      <c r="P18" s="2114"/>
      <c r="Q18" s="2114"/>
      <c r="R18" s="2114"/>
      <c r="S18" s="2114"/>
      <c r="T18" s="2114"/>
      <c r="U18" s="2114"/>
      <c r="V18" s="2114"/>
      <c r="W18" s="2114"/>
      <c r="X18" s="2114"/>
      <c r="Y18" s="2114"/>
      <c r="Z18" s="2114"/>
      <c r="AB18" s="3"/>
      <c r="AC18" s="13"/>
      <c r="AD18" s="3"/>
      <c r="AE18" s="3"/>
      <c r="AF18" s="536"/>
      <c r="AG18" s="536"/>
      <c r="AH18" s="1520" t="s">
        <v>794</v>
      </c>
      <c r="AI18" s="637"/>
      <c r="AJ18" s="637"/>
      <c r="AK18" s="637"/>
      <c r="AL18" s="637"/>
      <c r="AM18" s="637"/>
      <c r="AN18" s="637"/>
      <c r="AO18" s="518"/>
      <c r="AP18" s="518"/>
      <c r="AQ18" s="518"/>
      <c r="AR18" s="518"/>
      <c r="AS18" s="637"/>
      <c r="AT18" s="637"/>
      <c r="AU18" s="637"/>
      <c r="AV18" s="637"/>
      <c r="AW18" s="637"/>
      <c r="AX18" s="637"/>
      <c r="AY18" s="637"/>
      <c r="AZ18" s="637"/>
      <c r="BA18" s="637"/>
      <c r="BB18" s="637"/>
      <c r="BC18" s="637"/>
      <c r="BD18" s="637"/>
      <c r="BE18" s="637"/>
      <c r="BF18" s="536"/>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c r="CT18" s="514"/>
      <c r="CU18" s="514"/>
      <c r="CV18" s="514"/>
      <c r="CW18" s="514"/>
      <c r="CX18" s="514"/>
      <c r="CY18" s="514"/>
      <c r="CZ18" s="514"/>
      <c r="DA18" s="514"/>
      <c r="DB18" s="514"/>
      <c r="DC18" s="514"/>
      <c r="DD18" s="514"/>
      <c r="DE18" s="3"/>
      <c r="DF18" s="3"/>
    </row>
    <row r="19" spans="1:110" ht="9.95" customHeight="1">
      <c r="A19" s="264"/>
      <c r="C19" s="845"/>
      <c r="D19" s="845"/>
      <c r="E19" s="845"/>
      <c r="F19" s="845"/>
      <c r="G19" s="845"/>
      <c r="H19" s="845"/>
      <c r="I19" s="845"/>
      <c r="J19" s="845"/>
      <c r="K19" s="845"/>
      <c r="L19" s="845"/>
      <c r="M19" s="845"/>
      <c r="N19" s="845"/>
      <c r="O19" s="845"/>
      <c r="P19" s="845"/>
      <c r="Q19" s="845"/>
      <c r="R19" s="845"/>
      <c r="S19" s="845"/>
      <c r="T19" s="845"/>
      <c r="U19" s="845"/>
      <c r="V19" s="845"/>
      <c r="W19" s="845"/>
      <c r="X19" s="845"/>
      <c r="Y19" s="845"/>
      <c r="Z19" s="845"/>
      <c r="AB19" s="3"/>
      <c r="AC19" s="13"/>
      <c r="AD19" s="3"/>
      <c r="AE19" s="3"/>
      <c r="AF19" s="536"/>
      <c r="AG19" s="536"/>
      <c r="AH19" s="637"/>
      <c r="AI19" s="637"/>
      <c r="AJ19" s="637"/>
      <c r="AK19" s="637"/>
      <c r="AL19" s="637"/>
      <c r="AM19" s="637"/>
      <c r="AN19" s="637"/>
      <c r="AO19" s="518"/>
      <c r="AP19" s="518"/>
      <c r="AQ19" s="518"/>
      <c r="AR19" s="518"/>
      <c r="AS19" s="637"/>
      <c r="AT19" s="637"/>
      <c r="AU19" s="637"/>
      <c r="AV19" s="637"/>
      <c r="AW19" s="637"/>
      <c r="AX19" s="637"/>
      <c r="AY19" s="637"/>
      <c r="AZ19" s="637"/>
      <c r="BA19" s="637"/>
      <c r="BB19" s="637"/>
      <c r="BC19" s="637"/>
      <c r="BD19" s="637"/>
      <c r="BE19" s="637"/>
      <c r="BF19" s="536"/>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c r="CK19" s="514"/>
      <c r="CL19" s="514"/>
      <c r="CM19" s="514"/>
      <c r="CN19" s="514"/>
      <c r="CO19" s="514"/>
      <c r="CP19" s="514"/>
      <c r="CQ19" s="514"/>
      <c r="CR19" s="514"/>
      <c r="CS19" s="514"/>
      <c r="CT19" s="514"/>
      <c r="CU19" s="514"/>
      <c r="CV19" s="514"/>
      <c r="CW19" s="514"/>
      <c r="CX19" s="514"/>
      <c r="CY19" s="514"/>
      <c r="CZ19" s="514"/>
      <c r="DA19" s="514"/>
      <c r="DB19" s="514"/>
      <c r="DC19" s="514"/>
      <c r="DD19" s="514"/>
      <c r="DE19" s="3"/>
      <c r="DF19" s="3"/>
    </row>
    <row r="20" spans="1:110" ht="14.1" customHeight="1">
      <c r="A20" s="264"/>
      <c r="C20" s="2256" t="str">
        <f>AI79</f>
        <v>Verteilung der Marktwerte (CHF/m²), 5-5.5 Zimmer</v>
      </c>
      <c r="D20" s="2256"/>
      <c r="E20" s="2256"/>
      <c r="F20" s="2256"/>
      <c r="G20" s="2256"/>
      <c r="H20" s="2256"/>
      <c r="I20" s="2256"/>
      <c r="J20" s="342"/>
      <c r="K20" s="83" t="str">
        <f>AO79</f>
        <v>Verteilung der Marktwerte (CHF), 5-5.5 Zimmer</v>
      </c>
      <c r="L20" s="342"/>
      <c r="M20" s="342"/>
      <c r="N20" s="84"/>
      <c r="O20" s="342"/>
      <c r="P20" s="342"/>
      <c r="Q20" s="342"/>
      <c r="R20" s="342"/>
      <c r="S20" s="342"/>
      <c r="T20" s="342"/>
      <c r="U20" s="342"/>
      <c r="V20" s="342"/>
      <c r="W20" s="342"/>
      <c r="X20" s="342"/>
      <c r="Y20" s="342"/>
      <c r="Z20" s="342"/>
      <c r="AB20" s="3"/>
      <c r="AC20" s="13"/>
      <c r="AD20" s="3"/>
      <c r="AE20" s="3"/>
      <c r="AF20" s="536"/>
      <c r="AG20" s="536"/>
      <c r="AH20" s="521" t="s">
        <v>493</v>
      </c>
      <c r="AI20" s="600" t="s">
        <v>494</v>
      </c>
      <c r="AJ20" s="552"/>
      <c r="AK20" s="637"/>
      <c r="AL20" s="552"/>
      <c r="AM20" s="552"/>
      <c r="AN20" s="552"/>
      <c r="AO20" s="518"/>
      <c r="AP20" s="518"/>
      <c r="AQ20" s="518"/>
      <c r="AR20" s="518"/>
      <c r="AS20" s="516"/>
      <c r="AT20" s="552"/>
      <c r="AU20" s="552"/>
      <c r="AV20" s="552"/>
      <c r="AW20" s="552"/>
      <c r="AX20" s="552"/>
      <c r="AY20" s="552"/>
      <c r="AZ20" s="552"/>
      <c r="BA20" s="552"/>
      <c r="BB20" s="552"/>
      <c r="BC20" s="552"/>
      <c r="BD20" s="552"/>
      <c r="BE20" s="552"/>
      <c r="BF20" s="536"/>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c r="CK20" s="514"/>
      <c r="CL20" s="514"/>
      <c r="CM20" s="514"/>
      <c r="CN20" s="514"/>
      <c r="CO20" s="514"/>
      <c r="CP20" s="514"/>
      <c r="CQ20" s="514"/>
      <c r="CR20" s="514"/>
      <c r="CS20" s="514"/>
      <c r="CT20" s="514"/>
      <c r="CU20" s="514"/>
      <c r="CV20" s="514"/>
      <c r="CW20" s="514"/>
      <c r="CX20" s="514"/>
      <c r="CY20" s="514"/>
      <c r="CZ20" s="514"/>
      <c r="DA20" s="514"/>
      <c r="DB20" s="514"/>
      <c r="DC20" s="514"/>
      <c r="DD20" s="514"/>
      <c r="DE20" s="3"/>
      <c r="DF20" s="3"/>
    </row>
    <row r="21" spans="1:110" ht="4.5" customHeight="1">
      <c r="A21" s="264"/>
      <c r="C21" s="998"/>
      <c r="D21" s="998"/>
      <c r="E21" s="998"/>
      <c r="F21" s="998"/>
      <c r="G21" s="998"/>
      <c r="H21" s="998"/>
      <c r="I21" s="998"/>
      <c r="J21" s="342"/>
      <c r="K21" s="84"/>
      <c r="L21" s="342"/>
      <c r="M21" s="342"/>
      <c r="N21" s="84"/>
      <c r="O21" s="342"/>
      <c r="P21" s="342"/>
      <c r="Q21" s="342"/>
      <c r="R21" s="342"/>
      <c r="S21" s="342"/>
      <c r="T21" s="342"/>
      <c r="U21" s="342"/>
      <c r="V21" s="342"/>
      <c r="W21" s="342"/>
      <c r="X21" s="342"/>
      <c r="Y21" s="342"/>
      <c r="Z21" s="342"/>
      <c r="AB21" s="3"/>
      <c r="AC21" s="13"/>
      <c r="AD21" s="3"/>
      <c r="AE21" s="3"/>
      <c r="AF21" s="536"/>
      <c r="AG21" s="536"/>
      <c r="AH21" s="521"/>
      <c r="AI21" s="600"/>
      <c r="AJ21" s="552"/>
      <c r="AK21" s="637"/>
      <c r="AL21" s="552"/>
      <c r="AM21" s="552"/>
      <c r="AN21" s="552"/>
      <c r="AO21" s="518"/>
      <c r="AP21" s="518"/>
      <c r="AQ21" s="518"/>
      <c r="AR21" s="518"/>
      <c r="AS21" s="516"/>
      <c r="AT21" s="552"/>
      <c r="AU21" s="552"/>
      <c r="AV21" s="552"/>
      <c r="AW21" s="552"/>
      <c r="AX21" s="552"/>
      <c r="AY21" s="552"/>
      <c r="AZ21" s="552"/>
      <c r="BA21" s="552"/>
      <c r="BB21" s="552"/>
      <c r="BC21" s="552"/>
      <c r="BD21" s="552"/>
      <c r="BE21" s="552"/>
      <c r="BF21" s="536"/>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c r="CK21" s="514"/>
      <c r="CL21" s="514"/>
      <c r="CM21" s="514"/>
      <c r="CN21" s="514"/>
      <c r="CO21" s="514"/>
      <c r="CP21" s="514"/>
      <c r="CQ21" s="514"/>
      <c r="CR21" s="514"/>
      <c r="CS21" s="514"/>
      <c r="CT21" s="514"/>
      <c r="CU21" s="514"/>
      <c r="CV21" s="514"/>
      <c r="CW21" s="514"/>
      <c r="CX21" s="514"/>
      <c r="CY21" s="514"/>
      <c r="CZ21" s="514"/>
      <c r="DA21" s="514"/>
      <c r="DB21" s="514"/>
      <c r="DC21" s="514"/>
      <c r="DD21" s="514"/>
      <c r="DE21" s="3"/>
      <c r="DF21" s="3"/>
    </row>
    <row r="22" spans="1:110" ht="14.1" customHeight="1">
      <c r="A22" s="264"/>
      <c r="C22" s="845"/>
      <c r="D22" s="845"/>
      <c r="E22" s="845"/>
      <c r="F22" s="845"/>
      <c r="G22" s="845"/>
      <c r="H22" s="845"/>
      <c r="I22" s="845"/>
      <c r="J22" s="845"/>
      <c r="K22" s="845"/>
      <c r="L22" s="845"/>
      <c r="M22" s="845"/>
      <c r="N22" s="845"/>
      <c r="O22" s="845"/>
      <c r="P22" s="845"/>
      <c r="Q22" s="845"/>
      <c r="R22" s="845"/>
      <c r="S22" s="845"/>
      <c r="T22" s="845"/>
      <c r="U22" s="845"/>
      <c r="V22" s="845"/>
      <c r="W22" s="845"/>
      <c r="X22" s="845"/>
      <c r="Y22" s="845"/>
      <c r="Z22" s="845"/>
      <c r="AB22" s="3"/>
      <c r="AC22" s="13"/>
      <c r="AD22" s="3"/>
      <c r="AE22" s="3"/>
      <c r="AF22" s="516"/>
      <c r="AG22" s="516"/>
      <c r="AH22" s="1408" t="s">
        <v>7</v>
      </c>
      <c r="AI22" s="1408" t="s">
        <v>7</v>
      </c>
      <c r="AJ22" s="637"/>
      <c r="AK22" s="637"/>
      <c r="AL22" s="637"/>
      <c r="AM22" s="637"/>
      <c r="AN22" s="637"/>
      <c r="AO22" s="518"/>
      <c r="AP22" s="518"/>
      <c r="AQ22" s="518"/>
      <c r="AR22" s="518"/>
      <c r="AS22" s="637"/>
      <c r="AT22" s="637"/>
      <c r="AU22" s="637"/>
      <c r="AV22" s="637"/>
      <c r="AW22" s="637"/>
      <c r="AX22" s="637"/>
      <c r="AY22" s="637"/>
      <c r="AZ22" s="637"/>
      <c r="BA22" s="637"/>
      <c r="BB22" s="637"/>
      <c r="BC22" s="637"/>
      <c r="BD22" s="637"/>
      <c r="BE22" s="637"/>
      <c r="BF22" s="536"/>
      <c r="BG22" s="514"/>
      <c r="BH22" s="514"/>
      <c r="BI22" s="514"/>
      <c r="BJ22" s="514"/>
      <c r="BK22" s="514"/>
      <c r="BL22" s="514"/>
      <c r="BM22" s="514"/>
      <c r="BN22" s="514"/>
      <c r="BO22" s="514"/>
      <c r="BP22" s="514"/>
      <c r="BQ22" s="514"/>
      <c r="BR22" s="514"/>
      <c r="BS22" s="514"/>
      <c r="BT22" s="514"/>
      <c r="BU22" s="514"/>
      <c r="BV22" s="514"/>
      <c r="BW22" s="514"/>
      <c r="BX22" s="514"/>
      <c r="BY22" s="514"/>
      <c r="BZ22" s="514"/>
      <c r="CA22" s="514"/>
      <c r="CB22" s="514"/>
      <c r="CC22" s="514"/>
      <c r="CD22" s="514"/>
      <c r="CE22" s="514"/>
      <c r="CF22" s="514"/>
      <c r="CG22" s="514"/>
      <c r="CH22" s="514"/>
      <c r="CI22" s="514"/>
      <c r="CJ22" s="514"/>
      <c r="CK22" s="514"/>
      <c r="CL22" s="514"/>
      <c r="CM22" s="514"/>
      <c r="CN22" s="514"/>
      <c r="CO22" s="514"/>
      <c r="CP22" s="514"/>
      <c r="CQ22" s="514"/>
      <c r="CR22" s="514"/>
      <c r="CS22" s="514"/>
      <c r="CT22" s="514"/>
      <c r="CU22" s="514"/>
      <c r="CV22" s="514"/>
      <c r="CW22" s="514"/>
      <c r="CX22" s="514"/>
      <c r="CY22" s="514"/>
      <c r="CZ22" s="514"/>
      <c r="DA22" s="514"/>
      <c r="DB22" s="514"/>
      <c r="DC22" s="514"/>
      <c r="DD22" s="514"/>
      <c r="DE22" s="3"/>
      <c r="DF22" s="3"/>
    </row>
    <row r="23" spans="1:110" ht="14.1" customHeight="1">
      <c r="A23" s="264"/>
      <c r="C23" s="845"/>
      <c r="D23" s="845"/>
      <c r="E23" s="845"/>
      <c r="F23" s="845"/>
      <c r="G23" s="845"/>
      <c r="H23" s="845"/>
      <c r="I23" s="845"/>
      <c r="J23" s="845"/>
      <c r="K23" s="845"/>
      <c r="L23" s="845"/>
      <c r="M23" s="845"/>
      <c r="N23" s="845"/>
      <c r="O23" s="845"/>
      <c r="P23" s="845"/>
      <c r="Q23" s="845"/>
      <c r="R23" s="845"/>
      <c r="S23" s="845"/>
      <c r="T23" s="845"/>
      <c r="U23" s="845"/>
      <c r="V23" s="845"/>
      <c r="W23" s="845"/>
      <c r="X23" s="845"/>
      <c r="Y23" s="845"/>
      <c r="Z23" s="845"/>
      <c r="AB23" s="3"/>
      <c r="AC23" s="13"/>
      <c r="AD23" s="3"/>
      <c r="AE23" s="3"/>
      <c r="AF23" s="536"/>
      <c r="AG23" s="536"/>
      <c r="AH23" s="646"/>
      <c r="AI23" s="646"/>
      <c r="AJ23" s="637"/>
      <c r="AK23" s="637"/>
      <c r="AL23" s="637"/>
      <c r="AM23" s="637"/>
      <c r="AN23" s="637"/>
      <c r="AO23" s="518"/>
      <c r="AP23" s="518"/>
      <c r="AQ23" s="518"/>
      <c r="AR23" s="518"/>
      <c r="AS23" s="637"/>
      <c r="AT23" s="637"/>
      <c r="AU23" s="637"/>
      <c r="AV23" s="637"/>
      <c r="AW23" s="637"/>
      <c r="AX23" s="637"/>
      <c r="AY23" s="637"/>
      <c r="AZ23" s="637"/>
      <c r="BA23" s="637"/>
      <c r="BB23" s="637"/>
      <c r="BC23" s="637"/>
      <c r="BD23" s="637"/>
      <c r="BE23" s="637"/>
      <c r="BF23" s="536"/>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4"/>
      <c r="CH23" s="514"/>
      <c r="CI23" s="514"/>
      <c r="CJ23" s="514"/>
      <c r="CK23" s="514"/>
      <c r="CL23" s="514"/>
      <c r="CM23" s="514"/>
      <c r="CN23" s="514"/>
      <c r="CO23" s="514"/>
      <c r="CP23" s="514"/>
      <c r="CQ23" s="514"/>
      <c r="CR23" s="514"/>
      <c r="CS23" s="514"/>
      <c r="CT23" s="514"/>
      <c r="CU23" s="514"/>
      <c r="CV23" s="514"/>
      <c r="CW23" s="514"/>
      <c r="CX23" s="514"/>
      <c r="CY23" s="514"/>
      <c r="CZ23" s="514"/>
      <c r="DA23" s="514"/>
      <c r="DB23" s="514"/>
      <c r="DC23" s="514"/>
      <c r="DD23" s="514"/>
      <c r="DE23" s="3"/>
      <c r="DF23" s="3"/>
    </row>
    <row r="24" spans="1:110" ht="14.1" customHeight="1">
      <c r="A24" s="264"/>
      <c r="C24" s="845"/>
      <c r="D24" s="845"/>
      <c r="E24" s="845"/>
      <c r="F24" s="845"/>
      <c r="G24" s="845"/>
      <c r="H24" s="845"/>
      <c r="I24" s="845"/>
      <c r="J24" s="845"/>
      <c r="K24" s="845"/>
      <c r="L24" s="845"/>
      <c r="M24" s="845"/>
      <c r="N24" s="845"/>
      <c r="O24" s="845"/>
      <c r="P24" s="845"/>
      <c r="Q24" s="845"/>
      <c r="R24" s="845"/>
      <c r="S24" s="845"/>
      <c r="T24" s="845"/>
      <c r="U24" s="845"/>
      <c r="V24" s="845"/>
      <c r="W24" s="2116" t="str">
        <f>AH97</f>
        <v>teuer</v>
      </c>
      <c r="X24" s="2116"/>
      <c r="Y24" s="2116"/>
      <c r="Z24" s="2116"/>
      <c r="AA24" s="1001"/>
      <c r="AB24" s="3"/>
      <c r="AC24" s="13"/>
      <c r="AD24" s="3"/>
      <c r="AE24" s="3"/>
      <c r="AF24" s="536"/>
      <c r="AG24" s="536"/>
      <c r="AH24" s="514"/>
      <c r="AI24" s="637"/>
      <c r="AJ24" s="637"/>
      <c r="AK24" s="637"/>
      <c r="AL24" s="637"/>
      <c r="AM24" s="637"/>
      <c r="AN24" s="637"/>
      <c r="AO24" s="518"/>
      <c r="AP24" s="518"/>
      <c r="AQ24" s="518"/>
      <c r="AR24" s="518"/>
      <c r="AS24" s="637"/>
      <c r="AT24" s="637"/>
      <c r="AU24" s="637"/>
      <c r="AV24" s="637"/>
      <c r="AW24" s="637"/>
      <c r="AX24" s="637"/>
      <c r="AY24" s="637"/>
      <c r="AZ24" s="637"/>
      <c r="BA24" s="637"/>
      <c r="BB24" s="637"/>
      <c r="BC24" s="637"/>
      <c r="BD24" s="637"/>
      <c r="BE24" s="637"/>
      <c r="BF24" s="536"/>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c r="CC24" s="514"/>
      <c r="CD24" s="514"/>
      <c r="CE24" s="514"/>
      <c r="CF24" s="514"/>
      <c r="CG24" s="514"/>
      <c r="CH24" s="514"/>
      <c r="CI24" s="514"/>
      <c r="CJ24" s="514"/>
      <c r="CK24" s="514"/>
      <c r="CL24" s="514"/>
      <c r="CM24" s="514"/>
      <c r="CN24" s="514"/>
      <c r="CO24" s="514"/>
      <c r="CP24" s="514"/>
      <c r="CQ24" s="514"/>
      <c r="CR24" s="514"/>
      <c r="CS24" s="514"/>
      <c r="CT24" s="514"/>
      <c r="CU24" s="514"/>
      <c r="CV24" s="514"/>
      <c r="CW24" s="514"/>
      <c r="CX24" s="514"/>
      <c r="CY24" s="514"/>
      <c r="CZ24" s="514"/>
      <c r="DA24" s="514"/>
      <c r="DB24" s="514"/>
      <c r="DC24" s="514"/>
      <c r="DD24" s="514"/>
      <c r="DE24" s="3"/>
      <c r="DF24" s="3"/>
    </row>
    <row r="25" spans="1:110" ht="14.1" customHeight="1">
      <c r="A25" s="264"/>
      <c r="C25" s="845"/>
      <c r="D25" s="845"/>
      <c r="E25" s="845"/>
      <c r="F25" s="845"/>
      <c r="G25" s="845"/>
      <c r="H25" s="845"/>
      <c r="I25" s="845"/>
      <c r="J25" s="845"/>
      <c r="K25" s="845"/>
      <c r="L25" s="845"/>
      <c r="M25" s="845"/>
      <c r="N25" s="845"/>
      <c r="O25" s="845"/>
      <c r="P25" s="845"/>
      <c r="Q25" s="845"/>
      <c r="R25" s="845"/>
      <c r="S25" s="845"/>
      <c r="T25" s="845"/>
      <c r="U25" s="845"/>
      <c r="V25" s="845"/>
      <c r="W25" s="2116" t="str">
        <f>AH96</f>
        <v>überdurchschnittlich</v>
      </c>
      <c r="X25" s="2116"/>
      <c r="Y25" s="2116"/>
      <c r="Z25" s="2116"/>
      <c r="AA25" s="512"/>
      <c r="AB25" s="3"/>
      <c r="AC25" s="13"/>
      <c r="AD25" s="3"/>
      <c r="AE25" s="3"/>
      <c r="AF25" s="536"/>
      <c r="AG25" s="536"/>
      <c r="AH25" s="637"/>
      <c r="AI25" s="637"/>
      <c r="AJ25" s="637"/>
      <c r="AK25" s="637"/>
      <c r="AL25" s="637"/>
      <c r="AM25" s="637"/>
      <c r="AN25" s="637"/>
      <c r="AO25" s="637"/>
      <c r="AP25" s="637"/>
      <c r="AQ25" s="637"/>
      <c r="AR25" s="637"/>
      <c r="AS25" s="637"/>
      <c r="AT25" s="637"/>
      <c r="AU25" s="637"/>
      <c r="AV25" s="637"/>
      <c r="AW25" s="637"/>
      <c r="AX25" s="637"/>
      <c r="AY25" s="637"/>
      <c r="AZ25" s="637"/>
      <c r="BA25" s="637"/>
      <c r="BB25" s="637"/>
      <c r="BC25" s="637"/>
      <c r="BD25" s="637"/>
      <c r="BE25" s="637"/>
      <c r="BF25" s="536"/>
      <c r="BG25" s="514"/>
      <c r="BH25" s="514"/>
      <c r="BI25" s="514"/>
      <c r="BJ25" s="514"/>
      <c r="BK25" s="514"/>
      <c r="BL25" s="514"/>
      <c r="BM25" s="514"/>
      <c r="BN25" s="514"/>
      <c r="BO25" s="514"/>
      <c r="BP25" s="514"/>
      <c r="BQ25" s="514"/>
      <c r="BR25" s="514"/>
      <c r="BS25" s="514"/>
      <c r="BT25" s="514"/>
      <c r="BU25" s="514"/>
      <c r="BV25" s="514"/>
      <c r="BW25" s="514"/>
      <c r="BX25" s="514"/>
      <c r="BY25" s="514"/>
      <c r="BZ25" s="514"/>
      <c r="CA25" s="514"/>
      <c r="CB25" s="514"/>
      <c r="CC25" s="514"/>
      <c r="CD25" s="514"/>
      <c r="CE25" s="514"/>
      <c r="CF25" s="514"/>
      <c r="CG25" s="514"/>
      <c r="CH25" s="514"/>
      <c r="CI25" s="514"/>
      <c r="CJ25" s="514"/>
      <c r="CK25" s="514"/>
      <c r="CL25" s="514"/>
      <c r="CM25" s="514"/>
      <c r="CN25" s="514"/>
      <c r="CO25" s="514"/>
      <c r="CP25" s="514"/>
      <c r="CQ25" s="514"/>
      <c r="CR25" s="514"/>
      <c r="CS25" s="514"/>
      <c r="CT25" s="514"/>
      <c r="CU25" s="514"/>
      <c r="CV25" s="514"/>
      <c r="CW25" s="514"/>
      <c r="CX25" s="514"/>
      <c r="CY25" s="514"/>
      <c r="CZ25" s="514"/>
      <c r="DA25" s="514"/>
      <c r="DB25" s="514"/>
      <c r="DC25" s="514"/>
      <c r="DD25" s="514"/>
      <c r="DE25" s="3"/>
      <c r="DF25" s="3"/>
    </row>
    <row r="26" spans="1:110" ht="14.1" customHeight="1">
      <c r="A26" s="264"/>
      <c r="C26" s="845"/>
      <c r="D26" s="845"/>
      <c r="E26" s="845"/>
      <c r="F26" s="845"/>
      <c r="G26" s="845"/>
      <c r="H26" s="845"/>
      <c r="I26" s="845"/>
      <c r="J26" s="845"/>
      <c r="K26" s="845"/>
      <c r="L26" s="845"/>
      <c r="M26" s="845"/>
      <c r="N26" s="845"/>
      <c r="O26" s="845"/>
      <c r="P26" s="845"/>
      <c r="Q26" s="845"/>
      <c r="R26" s="845"/>
      <c r="S26" s="845"/>
      <c r="T26" s="845"/>
      <c r="U26" s="845"/>
      <c r="V26" s="845"/>
      <c r="W26" s="2116" t="str">
        <f>AH95</f>
        <v>unterdurchschnittlich</v>
      </c>
      <c r="X26" s="2116"/>
      <c r="Y26" s="2116"/>
      <c r="Z26" s="2116"/>
      <c r="AA26" s="512"/>
      <c r="AB26" s="3"/>
      <c r="AC26" s="13"/>
      <c r="AD26" s="3"/>
      <c r="AE26" s="3"/>
      <c r="AF26" s="536"/>
      <c r="AG26" s="536"/>
      <c r="AH26" s="637"/>
      <c r="AI26" s="637"/>
      <c r="AJ26" s="637"/>
      <c r="AK26" s="637"/>
      <c r="AL26" s="637"/>
      <c r="AM26" s="637"/>
      <c r="AN26" s="637"/>
      <c r="AO26" s="637"/>
      <c r="AP26" s="637"/>
      <c r="AQ26" s="637"/>
      <c r="AR26" s="637"/>
      <c r="AS26" s="637"/>
      <c r="AT26" s="637"/>
      <c r="AU26" s="637"/>
      <c r="AV26" s="637"/>
      <c r="AW26" s="637"/>
      <c r="AX26" s="637"/>
      <c r="AY26" s="637"/>
      <c r="AZ26" s="637"/>
      <c r="BA26" s="637"/>
      <c r="BB26" s="637"/>
      <c r="BC26" s="637"/>
      <c r="BD26" s="637"/>
      <c r="BE26" s="637"/>
      <c r="BF26" s="536"/>
      <c r="BG26" s="514"/>
      <c r="BH26" s="514"/>
      <c r="BI26" s="514"/>
      <c r="BJ26" s="514"/>
      <c r="BK26" s="514"/>
      <c r="BL26" s="514"/>
      <c r="BM26" s="514"/>
      <c r="BN26" s="514"/>
      <c r="BO26" s="514"/>
      <c r="BP26" s="514"/>
      <c r="BQ26" s="514"/>
      <c r="BR26" s="514"/>
      <c r="BS26" s="514"/>
      <c r="BT26" s="514"/>
      <c r="BU26" s="514"/>
      <c r="BV26" s="514"/>
      <c r="BW26" s="514"/>
      <c r="BX26" s="514"/>
      <c r="BY26" s="514"/>
      <c r="BZ26" s="514"/>
      <c r="CA26" s="514"/>
      <c r="CB26" s="514"/>
      <c r="CC26" s="514"/>
      <c r="CD26" s="514"/>
      <c r="CE26" s="514"/>
      <c r="CF26" s="514"/>
      <c r="CG26" s="514"/>
      <c r="CH26" s="514"/>
      <c r="CI26" s="514"/>
      <c r="CJ26" s="514"/>
      <c r="CK26" s="514"/>
      <c r="CL26" s="514"/>
      <c r="CM26" s="514"/>
      <c r="CN26" s="514"/>
      <c r="CO26" s="514"/>
      <c r="CP26" s="514"/>
      <c r="CQ26" s="514"/>
      <c r="CR26" s="514"/>
      <c r="CS26" s="514"/>
      <c r="CT26" s="514"/>
      <c r="CU26" s="514"/>
      <c r="CV26" s="514"/>
      <c r="CW26" s="514"/>
      <c r="CX26" s="514"/>
      <c r="CY26" s="514"/>
      <c r="CZ26" s="514"/>
      <c r="DA26" s="514"/>
      <c r="DB26" s="514"/>
      <c r="DC26" s="514"/>
      <c r="DD26" s="514"/>
      <c r="DE26" s="3"/>
      <c r="DF26" s="3"/>
    </row>
    <row r="27" spans="1:110" ht="14.1" customHeight="1">
      <c r="A27" s="264"/>
      <c r="C27" s="845"/>
      <c r="D27" s="845"/>
      <c r="E27" s="845"/>
      <c r="F27" s="845"/>
      <c r="G27" s="845"/>
      <c r="H27" s="845"/>
      <c r="I27" s="845"/>
      <c r="J27" s="845"/>
      <c r="K27" s="845"/>
      <c r="L27" s="845"/>
      <c r="M27" s="845"/>
      <c r="N27" s="845"/>
      <c r="O27" s="845"/>
      <c r="P27" s="845"/>
      <c r="Q27" s="845"/>
      <c r="R27" s="845"/>
      <c r="S27" s="845"/>
      <c r="T27" s="845"/>
      <c r="U27" s="845"/>
      <c r="V27" s="845"/>
      <c r="W27" s="2116" t="str">
        <f>AH94</f>
        <v>günstig</v>
      </c>
      <c r="X27" s="2116"/>
      <c r="Y27" s="2116"/>
      <c r="Z27" s="2116"/>
      <c r="AA27" s="1001"/>
      <c r="AB27" s="3"/>
      <c r="AC27" s="13"/>
      <c r="AD27" s="3"/>
      <c r="AE27" s="3"/>
      <c r="AF27" s="536"/>
      <c r="AG27" s="536"/>
      <c r="AH27" s="637"/>
      <c r="AI27" s="637"/>
      <c r="AJ27" s="637"/>
      <c r="AK27" s="637"/>
      <c r="AL27" s="637"/>
      <c r="AM27" s="637"/>
      <c r="AN27" s="637"/>
      <c r="AO27" s="637"/>
      <c r="AP27" s="637"/>
      <c r="AQ27" s="637"/>
      <c r="AR27" s="637"/>
      <c r="AS27" s="637"/>
      <c r="AT27" s="637"/>
      <c r="AU27" s="637"/>
      <c r="AV27" s="637"/>
      <c r="AW27" s="637"/>
      <c r="AX27" s="637"/>
      <c r="AY27" s="637"/>
      <c r="AZ27" s="637"/>
      <c r="BA27" s="637"/>
      <c r="BB27" s="637"/>
      <c r="BC27" s="637"/>
      <c r="BD27" s="637"/>
      <c r="BE27" s="637"/>
      <c r="BF27" s="536"/>
      <c r="BG27" s="514"/>
      <c r="BH27" s="514"/>
      <c r="BI27" s="514"/>
      <c r="BJ27" s="514"/>
      <c r="BK27" s="514"/>
      <c r="BL27" s="514"/>
      <c r="BM27" s="514"/>
      <c r="BN27" s="514"/>
      <c r="BO27" s="514"/>
      <c r="BP27" s="514"/>
      <c r="BQ27" s="514"/>
      <c r="BR27" s="514"/>
      <c r="BS27" s="514"/>
      <c r="BT27" s="514"/>
      <c r="BU27" s="514"/>
      <c r="BV27" s="514"/>
      <c r="BW27" s="514"/>
      <c r="BX27" s="514"/>
      <c r="BY27" s="514"/>
      <c r="BZ27" s="514"/>
      <c r="CA27" s="514"/>
      <c r="CB27" s="514"/>
      <c r="CC27" s="514"/>
      <c r="CD27" s="514"/>
      <c r="CE27" s="514"/>
      <c r="CF27" s="514"/>
      <c r="CG27" s="514"/>
      <c r="CH27" s="514"/>
      <c r="CI27" s="514"/>
      <c r="CJ27" s="514"/>
      <c r="CK27" s="514"/>
      <c r="CL27" s="514"/>
      <c r="CM27" s="514"/>
      <c r="CN27" s="514"/>
      <c r="CO27" s="514"/>
      <c r="CP27" s="514"/>
      <c r="CQ27" s="514"/>
      <c r="CR27" s="514"/>
      <c r="CS27" s="514"/>
      <c r="CT27" s="514"/>
      <c r="CU27" s="514"/>
      <c r="CV27" s="514"/>
      <c r="CW27" s="514"/>
      <c r="CX27" s="514"/>
      <c r="CY27" s="514"/>
      <c r="CZ27" s="514"/>
      <c r="DA27" s="514"/>
      <c r="DB27" s="514"/>
      <c r="DC27" s="514"/>
      <c r="DD27" s="514"/>
      <c r="DE27" s="3"/>
      <c r="DF27" s="3"/>
    </row>
    <row r="28" spans="1:110" ht="14.1" customHeight="1">
      <c r="A28" s="264"/>
      <c r="C28" s="845"/>
      <c r="D28" s="845"/>
      <c r="E28" s="845"/>
      <c r="F28" s="845"/>
      <c r="G28" s="845"/>
      <c r="H28" s="845"/>
      <c r="I28" s="845"/>
      <c r="J28" s="845"/>
      <c r="K28" s="845"/>
      <c r="L28" s="845"/>
      <c r="M28" s="845"/>
      <c r="N28" s="845"/>
      <c r="O28" s="845"/>
      <c r="P28" s="845"/>
      <c r="Q28" s="845"/>
      <c r="R28" s="845"/>
      <c r="S28" s="845"/>
      <c r="T28" s="845"/>
      <c r="U28" s="845"/>
      <c r="V28" s="845"/>
      <c r="W28" s="2116" t="str">
        <f>AH85</f>
        <v>Median</v>
      </c>
      <c r="X28" s="2116"/>
      <c r="Y28" s="2116"/>
      <c r="Z28" s="2116"/>
      <c r="AA28" s="1001"/>
      <c r="AB28" s="3"/>
      <c r="AC28" s="13"/>
      <c r="AD28" s="3"/>
      <c r="AE28" s="3"/>
      <c r="AF28" s="536"/>
      <c r="AG28" s="536"/>
      <c r="AH28" s="637"/>
      <c r="AI28" s="637"/>
      <c r="AJ28" s="637"/>
      <c r="AK28" s="637"/>
      <c r="AL28" s="637"/>
      <c r="AM28" s="637"/>
      <c r="AN28" s="637"/>
      <c r="AO28" s="637"/>
      <c r="AP28" s="637"/>
      <c r="AQ28" s="637"/>
      <c r="AR28" s="637"/>
      <c r="AS28" s="637"/>
      <c r="AT28" s="637"/>
      <c r="AU28" s="637"/>
      <c r="AV28" s="637"/>
      <c r="AW28" s="637"/>
      <c r="AX28" s="637"/>
      <c r="AY28" s="637"/>
      <c r="AZ28" s="637"/>
      <c r="BA28" s="637"/>
      <c r="BB28" s="637"/>
      <c r="BC28" s="637"/>
      <c r="BD28" s="637"/>
      <c r="BE28" s="637"/>
      <c r="BF28" s="536"/>
      <c r="BG28" s="514"/>
      <c r="BH28" s="514"/>
      <c r="BI28" s="514"/>
      <c r="BJ28" s="514"/>
      <c r="BK28" s="514"/>
      <c r="BL28" s="514"/>
      <c r="BM28" s="514"/>
      <c r="BN28" s="514"/>
      <c r="BO28" s="514"/>
      <c r="BP28" s="514"/>
      <c r="BQ28" s="514"/>
      <c r="BR28" s="514"/>
      <c r="BS28" s="514"/>
      <c r="BT28" s="514"/>
      <c r="BU28" s="514"/>
      <c r="BV28" s="514"/>
      <c r="BW28" s="514"/>
      <c r="BX28" s="514"/>
      <c r="BY28" s="514"/>
      <c r="BZ28" s="514"/>
      <c r="CA28" s="514"/>
      <c r="CB28" s="514"/>
      <c r="CC28" s="514"/>
      <c r="CD28" s="514"/>
      <c r="CE28" s="514"/>
      <c r="CF28" s="514"/>
      <c r="CG28" s="514"/>
      <c r="CH28" s="514"/>
      <c r="CI28" s="514"/>
      <c r="CJ28" s="514"/>
      <c r="CK28" s="514"/>
      <c r="CL28" s="514"/>
      <c r="CM28" s="514"/>
      <c r="CN28" s="514"/>
      <c r="CO28" s="514"/>
      <c r="CP28" s="514"/>
      <c r="CQ28" s="514"/>
      <c r="CR28" s="514"/>
      <c r="CS28" s="514"/>
      <c r="CT28" s="514"/>
      <c r="CU28" s="514"/>
      <c r="CV28" s="514"/>
      <c r="CW28" s="514"/>
      <c r="CX28" s="514"/>
      <c r="CY28" s="514"/>
      <c r="CZ28" s="514"/>
      <c r="DA28" s="514"/>
      <c r="DB28" s="514"/>
      <c r="DC28" s="514"/>
      <c r="DD28" s="514"/>
      <c r="DE28" s="3"/>
      <c r="DF28" s="3"/>
    </row>
    <row r="29" spans="1:110" ht="14.1" customHeight="1">
      <c r="A29" s="264"/>
      <c r="C29" s="845"/>
      <c r="D29" s="845"/>
      <c r="E29" s="845"/>
      <c r="F29" s="845"/>
      <c r="G29" s="845"/>
      <c r="H29" s="845"/>
      <c r="I29" s="845"/>
      <c r="J29" s="845"/>
      <c r="K29" s="845"/>
      <c r="L29" s="845"/>
      <c r="M29" s="845"/>
      <c r="N29" s="845"/>
      <c r="O29" s="845"/>
      <c r="P29" s="845"/>
      <c r="Q29" s="845"/>
      <c r="R29" s="845"/>
      <c r="S29" s="845"/>
      <c r="T29" s="845"/>
      <c r="U29" s="845"/>
      <c r="V29" s="845"/>
      <c r="W29" s="265"/>
      <c r="X29" s="265"/>
      <c r="Y29" s="265"/>
      <c r="Z29" s="265"/>
      <c r="AB29" s="3"/>
      <c r="AC29" s="3"/>
      <c r="AD29" s="3"/>
      <c r="AE29" s="3"/>
      <c r="AF29" s="536"/>
      <c r="AG29" s="536"/>
      <c r="AH29" s="637"/>
      <c r="AI29" s="637"/>
      <c r="AJ29" s="637"/>
      <c r="AK29" s="637"/>
      <c r="AL29" s="637"/>
      <c r="AM29" s="637"/>
      <c r="AN29" s="637"/>
      <c r="AO29" s="637"/>
      <c r="AP29" s="637"/>
      <c r="AQ29" s="637"/>
      <c r="AR29" s="637"/>
      <c r="AS29" s="637"/>
      <c r="AT29" s="637"/>
      <c r="AU29" s="637"/>
      <c r="AV29" s="637"/>
      <c r="AW29" s="637"/>
      <c r="AX29" s="637"/>
      <c r="AY29" s="637"/>
      <c r="AZ29" s="637"/>
      <c r="BA29" s="637"/>
      <c r="BB29" s="637"/>
      <c r="BC29" s="637"/>
      <c r="BD29" s="637"/>
      <c r="BE29" s="637"/>
      <c r="BF29" s="536"/>
      <c r="BG29" s="514"/>
      <c r="BH29" s="514"/>
      <c r="BI29" s="514"/>
      <c r="BJ29" s="514"/>
      <c r="BK29" s="514"/>
      <c r="BL29" s="514"/>
      <c r="BM29" s="514"/>
      <c r="BN29" s="514"/>
      <c r="BO29" s="514"/>
      <c r="BP29" s="514"/>
      <c r="BQ29" s="514"/>
      <c r="BR29" s="514"/>
      <c r="BS29" s="514"/>
      <c r="BT29" s="514"/>
      <c r="BU29" s="514"/>
      <c r="BV29" s="514"/>
      <c r="BW29" s="514"/>
      <c r="BX29" s="514"/>
      <c r="BY29" s="514"/>
      <c r="BZ29" s="514"/>
      <c r="CA29" s="514"/>
      <c r="CB29" s="514"/>
      <c r="CC29" s="514"/>
      <c r="CD29" s="514"/>
      <c r="CE29" s="514"/>
      <c r="CF29" s="514"/>
      <c r="CG29" s="514"/>
      <c r="CH29" s="514"/>
      <c r="CI29" s="514"/>
      <c r="CJ29" s="514"/>
      <c r="CK29" s="514"/>
      <c r="CL29" s="514"/>
      <c r="CM29" s="514"/>
      <c r="CN29" s="514"/>
      <c r="CO29" s="514"/>
      <c r="CP29" s="514"/>
      <c r="CQ29" s="514"/>
      <c r="CR29" s="514"/>
      <c r="CS29" s="514"/>
      <c r="CT29" s="514"/>
      <c r="CU29" s="514"/>
      <c r="CV29" s="514"/>
      <c r="CW29" s="514"/>
      <c r="CX29" s="514"/>
      <c r="CY29" s="514"/>
      <c r="CZ29" s="514"/>
      <c r="DA29" s="514"/>
      <c r="DB29" s="514"/>
      <c r="DC29" s="514"/>
      <c r="DD29" s="514"/>
      <c r="DE29" s="3"/>
      <c r="DF29" s="3"/>
    </row>
    <row r="30" spans="1:110" ht="14.1" customHeight="1">
      <c r="A30" s="264"/>
      <c r="C30" s="845"/>
      <c r="D30" s="845"/>
      <c r="E30" s="845"/>
      <c r="F30" s="845"/>
      <c r="G30" s="845"/>
      <c r="H30" s="845"/>
      <c r="I30" s="845"/>
      <c r="J30" s="845"/>
      <c r="K30" s="845"/>
      <c r="L30" s="845"/>
      <c r="M30" s="845"/>
      <c r="N30" s="845"/>
      <c r="O30" s="845"/>
      <c r="P30" s="845"/>
      <c r="Q30" s="845"/>
      <c r="R30" s="845"/>
      <c r="S30" s="845"/>
      <c r="T30" s="845"/>
      <c r="U30" s="845"/>
      <c r="V30" s="845"/>
      <c r="W30" s="2274" t="str">
        <f>AI82</f>
        <v>Transaktionsdaten</v>
      </c>
      <c r="X30" s="2274"/>
      <c r="Y30" s="2274"/>
      <c r="Z30" s="2274"/>
      <c r="AB30" s="3"/>
      <c r="AC30" s="3"/>
      <c r="AD30" s="3"/>
      <c r="AE30" s="3"/>
      <c r="AF30" s="536"/>
      <c r="AG30" s="536"/>
      <c r="AH30" s="637"/>
      <c r="AI30" s="637"/>
      <c r="AJ30" s="637"/>
      <c r="AK30" s="637"/>
      <c r="AL30" s="637"/>
      <c r="AM30" s="637"/>
      <c r="AN30" s="637"/>
      <c r="AO30" s="637"/>
      <c r="AP30" s="637"/>
      <c r="AQ30" s="637"/>
      <c r="AR30" s="637"/>
      <c r="AS30" s="637"/>
      <c r="AT30" s="637"/>
      <c r="AU30" s="637"/>
      <c r="AV30" s="637"/>
      <c r="AW30" s="637"/>
      <c r="AX30" s="637"/>
      <c r="AY30" s="637"/>
      <c r="AZ30" s="637"/>
      <c r="BA30" s="637"/>
      <c r="BB30" s="637"/>
      <c r="BC30" s="637"/>
      <c r="BD30" s="637"/>
      <c r="BE30" s="637"/>
      <c r="BF30" s="536"/>
      <c r="BG30" s="514"/>
      <c r="BH30" s="514"/>
      <c r="BI30" s="514"/>
      <c r="BJ30" s="514"/>
      <c r="BK30" s="514"/>
      <c r="BL30" s="514"/>
      <c r="BM30" s="514"/>
      <c r="BN30" s="514"/>
      <c r="BO30" s="514"/>
      <c r="BP30" s="514"/>
      <c r="BQ30" s="514"/>
      <c r="BR30" s="514"/>
      <c r="BS30" s="514"/>
      <c r="BT30" s="514"/>
      <c r="BU30" s="514"/>
      <c r="BV30" s="514"/>
      <c r="BW30" s="514"/>
      <c r="BX30" s="514"/>
      <c r="BY30" s="514"/>
      <c r="BZ30" s="514"/>
      <c r="CA30" s="514"/>
      <c r="CB30" s="514"/>
      <c r="CC30" s="514"/>
      <c r="CD30" s="514"/>
      <c r="CE30" s="514"/>
      <c r="CF30" s="514"/>
      <c r="CG30" s="514"/>
      <c r="CH30" s="514"/>
      <c r="CI30" s="514"/>
      <c r="CJ30" s="514"/>
      <c r="CK30" s="514"/>
      <c r="CL30" s="514"/>
      <c r="CM30" s="514"/>
      <c r="CN30" s="514"/>
      <c r="CO30" s="514"/>
      <c r="CP30" s="514"/>
      <c r="CQ30" s="514"/>
      <c r="CR30" s="514"/>
      <c r="CS30" s="514"/>
      <c r="CT30" s="514"/>
      <c r="CU30" s="514"/>
      <c r="CV30" s="514"/>
      <c r="CW30" s="514"/>
      <c r="CX30" s="514"/>
      <c r="CY30" s="514"/>
      <c r="CZ30" s="514"/>
      <c r="DA30" s="514"/>
      <c r="DB30" s="514"/>
      <c r="DC30" s="514"/>
      <c r="DD30" s="514"/>
      <c r="DE30" s="3"/>
      <c r="DF30" s="3"/>
    </row>
    <row r="31" spans="1:110" ht="14.1" customHeight="1">
      <c r="A31" s="264"/>
      <c r="C31" s="845"/>
      <c r="D31" s="845"/>
      <c r="E31" s="845"/>
      <c r="F31" s="845"/>
      <c r="G31" s="845"/>
      <c r="H31" s="845"/>
      <c r="I31" s="845"/>
      <c r="J31" s="845"/>
      <c r="K31" s="845"/>
      <c r="L31" s="845"/>
      <c r="M31" s="845"/>
      <c r="N31" s="845"/>
      <c r="O31" s="845"/>
      <c r="P31" s="845"/>
      <c r="Q31" s="845"/>
      <c r="R31" s="845"/>
      <c r="S31" s="845"/>
      <c r="T31" s="845"/>
      <c r="U31" s="845"/>
      <c r="V31" s="845"/>
      <c r="W31" s="2274" t="str">
        <f>AJ82</f>
        <v>Angebotsdaten</v>
      </c>
      <c r="X31" s="2274"/>
      <c r="Y31" s="2274"/>
      <c r="Z31" s="2274"/>
      <c r="AB31" s="3"/>
      <c r="AC31" s="3"/>
      <c r="AD31" s="3"/>
      <c r="AE31" s="3"/>
      <c r="AF31" s="536"/>
      <c r="AG31" s="536"/>
      <c r="AH31" s="637"/>
      <c r="AI31" s="637"/>
      <c r="AJ31" s="637"/>
      <c r="AK31" s="637"/>
      <c r="AL31" s="637"/>
      <c r="AM31" s="637"/>
      <c r="AN31" s="637"/>
      <c r="AO31" s="637"/>
      <c r="AP31" s="637"/>
      <c r="AQ31" s="637"/>
      <c r="AR31" s="637"/>
      <c r="AS31" s="637"/>
      <c r="AT31" s="637"/>
      <c r="AU31" s="637"/>
      <c r="AV31" s="637"/>
      <c r="AW31" s="637"/>
      <c r="AX31" s="637"/>
      <c r="AY31" s="637"/>
      <c r="AZ31" s="637"/>
      <c r="BA31" s="637"/>
      <c r="BB31" s="637"/>
      <c r="BC31" s="637"/>
      <c r="BD31" s="637"/>
      <c r="BE31" s="637"/>
      <c r="BF31" s="536"/>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c r="CC31" s="514"/>
      <c r="CD31" s="514"/>
      <c r="CE31" s="514"/>
      <c r="CF31" s="514"/>
      <c r="CG31" s="514"/>
      <c r="CH31" s="514"/>
      <c r="CI31" s="514"/>
      <c r="CJ31" s="514"/>
      <c r="CK31" s="514"/>
      <c r="CL31" s="514"/>
      <c r="CM31" s="514"/>
      <c r="CN31" s="514"/>
      <c r="CO31" s="514"/>
      <c r="CP31" s="514"/>
      <c r="CQ31" s="514"/>
      <c r="CR31" s="514"/>
      <c r="CS31" s="514"/>
      <c r="CT31" s="514"/>
      <c r="CU31" s="514"/>
      <c r="CV31" s="514"/>
      <c r="CW31" s="514"/>
      <c r="CX31" s="514"/>
      <c r="CY31" s="514"/>
      <c r="CZ31" s="514"/>
      <c r="DA31" s="514"/>
      <c r="DB31" s="514"/>
      <c r="DC31" s="514"/>
      <c r="DD31" s="514"/>
      <c r="DE31" s="3"/>
      <c r="DF31" s="3"/>
    </row>
    <row r="32" spans="1:110" ht="14.1" customHeight="1">
      <c r="A32" s="264"/>
      <c r="C32" s="845"/>
      <c r="D32" s="845"/>
      <c r="E32" s="845"/>
      <c r="F32" s="845"/>
      <c r="G32" s="845"/>
      <c r="H32" s="845"/>
      <c r="I32" s="845"/>
      <c r="J32" s="845"/>
      <c r="K32" s="845"/>
      <c r="L32" s="845"/>
      <c r="M32" s="845"/>
      <c r="N32" s="845"/>
      <c r="O32" s="845"/>
      <c r="P32" s="845"/>
      <c r="Q32" s="845"/>
      <c r="R32" s="845"/>
      <c r="S32" s="845"/>
      <c r="T32" s="845"/>
      <c r="U32" s="845"/>
      <c r="V32" s="845"/>
      <c r="W32" s="845"/>
      <c r="X32" s="845"/>
      <c r="Y32" s="845"/>
      <c r="Z32" s="845"/>
      <c r="AB32" s="3"/>
      <c r="AC32" s="3"/>
      <c r="AD32" s="3"/>
      <c r="AE32" s="3"/>
      <c r="AF32" s="536"/>
      <c r="AG32" s="536"/>
      <c r="AH32" s="637"/>
      <c r="AI32" s="637"/>
      <c r="AJ32" s="637"/>
      <c r="AK32" s="637"/>
      <c r="AL32" s="637"/>
      <c r="AM32" s="637"/>
      <c r="AN32" s="637"/>
      <c r="AO32" s="637"/>
      <c r="AP32" s="637"/>
      <c r="AQ32" s="637"/>
      <c r="AR32" s="637"/>
      <c r="AS32" s="637"/>
      <c r="AT32" s="637"/>
      <c r="AU32" s="637"/>
      <c r="AV32" s="637"/>
      <c r="AW32" s="637"/>
      <c r="AX32" s="637"/>
      <c r="AY32" s="637"/>
      <c r="AZ32" s="637"/>
      <c r="BA32" s="637"/>
      <c r="BB32" s="637"/>
      <c r="BC32" s="637"/>
      <c r="BD32" s="637"/>
      <c r="BE32" s="637"/>
      <c r="BF32" s="536"/>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c r="CC32" s="514"/>
      <c r="CD32" s="514"/>
      <c r="CE32" s="514"/>
      <c r="CF32" s="514"/>
      <c r="CG32" s="514"/>
      <c r="CH32" s="514"/>
      <c r="CI32" s="514"/>
      <c r="CJ32" s="514"/>
      <c r="CK32" s="514"/>
      <c r="CL32" s="514"/>
      <c r="CM32" s="514"/>
      <c r="CN32" s="514"/>
      <c r="CO32" s="514"/>
      <c r="CP32" s="514"/>
      <c r="CQ32" s="514"/>
      <c r="CR32" s="514"/>
      <c r="CS32" s="514"/>
      <c r="CT32" s="514"/>
      <c r="CU32" s="514"/>
      <c r="CV32" s="514"/>
      <c r="CW32" s="514"/>
      <c r="CX32" s="514"/>
      <c r="CY32" s="514"/>
      <c r="CZ32" s="514"/>
      <c r="DA32" s="514"/>
      <c r="DB32" s="514"/>
      <c r="DC32" s="514"/>
      <c r="DD32" s="514"/>
      <c r="DE32" s="3"/>
      <c r="DF32" s="3"/>
    </row>
    <row r="33" spans="1:110" ht="14.1" customHeight="1">
      <c r="A33" s="264"/>
      <c r="C33" s="845"/>
      <c r="D33" s="845"/>
      <c r="E33" s="845"/>
      <c r="F33" s="845"/>
      <c r="G33" s="845"/>
      <c r="H33" s="845"/>
      <c r="I33" s="845"/>
      <c r="J33" s="845"/>
      <c r="K33" s="845"/>
      <c r="L33" s="845"/>
      <c r="M33" s="845"/>
      <c r="N33" s="845"/>
      <c r="O33" s="845"/>
      <c r="P33" s="845"/>
      <c r="Q33" s="845"/>
      <c r="R33" s="845"/>
      <c r="S33" s="845"/>
      <c r="T33" s="845"/>
      <c r="U33" s="845"/>
      <c r="V33" s="845"/>
      <c r="W33" s="845"/>
      <c r="X33" s="845"/>
      <c r="Y33" s="845"/>
      <c r="Z33" s="845"/>
      <c r="AB33" s="3"/>
      <c r="AC33" s="3"/>
      <c r="AD33" s="3"/>
      <c r="AE33" s="3"/>
      <c r="AF33" s="536"/>
      <c r="AG33" s="536"/>
      <c r="AH33" s="637"/>
      <c r="AI33" s="637"/>
      <c r="AJ33" s="637"/>
      <c r="AK33" s="637"/>
      <c r="AL33" s="637"/>
      <c r="AM33" s="637"/>
      <c r="AN33" s="637"/>
      <c r="AO33" s="637"/>
      <c r="AP33" s="637"/>
      <c r="AQ33" s="637"/>
      <c r="AR33" s="637"/>
      <c r="AS33" s="637"/>
      <c r="AT33" s="637"/>
      <c r="AU33" s="637"/>
      <c r="AV33" s="637"/>
      <c r="AW33" s="637"/>
      <c r="AX33" s="637"/>
      <c r="AY33" s="637"/>
      <c r="AZ33" s="637"/>
      <c r="BA33" s="637"/>
      <c r="BB33" s="637"/>
      <c r="BC33" s="637"/>
      <c r="BD33" s="637"/>
      <c r="BE33" s="637"/>
      <c r="BF33" s="536"/>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c r="CK33" s="514"/>
      <c r="CL33" s="514"/>
      <c r="CM33" s="514"/>
      <c r="CN33" s="514"/>
      <c r="CO33" s="514"/>
      <c r="CP33" s="514"/>
      <c r="CQ33" s="514"/>
      <c r="CR33" s="514"/>
      <c r="CS33" s="514"/>
      <c r="CT33" s="514"/>
      <c r="CU33" s="514"/>
      <c r="CV33" s="514"/>
      <c r="CW33" s="514"/>
      <c r="CX33" s="514"/>
      <c r="CY33" s="514"/>
      <c r="CZ33" s="514"/>
      <c r="DA33" s="514"/>
      <c r="DB33" s="514"/>
      <c r="DC33" s="514"/>
      <c r="DD33" s="514"/>
      <c r="DE33" s="3"/>
      <c r="DF33" s="3"/>
    </row>
    <row r="34" spans="1:110" ht="14.1" customHeight="1">
      <c r="A34" s="264"/>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B34" s="3"/>
      <c r="AC34" s="3"/>
      <c r="AD34" s="3"/>
      <c r="AE34" s="3"/>
      <c r="AF34" s="536"/>
      <c r="AG34" s="536"/>
      <c r="AH34" s="637"/>
      <c r="AI34" s="637"/>
      <c r="AJ34" s="637"/>
      <c r="AK34" s="637"/>
      <c r="AL34" s="637"/>
      <c r="AM34" s="637"/>
      <c r="AN34" s="637"/>
      <c r="AO34" s="637"/>
      <c r="AP34" s="637"/>
      <c r="AQ34" s="637"/>
      <c r="AR34" s="637"/>
      <c r="AS34" s="637"/>
      <c r="AT34" s="637"/>
      <c r="AU34" s="637"/>
      <c r="AV34" s="637"/>
      <c r="AW34" s="637"/>
      <c r="AX34" s="637"/>
      <c r="AY34" s="637"/>
      <c r="AZ34" s="637"/>
      <c r="BA34" s="637"/>
      <c r="BB34" s="637"/>
      <c r="BC34" s="637"/>
      <c r="BD34" s="637"/>
      <c r="BE34" s="637"/>
      <c r="BF34" s="536"/>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c r="CC34" s="514"/>
      <c r="CD34" s="514"/>
      <c r="CE34" s="514"/>
      <c r="CF34" s="514"/>
      <c r="CG34" s="514"/>
      <c r="CH34" s="514"/>
      <c r="CI34" s="514"/>
      <c r="CJ34" s="514"/>
      <c r="CK34" s="514"/>
      <c r="CL34" s="514"/>
      <c r="CM34" s="514"/>
      <c r="CN34" s="514"/>
      <c r="CO34" s="514"/>
      <c r="CP34" s="514"/>
      <c r="CQ34" s="514"/>
      <c r="CR34" s="514"/>
      <c r="CS34" s="514"/>
      <c r="CT34" s="514"/>
      <c r="CU34" s="514"/>
      <c r="CV34" s="514"/>
      <c r="CW34" s="514"/>
      <c r="CX34" s="514"/>
      <c r="CY34" s="514"/>
      <c r="CZ34" s="514"/>
      <c r="DA34" s="514"/>
      <c r="DB34" s="514"/>
      <c r="DC34" s="514"/>
      <c r="DD34" s="514"/>
      <c r="DE34" s="3"/>
      <c r="DF34" s="3"/>
    </row>
    <row r="35" spans="1:110" ht="13.5" customHeight="1">
      <c r="A35" s="264"/>
      <c r="C35" s="2270"/>
      <c r="D35" s="2270"/>
      <c r="E35" s="2270"/>
      <c r="F35" s="2270"/>
      <c r="G35" s="2270"/>
      <c r="H35" s="2270"/>
      <c r="I35" s="2270"/>
      <c r="J35" s="2270"/>
      <c r="K35" s="2270"/>
      <c r="L35" s="327"/>
      <c r="M35" s="327"/>
      <c r="N35" s="327"/>
      <c r="O35" s="327"/>
      <c r="P35" s="327"/>
      <c r="Q35" s="327"/>
      <c r="R35" s="327"/>
      <c r="S35" s="327"/>
      <c r="T35" s="327"/>
      <c r="U35" s="327"/>
      <c r="V35" s="327"/>
      <c r="W35" s="327"/>
      <c r="X35" s="327"/>
      <c r="Y35" s="327"/>
      <c r="Z35" s="327"/>
      <c r="AB35" s="3"/>
      <c r="AC35" s="3"/>
      <c r="AD35" s="3"/>
      <c r="AE35" s="3"/>
      <c r="AF35" s="536"/>
      <c r="AG35" s="536"/>
      <c r="AH35" s="604"/>
      <c r="AI35" s="604"/>
      <c r="AJ35" s="604"/>
      <c r="AK35" s="604"/>
      <c r="AL35" s="604"/>
      <c r="AM35" s="604"/>
      <c r="AN35" s="604"/>
      <c r="AO35" s="604"/>
      <c r="AP35" s="604"/>
      <c r="AQ35" s="604"/>
      <c r="AR35" s="604"/>
      <c r="AS35" s="604"/>
      <c r="AT35" s="604"/>
      <c r="AU35" s="604"/>
      <c r="AV35" s="604"/>
      <c r="AW35" s="604"/>
      <c r="AX35" s="604"/>
      <c r="AY35" s="604"/>
      <c r="AZ35" s="604"/>
      <c r="BA35" s="604"/>
      <c r="BB35" s="604"/>
      <c r="BC35" s="604"/>
      <c r="BD35" s="604"/>
      <c r="BE35" s="604"/>
      <c r="BF35" s="536"/>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4"/>
      <c r="CV35" s="514"/>
      <c r="CW35" s="514"/>
      <c r="CX35" s="514"/>
      <c r="CY35" s="514"/>
      <c r="CZ35" s="514"/>
      <c r="DA35" s="514"/>
      <c r="DB35" s="514"/>
      <c r="DC35" s="514"/>
      <c r="DD35" s="514"/>
      <c r="DE35" s="3"/>
      <c r="DF35" s="3"/>
    </row>
    <row r="36" spans="1:110" ht="24.95" customHeight="1">
      <c r="A36" s="264"/>
      <c r="C36" s="845"/>
      <c r="D36" s="845"/>
      <c r="E36" s="845"/>
      <c r="F36" s="845"/>
      <c r="G36" s="845"/>
      <c r="H36" s="845"/>
      <c r="I36" s="845"/>
      <c r="J36" s="845"/>
      <c r="K36" s="845"/>
      <c r="L36" s="327"/>
      <c r="M36" s="327"/>
      <c r="N36" s="327"/>
      <c r="O36" s="327"/>
      <c r="P36" s="327"/>
      <c r="Q36" s="327"/>
      <c r="R36" s="327"/>
      <c r="S36" s="327"/>
      <c r="T36" s="327"/>
      <c r="U36" s="327"/>
      <c r="V36" s="327"/>
      <c r="W36" s="327"/>
      <c r="X36" s="327"/>
      <c r="Y36" s="327"/>
      <c r="Z36" s="327"/>
      <c r="AB36" s="3"/>
      <c r="AC36" s="3"/>
      <c r="AD36" s="3"/>
      <c r="AE36" s="3"/>
      <c r="AF36" s="536"/>
      <c r="AG36" s="536"/>
      <c r="AH36" s="637"/>
      <c r="AI36" s="637"/>
      <c r="AJ36" s="637"/>
      <c r="AK36" s="637"/>
      <c r="AL36" s="637"/>
      <c r="AM36" s="637"/>
      <c r="AN36" s="637"/>
      <c r="AO36" s="637"/>
      <c r="AP36" s="637"/>
      <c r="AQ36" s="604"/>
      <c r="AR36" s="604"/>
      <c r="AS36" s="604"/>
      <c r="AT36" s="604"/>
      <c r="AU36" s="604"/>
      <c r="AV36" s="604"/>
      <c r="AW36" s="604"/>
      <c r="AX36" s="604"/>
      <c r="AY36" s="604"/>
      <c r="AZ36" s="604"/>
      <c r="BA36" s="604"/>
      <c r="BB36" s="604"/>
      <c r="BC36" s="604"/>
      <c r="BD36" s="604"/>
      <c r="BE36" s="604"/>
      <c r="BF36" s="536"/>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c r="CK36" s="514"/>
      <c r="CL36" s="514"/>
      <c r="CM36" s="514"/>
      <c r="CN36" s="514"/>
      <c r="CO36" s="514"/>
      <c r="CP36" s="514"/>
      <c r="CQ36" s="514"/>
      <c r="CR36" s="514"/>
      <c r="CS36" s="514"/>
      <c r="CT36" s="514"/>
      <c r="CU36" s="514"/>
      <c r="CV36" s="514"/>
      <c r="CW36" s="514"/>
      <c r="CX36" s="514"/>
      <c r="CY36" s="514"/>
      <c r="CZ36" s="514"/>
      <c r="DA36" s="514"/>
      <c r="DB36" s="514"/>
      <c r="DC36" s="514"/>
      <c r="DD36" s="514"/>
      <c r="DE36" s="3"/>
      <c r="DF36" s="3"/>
    </row>
    <row r="37" spans="1:110" s="940" customFormat="1" ht="9.95" customHeight="1">
      <c r="A37" s="984"/>
      <c r="C37" s="2250" t="str">
        <f>AH100</f>
        <v>Anmerkung: Im Datensatz sind Objekte mit unterschiedlichen Merkmalen (Baujahr, Flächen, Mikrolage, Ausbaustandard etc.) enthalten. * Altbau: Objekte mit Baujahr vor 2017.</v>
      </c>
      <c r="D37" s="2250"/>
      <c r="E37" s="2250"/>
      <c r="F37" s="2250"/>
      <c r="G37" s="2250"/>
      <c r="H37" s="2250"/>
      <c r="I37" s="2250"/>
      <c r="J37" s="2250"/>
      <c r="K37" s="2250"/>
      <c r="L37" s="2250"/>
      <c r="M37" s="2250"/>
      <c r="N37" s="2250"/>
      <c r="O37" s="2250"/>
      <c r="P37" s="2250"/>
      <c r="Q37" s="2250"/>
      <c r="R37" s="2250"/>
      <c r="S37" s="2250"/>
      <c r="T37" s="2250"/>
      <c r="U37" s="2250"/>
      <c r="V37" s="2250"/>
      <c r="W37" s="2250"/>
      <c r="X37" s="2250"/>
      <c r="Y37" s="2250"/>
      <c r="Z37" s="2250"/>
      <c r="AB37" s="984"/>
      <c r="AC37" s="984"/>
      <c r="AD37" s="984"/>
      <c r="AE37" s="984"/>
      <c r="AF37" s="986"/>
      <c r="AG37" s="986"/>
      <c r="AH37" s="986"/>
      <c r="AI37" s="1109"/>
      <c r="AJ37" s="1109"/>
      <c r="AK37" s="1109"/>
      <c r="AL37" s="1109"/>
      <c r="AM37" s="1109"/>
      <c r="AN37" s="1109"/>
      <c r="AO37" s="1109"/>
      <c r="AP37" s="1109"/>
      <c r="AQ37" s="1109"/>
      <c r="AR37" s="1109"/>
      <c r="AS37" s="1109"/>
      <c r="AT37" s="1109"/>
      <c r="AU37" s="1109"/>
      <c r="AV37" s="1109"/>
      <c r="AW37" s="1109"/>
      <c r="AX37" s="1109"/>
      <c r="AY37" s="1109"/>
      <c r="AZ37" s="1109"/>
      <c r="BA37" s="1109"/>
      <c r="BB37" s="1109"/>
      <c r="BC37" s="1109"/>
      <c r="BD37" s="1109"/>
      <c r="BE37" s="1109"/>
      <c r="BF37" s="986"/>
      <c r="BG37" s="986"/>
      <c r="BH37" s="986"/>
      <c r="BI37" s="986"/>
      <c r="BJ37" s="986"/>
      <c r="BK37" s="986"/>
      <c r="BL37" s="986"/>
      <c r="BM37" s="986"/>
      <c r="BN37" s="986"/>
      <c r="BO37" s="986"/>
      <c r="BP37" s="986"/>
      <c r="BQ37" s="986"/>
      <c r="BR37" s="986"/>
      <c r="BS37" s="986"/>
      <c r="BT37" s="986"/>
      <c r="BU37" s="986"/>
      <c r="BV37" s="986"/>
      <c r="BW37" s="986"/>
      <c r="BX37" s="986"/>
      <c r="BY37" s="986"/>
      <c r="BZ37" s="986"/>
      <c r="CA37" s="986"/>
      <c r="CB37" s="986"/>
      <c r="CC37" s="986"/>
      <c r="CD37" s="986"/>
      <c r="CE37" s="986"/>
      <c r="CF37" s="986"/>
      <c r="CG37" s="986"/>
      <c r="CH37" s="986"/>
      <c r="CI37" s="986"/>
      <c r="CJ37" s="986"/>
      <c r="CK37" s="986"/>
      <c r="CL37" s="986"/>
      <c r="CM37" s="986"/>
      <c r="CN37" s="986"/>
      <c r="CO37" s="986"/>
      <c r="CP37" s="986"/>
      <c r="CQ37" s="986"/>
      <c r="CR37" s="986"/>
      <c r="CS37" s="986"/>
      <c r="CT37" s="986"/>
      <c r="CU37" s="986"/>
      <c r="CV37" s="986"/>
      <c r="CW37" s="986"/>
      <c r="CX37" s="986"/>
      <c r="CY37" s="986"/>
      <c r="CZ37" s="986"/>
      <c r="DA37" s="986"/>
      <c r="DB37" s="986"/>
      <c r="DC37" s="986"/>
      <c r="DD37" s="986"/>
      <c r="DE37" s="984"/>
      <c r="DF37" s="984"/>
    </row>
    <row r="38" spans="1:110" s="940" customFormat="1" ht="9.95" customHeight="1">
      <c r="A38" s="984"/>
      <c r="C38" s="2250" t="str">
        <f>AH101</f>
        <v>Quelle: IMBAS Fahrländer Partner. Datenstand: 31. Dezember 2023.</v>
      </c>
      <c r="D38" s="2250"/>
      <c r="E38" s="2250"/>
      <c r="F38" s="2250"/>
      <c r="G38" s="2250"/>
      <c r="H38" s="2250"/>
      <c r="I38" s="2250"/>
      <c r="J38" s="2250"/>
      <c r="K38" s="2250"/>
      <c r="L38" s="2250"/>
      <c r="M38" s="1094"/>
      <c r="N38" s="1094"/>
      <c r="O38" s="1094"/>
      <c r="P38" s="1094"/>
      <c r="Q38" s="1094"/>
      <c r="R38" s="1094"/>
      <c r="S38" s="1094"/>
      <c r="T38" s="1094"/>
      <c r="U38" s="1094"/>
      <c r="V38" s="1094"/>
      <c r="W38" s="1094"/>
      <c r="X38" s="1094"/>
      <c r="Y38" s="1094"/>
      <c r="Z38" s="1094"/>
      <c r="AB38" s="984"/>
      <c r="AC38" s="984"/>
      <c r="AD38" s="984"/>
      <c r="AE38" s="984"/>
      <c r="AF38" s="986"/>
      <c r="AG38" s="986"/>
      <c r="AH38" s="986"/>
      <c r="AI38" s="1109"/>
      <c r="AJ38" s="1109"/>
      <c r="AK38" s="1109"/>
      <c r="AL38" s="1109"/>
      <c r="AM38" s="1109"/>
      <c r="AN38" s="1109"/>
      <c r="AO38" s="1109"/>
      <c r="AP38" s="1109"/>
      <c r="AQ38" s="1109"/>
      <c r="AR38" s="1109"/>
      <c r="AS38" s="1109"/>
      <c r="AT38" s="1109"/>
      <c r="AU38" s="1109"/>
      <c r="AV38" s="1109"/>
      <c r="AW38" s="1109"/>
      <c r="AX38" s="1109"/>
      <c r="AY38" s="1109"/>
      <c r="AZ38" s="1109"/>
      <c r="BA38" s="1109"/>
      <c r="BB38" s="1109"/>
      <c r="BC38" s="1109"/>
      <c r="BD38" s="1109"/>
      <c r="BE38" s="1109"/>
      <c r="BF38" s="986"/>
      <c r="BG38" s="986"/>
      <c r="BH38" s="986"/>
      <c r="BI38" s="986"/>
      <c r="BJ38" s="986"/>
      <c r="BK38" s="986"/>
      <c r="BL38" s="986"/>
      <c r="BM38" s="986"/>
      <c r="BN38" s="986"/>
      <c r="BO38" s="986"/>
      <c r="BP38" s="986"/>
      <c r="BQ38" s="986"/>
      <c r="BR38" s="986"/>
      <c r="BS38" s="986"/>
      <c r="BT38" s="986"/>
      <c r="BU38" s="986"/>
      <c r="BV38" s="986"/>
      <c r="BW38" s="986"/>
      <c r="BX38" s="986"/>
      <c r="BY38" s="986"/>
      <c r="BZ38" s="986"/>
      <c r="CA38" s="986"/>
      <c r="CB38" s="986"/>
      <c r="CC38" s="986"/>
      <c r="CD38" s="986"/>
      <c r="CE38" s="986"/>
      <c r="CF38" s="986"/>
      <c r="CG38" s="986"/>
      <c r="CH38" s="986"/>
      <c r="CI38" s="986"/>
      <c r="CJ38" s="986"/>
      <c r="CK38" s="986"/>
      <c r="CL38" s="986"/>
      <c r="CM38" s="986"/>
      <c r="CN38" s="986"/>
      <c r="CO38" s="986"/>
      <c r="CP38" s="986"/>
      <c r="CQ38" s="986"/>
      <c r="CR38" s="986"/>
      <c r="CS38" s="986"/>
      <c r="CT38" s="986"/>
      <c r="CU38" s="986"/>
      <c r="CV38" s="986"/>
      <c r="CW38" s="986"/>
      <c r="CX38" s="986"/>
      <c r="CY38" s="986"/>
      <c r="CZ38" s="986"/>
      <c r="DA38" s="986"/>
      <c r="DB38" s="986"/>
      <c r="DC38" s="986"/>
      <c r="DD38" s="986"/>
      <c r="DE38" s="984"/>
      <c r="DF38" s="984"/>
    </row>
    <row r="39" spans="1:110" ht="30" customHeight="1">
      <c r="A39" s="264"/>
      <c r="C39" s="2109"/>
      <c r="D39" s="2109"/>
      <c r="E39" s="2109"/>
      <c r="F39" s="2109"/>
      <c r="G39" s="2109"/>
      <c r="H39" s="2109"/>
      <c r="I39" s="2109"/>
      <c r="J39" s="2109"/>
      <c r="K39" s="2109"/>
      <c r="L39" s="2109"/>
      <c r="M39" s="2109"/>
      <c r="N39" s="2109"/>
      <c r="O39" s="2109"/>
      <c r="P39" s="2109"/>
      <c r="Q39" s="2109"/>
      <c r="R39" s="2109"/>
      <c r="S39" s="2109"/>
      <c r="T39" s="2109"/>
      <c r="U39" s="2109"/>
      <c r="V39" s="2109"/>
      <c r="W39" s="2109"/>
      <c r="X39" s="2109"/>
      <c r="Y39" s="2109"/>
      <c r="Z39" s="2109"/>
      <c r="AB39" s="3"/>
      <c r="AC39" s="3"/>
      <c r="AD39" s="3"/>
      <c r="AE39" s="3"/>
      <c r="AF39" s="536"/>
      <c r="AG39" s="536"/>
      <c r="AH39" s="531"/>
      <c r="AI39" s="531"/>
      <c r="AJ39" s="531"/>
      <c r="AK39" s="531"/>
      <c r="AL39" s="531"/>
      <c r="AM39" s="531"/>
      <c r="AN39" s="531"/>
      <c r="AO39" s="531"/>
      <c r="AP39" s="604"/>
      <c r="AQ39" s="604"/>
      <c r="AR39" s="531"/>
      <c r="AS39" s="531"/>
      <c r="AT39" s="531"/>
      <c r="AU39" s="531"/>
      <c r="AV39" s="531"/>
      <c r="AW39" s="531"/>
      <c r="AX39" s="531"/>
      <c r="AY39" s="531"/>
      <c r="AZ39" s="531"/>
      <c r="BA39" s="531"/>
      <c r="BB39" s="531"/>
      <c r="BC39" s="531"/>
      <c r="BD39" s="531"/>
      <c r="BE39" s="531"/>
      <c r="BF39" s="536"/>
      <c r="BG39" s="514"/>
      <c r="BH39" s="514"/>
      <c r="BI39" s="514"/>
      <c r="BJ39" s="514"/>
      <c r="BK39" s="514"/>
      <c r="BL39" s="514"/>
      <c r="BM39" s="514"/>
      <c r="BN39" s="514"/>
      <c r="BO39" s="514"/>
      <c r="BP39" s="514"/>
      <c r="BQ39" s="514"/>
      <c r="BR39" s="514"/>
      <c r="BS39" s="514"/>
      <c r="BT39" s="514"/>
      <c r="BU39" s="514"/>
      <c r="BV39" s="514"/>
      <c r="BW39" s="514"/>
      <c r="BX39" s="514"/>
      <c r="BY39" s="514"/>
      <c r="BZ39" s="514"/>
      <c r="CA39" s="514"/>
      <c r="CB39" s="514"/>
      <c r="CC39" s="514"/>
      <c r="CD39" s="514"/>
      <c r="CE39" s="514"/>
      <c r="CF39" s="514"/>
      <c r="CG39" s="514"/>
      <c r="CH39" s="514"/>
      <c r="CI39" s="514"/>
      <c r="CJ39" s="514"/>
      <c r="CK39" s="514"/>
      <c r="CL39" s="514"/>
      <c r="CM39" s="514"/>
      <c r="CN39" s="514"/>
      <c r="CO39" s="514"/>
      <c r="CP39" s="514"/>
      <c r="CQ39" s="514"/>
      <c r="CR39" s="514"/>
      <c r="CS39" s="514"/>
      <c r="CT39" s="514"/>
      <c r="CU39" s="514"/>
      <c r="CV39" s="514"/>
      <c r="CW39" s="514"/>
      <c r="CX39" s="514"/>
      <c r="CY39" s="514"/>
      <c r="CZ39" s="514"/>
      <c r="DA39" s="514"/>
      <c r="DB39" s="514"/>
      <c r="DC39" s="514"/>
      <c r="DD39" s="514"/>
      <c r="DE39" s="3"/>
      <c r="DF39" s="3"/>
    </row>
    <row r="40" spans="1:110" ht="16.5" customHeight="1">
      <c r="A40" s="264"/>
      <c r="C40" s="1095" t="str">
        <f>AH40</f>
        <v>Innere Werte von Bauland für Einfamilienhäuser (erschlossen), Quartier Dürrenast*</v>
      </c>
      <c r="D40" s="1111"/>
      <c r="E40" s="1111"/>
      <c r="F40" s="1111"/>
      <c r="G40" s="1111"/>
      <c r="H40" s="1111"/>
      <c r="I40" s="1111"/>
      <c r="J40" s="1111"/>
      <c r="K40" s="1111"/>
      <c r="L40" s="1111"/>
      <c r="M40" s="862"/>
      <c r="N40" s="862"/>
      <c r="O40" s="862"/>
      <c r="P40" s="862"/>
      <c r="Q40" s="862"/>
      <c r="R40" s="862"/>
      <c r="S40" s="862"/>
      <c r="T40" s="862"/>
      <c r="U40" s="862"/>
      <c r="V40" s="862"/>
      <c r="W40" s="862"/>
      <c r="X40" s="862"/>
      <c r="Y40" s="862"/>
      <c r="Z40" s="862"/>
      <c r="AB40" s="3"/>
      <c r="AC40" s="3"/>
      <c r="AD40" s="3"/>
      <c r="AE40" s="3"/>
      <c r="AF40" s="536"/>
      <c r="AG40" s="536"/>
      <c r="AH40" s="1274" t="s">
        <v>591</v>
      </c>
      <c r="AI40" s="648"/>
      <c r="AJ40" s="648"/>
      <c r="AK40" s="648"/>
      <c r="AL40" s="648"/>
      <c r="AM40" s="648"/>
      <c r="AN40" s="648"/>
      <c r="AO40" s="648"/>
      <c r="AP40" s="604"/>
      <c r="AQ40" s="604"/>
      <c r="AR40" s="544"/>
      <c r="AS40" s="544"/>
      <c r="AT40" s="544"/>
      <c r="AU40" s="544"/>
      <c r="AV40" s="544"/>
      <c r="AW40" s="544"/>
      <c r="AX40" s="544"/>
      <c r="AY40" s="544"/>
      <c r="AZ40" s="544"/>
      <c r="BA40" s="544"/>
      <c r="BB40" s="544"/>
      <c r="BC40" s="544"/>
      <c r="BD40" s="544"/>
      <c r="BE40" s="544"/>
      <c r="BF40" s="536"/>
      <c r="BG40" s="514"/>
      <c r="BH40" s="514"/>
      <c r="BI40" s="514"/>
      <c r="BJ40" s="514"/>
      <c r="BK40" s="514"/>
      <c r="BL40" s="514"/>
      <c r="BM40" s="514"/>
      <c r="BN40" s="514"/>
      <c r="BO40" s="514"/>
      <c r="BP40" s="514"/>
      <c r="BQ40" s="514"/>
      <c r="BR40" s="514"/>
      <c r="BS40" s="514"/>
      <c r="BT40" s="514"/>
      <c r="BU40" s="514"/>
      <c r="BV40" s="514"/>
      <c r="BW40" s="514"/>
      <c r="BX40" s="514"/>
      <c r="BY40" s="514"/>
      <c r="BZ40" s="514"/>
      <c r="CA40" s="514"/>
      <c r="CB40" s="514"/>
      <c r="CC40" s="514"/>
      <c r="CD40" s="514"/>
      <c r="CE40" s="514"/>
      <c r="CF40" s="514"/>
      <c r="CG40" s="514"/>
      <c r="CH40" s="514"/>
      <c r="CI40" s="514"/>
      <c r="CJ40" s="514"/>
      <c r="CK40" s="514"/>
      <c r="CL40" s="514"/>
      <c r="CM40" s="514"/>
      <c r="CN40" s="514"/>
      <c r="CO40" s="514"/>
      <c r="CP40" s="514"/>
      <c r="CQ40" s="514"/>
      <c r="CR40" s="514"/>
      <c r="CS40" s="514"/>
      <c r="CT40" s="514"/>
      <c r="CU40" s="514"/>
      <c r="CV40" s="514"/>
      <c r="CW40" s="514"/>
      <c r="CX40" s="514"/>
      <c r="CY40" s="514"/>
      <c r="CZ40" s="514"/>
      <c r="DA40" s="514"/>
      <c r="DB40" s="514"/>
      <c r="DC40" s="514"/>
      <c r="DD40" s="514"/>
      <c r="DE40" s="3"/>
      <c r="DF40" s="3"/>
    </row>
    <row r="41" spans="1:110" ht="9.95" customHeight="1">
      <c r="A41" s="264"/>
      <c r="C41" s="1095"/>
      <c r="D41" s="1111"/>
      <c r="E41" s="1111"/>
      <c r="F41" s="1111"/>
      <c r="G41" s="1111"/>
      <c r="H41" s="1111"/>
      <c r="I41" s="1111"/>
      <c r="J41" s="1111"/>
      <c r="K41" s="1111"/>
      <c r="L41" s="1111"/>
      <c r="M41" s="862"/>
      <c r="N41" s="862"/>
      <c r="O41" s="862"/>
      <c r="P41" s="862"/>
      <c r="Q41" s="862"/>
      <c r="R41" s="862"/>
      <c r="S41" s="862"/>
      <c r="T41" s="862"/>
      <c r="U41" s="862"/>
      <c r="V41" s="862"/>
      <c r="W41" s="862"/>
      <c r="X41" s="862"/>
      <c r="Y41" s="862"/>
      <c r="Z41" s="862"/>
      <c r="AB41" s="3"/>
      <c r="AC41" s="3"/>
      <c r="AD41" s="3"/>
      <c r="AE41" s="3"/>
      <c r="AF41" s="536"/>
      <c r="AG41" s="536"/>
      <c r="AH41" s="647"/>
      <c r="AI41" s="648"/>
      <c r="AJ41" s="648"/>
      <c r="AK41" s="648"/>
      <c r="AL41" s="648"/>
      <c r="AM41" s="648"/>
      <c r="AN41" s="648"/>
      <c r="AO41" s="648"/>
      <c r="AP41" s="604"/>
      <c r="AQ41" s="604"/>
      <c r="AR41" s="544"/>
      <c r="AS41" s="544"/>
      <c r="AT41" s="544"/>
      <c r="AU41" s="544"/>
      <c r="AV41" s="544"/>
      <c r="AW41" s="544"/>
      <c r="AX41" s="544"/>
      <c r="AY41" s="544"/>
      <c r="AZ41" s="544"/>
      <c r="BA41" s="544"/>
      <c r="BB41" s="544"/>
      <c r="BC41" s="544"/>
      <c r="BD41" s="544"/>
      <c r="BE41" s="544"/>
      <c r="BF41" s="536"/>
      <c r="BG41" s="514"/>
      <c r="BH41" s="514"/>
      <c r="BI41" s="514"/>
      <c r="BJ41" s="514"/>
      <c r="BK41" s="514"/>
      <c r="BL41" s="514"/>
      <c r="BM41" s="514"/>
      <c r="BN41" s="514"/>
      <c r="BO41" s="514"/>
      <c r="BP41" s="514"/>
      <c r="BQ41" s="514"/>
      <c r="BR41" s="514"/>
      <c r="BS41" s="514"/>
      <c r="BT41" s="514"/>
      <c r="BU41" s="514"/>
      <c r="BV41" s="514"/>
      <c r="BW41" s="514"/>
      <c r="BX41" s="514"/>
      <c r="BY41" s="514"/>
      <c r="BZ41" s="514"/>
      <c r="CA41" s="514"/>
      <c r="CB41" s="514"/>
      <c r="CC41" s="514"/>
      <c r="CD41" s="514"/>
      <c r="CE41" s="514"/>
      <c r="CF41" s="514"/>
      <c r="CG41" s="514"/>
      <c r="CH41" s="514"/>
      <c r="CI41" s="514"/>
      <c r="CJ41" s="514"/>
      <c r="CK41" s="514"/>
      <c r="CL41" s="514"/>
      <c r="CM41" s="514"/>
      <c r="CN41" s="514"/>
      <c r="CO41" s="514"/>
      <c r="CP41" s="514"/>
      <c r="CQ41" s="514"/>
      <c r="CR41" s="514"/>
      <c r="CS41" s="514"/>
      <c r="CT41" s="514"/>
      <c r="CU41" s="514"/>
      <c r="CV41" s="514"/>
      <c r="CW41" s="514"/>
      <c r="CX41" s="514"/>
      <c r="CY41" s="514"/>
      <c r="CZ41" s="514"/>
      <c r="DA41" s="514"/>
      <c r="DB41" s="514"/>
      <c r="DC41" s="514"/>
      <c r="DD41" s="514"/>
      <c r="DE41" s="3"/>
      <c r="DF41" s="3"/>
    </row>
    <row r="42" spans="1:110" ht="16.5" customHeight="1">
      <c r="A42" s="264"/>
      <c r="C42" s="1098"/>
      <c r="D42" s="1099"/>
      <c r="E42" s="1099"/>
      <c r="F42" s="947"/>
      <c r="G42" s="947"/>
      <c r="H42" s="947"/>
      <c r="I42" s="947"/>
      <c r="J42" s="947"/>
      <c r="K42" s="2259" t="str">
        <f>AI42</f>
        <v>Durchschnittliche Lage</v>
      </c>
      <c r="L42" s="2259"/>
      <c r="M42" s="2259"/>
      <c r="N42" s="2259"/>
      <c r="O42" s="2259"/>
      <c r="P42" s="947"/>
      <c r="Q42" s="2259" t="str">
        <f>AJ42</f>
        <v>Gute Lage</v>
      </c>
      <c r="R42" s="2259"/>
      <c r="S42" s="2259"/>
      <c r="T42" s="2259"/>
      <c r="U42" s="2259"/>
      <c r="V42" s="947"/>
      <c r="W42" s="2259" t="str">
        <f>AK42</f>
        <v>Beste Lage</v>
      </c>
      <c r="X42" s="2259"/>
      <c r="Y42" s="2259"/>
      <c r="Z42" s="2259"/>
      <c r="AB42" s="3"/>
      <c r="AC42" s="3"/>
      <c r="AD42" s="3"/>
      <c r="AE42" s="3"/>
      <c r="AF42" s="536"/>
      <c r="AG42" s="536"/>
      <c r="AH42" s="1273"/>
      <c r="AI42" s="1273" t="s">
        <v>430</v>
      </c>
      <c r="AJ42" s="1273" t="s">
        <v>429</v>
      </c>
      <c r="AK42" s="1273" t="s">
        <v>431</v>
      </c>
      <c r="AL42" s="648"/>
      <c r="AM42" s="648"/>
      <c r="AN42" s="648"/>
      <c r="AO42" s="648"/>
      <c r="AP42" s="604"/>
      <c r="AQ42" s="604"/>
      <c r="AR42" s="544"/>
      <c r="AS42" s="544"/>
      <c r="AT42" s="544"/>
      <c r="AU42" s="544"/>
      <c r="AV42" s="514"/>
      <c r="AW42" s="544"/>
      <c r="AX42" s="544"/>
      <c r="AY42" s="544"/>
      <c r="AZ42" s="544"/>
      <c r="BA42" s="544"/>
      <c r="BB42" s="514"/>
      <c r="BC42" s="544"/>
      <c r="BD42" s="544"/>
      <c r="BE42" s="544"/>
      <c r="BF42" s="536"/>
      <c r="BG42" s="514"/>
      <c r="BH42" s="514"/>
      <c r="BI42" s="514"/>
      <c r="BJ42" s="514"/>
      <c r="BK42" s="514"/>
      <c r="BL42" s="514"/>
      <c r="BM42" s="514"/>
      <c r="BN42" s="514"/>
      <c r="BO42" s="514"/>
      <c r="BP42" s="514"/>
      <c r="BQ42" s="514"/>
      <c r="BR42" s="514"/>
      <c r="BS42" s="514"/>
      <c r="BT42" s="514"/>
      <c r="BU42" s="514"/>
      <c r="BV42" s="514"/>
      <c r="BW42" s="514"/>
      <c r="BX42" s="514"/>
      <c r="BY42" s="514"/>
      <c r="BZ42" s="514"/>
      <c r="CA42" s="514"/>
      <c r="CB42" s="514"/>
      <c r="CC42" s="514"/>
      <c r="CD42" s="514"/>
      <c r="CE42" s="514"/>
      <c r="CF42" s="514"/>
      <c r="CG42" s="514"/>
      <c r="CH42" s="514"/>
      <c r="CI42" s="514"/>
      <c r="CJ42" s="514"/>
      <c r="CK42" s="514"/>
      <c r="CL42" s="514"/>
      <c r="CM42" s="514"/>
      <c r="CN42" s="514"/>
      <c r="CO42" s="514"/>
      <c r="CP42" s="514"/>
      <c r="CQ42" s="514"/>
      <c r="CR42" s="514"/>
      <c r="CS42" s="514"/>
      <c r="CT42" s="514"/>
      <c r="CU42" s="514"/>
      <c r="CV42" s="514"/>
      <c r="CW42" s="514"/>
      <c r="CX42" s="514"/>
      <c r="CY42" s="514"/>
      <c r="CZ42" s="514"/>
      <c r="DA42" s="514"/>
      <c r="DB42" s="514"/>
      <c r="DC42" s="514"/>
      <c r="DD42" s="514"/>
      <c r="DE42" s="3"/>
      <c r="DF42" s="3"/>
    </row>
    <row r="43" spans="1:110" s="419" customFormat="1" ht="16.5" customHeight="1">
      <c r="A43" s="264"/>
      <c r="C43" s="947" t="str">
        <f>AH43</f>
        <v>CHF/m²</v>
      </c>
      <c r="D43" s="947"/>
      <c r="E43" s="947"/>
      <c r="F43" s="947"/>
      <c r="G43" s="947"/>
      <c r="H43" s="947"/>
      <c r="I43" s="947"/>
      <c r="J43" s="947"/>
      <c r="K43" s="2259" t="str">
        <f>AI43</f>
        <v>935 - 985</v>
      </c>
      <c r="L43" s="2259"/>
      <c r="M43" s="2259"/>
      <c r="N43" s="2259"/>
      <c r="O43" s="2259"/>
      <c r="P43" s="947"/>
      <c r="Q43" s="2259" t="str">
        <f>AJ43</f>
        <v>980 - 1'085</v>
      </c>
      <c r="R43" s="2259"/>
      <c r="S43" s="2259"/>
      <c r="T43" s="2259"/>
      <c r="U43" s="2259"/>
      <c r="V43" s="947"/>
      <c r="W43" s="2259" t="str">
        <f>AK43</f>
        <v>1'040 - 1'205</v>
      </c>
      <c r="X43" s="2259"/>
      <c r="Y43" s="2259"/>
      <c r="Z43" s="2259"/>
      <c r="AB43" s="3"/>
      <c r="AC43" s="3"/>
      <c r="AD43" s="264"/>
      <c r="AE43" s="3"/>
      <c r="AF43" s="524"/>
      <c r="AG43" s="524"/>
      <c r="AH43" s="1104" t="s">
        <v>41</v>
      </c>
      <c r="AI43" s="1105" t="s">
        <v>592</v>
      </c>
      <c r="AJ43" s="1105" t="s">
        <v>593</v>
      </c>
      <c r="AK43" s="1105" t="s">
        <v>594</v>
      </c>
      <c r="AL43" s="648"/>
      <c r="AM43" s="648"/>
      <c r="AN43" s="648"/>
      <c r="AO43" s="648"/>
      <c r="AP43" s="604"/>
      <c r="AQ43" s="604"/>
      <c r="AR43" s="544"/>
      <c r="AS43" s="544"/>
      <c r="AT43" s="544"/>
      <c r="AU43" s="544"/>
      <c r="AV43" s="536"/>
      <c r="AW43" s="544"/>
      <c r="AX43" s="544"/>
      <c r="AY43" s="544"/>
      <c r="AZ43" s="544"/>
      <c r="BA43" s="544"/>
      <c r="BB43" s="536"/>
      <c r="BC43" s="544"/>
      <c r="BD43" s="544"/>
      <c r="BE43" s="544"/>
      <c r="BF43" s="524"/>
      <c r="BG43" s="514"/>
      <c r="BH43" s="514"/>
      <c r="BI43" s="524"/>
      <c r="BJ43" s="524"/>
      <c r="BK43" s="524"/>
      <c r="BL43" s="524"/>
      <c r="BM43" s="524"/>
      <c r="BN43" s="524"/>
      <c r="BO43" s="524"/>
      <c r="BP43" s="524"/>
      <c r="BQ43" s="524"/>
      <c r="BR43" s="524"/>
      <c r="BS43" s="524"/>
      <c r="BT43" s="524"/>
      <c r="BU43" s="524"/>
      <c r="BV43" s="524"/>
      <c r="BW43" s="524"/>
      <c r="BX43" s="524"/>
      <c r="BY43" s="524"/>
      <c r="BZ43" s="524"/>
      <c r="CA43" s="524"/>
      <c r="CB43" s="524"/>
      <c r="CC43" s="524"/>
      <c r="CD43" s="524"/>
      <c r="CE43" s="524"/>
      <c r="CF43" s="524"/>
      <c r="CG43" s="524"/>
      <c r="CH43" s="524"/>
      <c r="CI43" s="524"/>
      <c r="CJ43" s="524"/>
      <c r="CK43" s="524"/>
      <c r="CL43" s="524"/>
      <c r="CM43" s="524"/>
      <c r="CN43" s="524"/>
      <c r="CO43" s="524"/>
      <c r="CP43" s="524"/>
      <c r="CQ43" s="524"/>
      <c r="CR43" s="524"/>
      <c r="CS43" s="524"/>
      <c r="CT43" s="524"/>
      <c r="CU43" s="524"/>
      <c r="CV43" s="524"/>
      <c r="CW43" s="524"/>
      <c r="CX43" s="524"/>
      <c r="CY43" s="524"/>
      <c r="CZ43" s="524"/>
      <c r="DA43" s="524"/>
      <c r="DB43" s="524"/>
      <c r="DC43" s="524"/>
      <c r="DD43" s="524"/>
      <c r="DE43" s="3"/>
      <c r="DF43" s="3"/>
    </row>
    <row r="44" spans="1:110" s="419" customFormat="1" ht="16.5" customHeight="1">
      <c r="A44" s="264"/>
      <c r="C44" s="947" t="str">
        <f>AH44</f>
        <v>CHF/m² GF SIA 416 (oberirdisch)</v>
      </c>
      <c r="D44" s="947"/>
      <c r="E44" s="947"/>
      <c r="F44" s="947"/>
      <c r="G44" s="947"/>
      <c r="H44" s="947"/>
      <c r="I44" s="947"/>
      <c r="J44" s="947"/>
      <c r="K44" s="2259" t="str">
        <f>AI44</f>
        <v>3'490 - 3'670</v>
      </c>
      <c r="L44" s="2259"/>
      <c r="M44" s="2259"/>
      <c r="N44" s="2259"/>
      <c r="O44" s="2259"/>
      <c r="P44" s="947"/>
      <c r="Q44" s="2259" t="str">
        <f>AJ44</f>
        <v>3'660 - 4'045</v>
      </c>
      <c r="R44" s="2259"/>
      <c r="S44" s="2259"/>
      <c r="T44" s="2259"/>
      <c r="U44" s="2259"/>
      <c r="V44" s="947"/>
      <c r="W44" s="2259" t="str">
        <f>AK44</f>
        <v>3'975 - 4'620</v>
      </c>
      <c r="X44" s="2259"/>
      <c r="Y44" s="2259"/>
      <c r="Z44" s="2259"/>
      <c r="AB44" s="3"/>
      <c r="AC44" s="3"/>
      <c r="AD44" s="264"/>
      <c r="AE44" s="3"/>
      <c r="AF44" s="524"/>
      <c r="AG44" s="524"/>
      <c r="AH44" s="1104" t="s">
        <v>432</v>
      </c>
      <c r="AI44" s="1105" t="s">
        <v>595</v>
      </c>
      <c r="AJ44" s="1105" t="s">
        <v>596</v>
      </c>
      <c r="AK44" s="1105" t="s">
        <v>597</v>
      </c>
      <c r="AL44" s="648"/>
      <c r="AM44" s="648"/>
      <c r="AN44" s="648"/>
      <c r="AO44" s="648"/>
      <c r="AP44" s="604"/>
      <c r="AQ44" s="604"/>
      <c r="AR44" s="544"/>
      <c r="AS44" s="544"/>
      <c r="AT44" s="544"/>
      <c r="AU44" s="544"/>
      <c r="AV44" s="536"/>
      <c r="AW44" s="544"/>
      <c r="AX44" s="544"/>
      <c r="AY44" s="544"/>
      <c r="AZ44" s="544"/>
      <c r="BA44" s="544"/>
      <c r="BB44" s="536"/>
      <c r="BC44" s="544"/>
      <c r="BD44" s="544"/>
      <c r="BE44" s="544"/>
      <c r="BF44" s="524"/>
      <c r="BG44" s="514"/>
      <c r="BH44" s="514"/>
      <c r="BI44" s="524"/>
      <c r="BJ44" s="524"/>
      <c r="BK44" s="524"/>
      <c r="BL44" s="524"/>
      <c r="BM44" s="524"/>
      <c r="BN44" s="524"/>
      <c r="BO44" s="524"/>
      <c r="BP44" s="524"/>
      <c r="BQ44" s="524"/>
      <c r="BR44" s="524"/>
      <c r="BS44" s="524"/>
      <c r="BT44" s="524"/>
      <c r="BU44" s="524"/>
      <c r="BV44" s="524"/>
      <c r="BW44" s="524"/>
      <c r="BX44" s="524"/>
      <c r="BY44" s="524"/>
      <c r="BZ44" s="524"/>
      <c r="CA44" s="524"/>
      <c r="CB44" s="524"/>
      <c r="CC44" s="524"/>
      <c r="CD44" s="524"/>
      <c r="CE44" s="524"/>
      <c r="CF44" s="524"/>
      <c r="CG44" s="524"/>
      <c r="CH44" s="524"/>
      <c r="CI44" s="524"/>
      <c r="CJ44" s="524"/>
      <c r="CK44" s="524"/>
      <c r="CL44" s="524"/>
      <c r="CM44" s="524"/>
      <c r="CN44" s="524"/>
      <c r="CO44" s="524"/>
      <c r="CP44" s="524"/>
      <c r="CQ44" s="524"/>
      <c r="CR44" s="524"/>
      <c r="CS44" s="524"/>
      <c r="CT44" s="524"/>
      <c r="CU44" s="524"/>
      <c r="CV44" s="524"/>
      <c r="CW44" s="524"/>
      <c r="CX44" s="524"/>
      <c r="CY44" s="524"/>
      <c r="CZ44" s="524"/>
      <c r="DA44" s="524"/>
      <c r="DB44" s="524"/>
      <c r="DC44" s="524"/>
      <c r="DD44" s="524"/>
      <c r="DE44" s="3"/>
      <c r="DF44" s="3"/>
    </row>
    <row r="45" spans="1:110" s="419" customFormat="1" ht="4.5" customHeight="1">
      <c r="A45" s="264"/>
      <c r="C45" s="953"/>
      <c r="D45" s="953"/>
      <c r="E45" s="953"/>
      <c r="F45" s="953"/>
      <c r="G45" s="953"/>
      <c r="H45" s="953"/>
      <c r="I45" s="953"/>
      <c r="J45" s="953"/>
      <c r="K45" s="1006"/>
      <c r="L45" s="1006"/>
      <c r="M45" s="1006"/>
      <c r="N45" s="1006"/>
      <c r="O45" s="1006"/>
      <c r="P45" s="953"/>
      <c r="Q45" s="1006"/>
      <c r="R45" s="1006"/>
      <c r="S45" s="1006"/>
      <c r="T45" s="1006"/>
      <c r="U45" s="1006"/>
      <c r="V45" s="953"/>
      <c r="W45" s="1006"/>
      <c r="X45" s="1006"/>
      <c r="Y45" s="1006"/>
      <c r="Z45" s="1006"/>
      <c r="AB45" s="3"/>
      <c r="AC45" s="3"/>
      <c r="AD45" s="264"/>
      <c r="AE45" s="3"/>
      <c r="AF45" s="524"/>
      <c r="AG45" s="524"/>
      <c r="AH45" s="544"/>
      <c r="AI45" s="535"/>
      <c r="AJ45" s="535"/>
      <c r="AK45" s="535"/>
      <c r="AL45" s="648"/>
      <c r="AM45" s="648"/>
      <c r="AN45" s="648"/>
      <c r="AO45" s="648"/>
      <c r="AP45" s="604"/>
      <c r="AQ45" s="604"/>
      <c r="AR45" s="544"/>
      <c r="AS45" s="544"/>
      <c r="AT45" s="544"/>
      <c r="AU45" s="544"/>
      <c r="AV45" s="536"/>
      <c r="AW45" s="544"/>
      <c r="AX45" s="544"/>
      <c r="AY45" s="544"/>
      <c r="AZ45" s="544"/>
      <c r="BA45" s="544"/>
      <c r="BB45" s="536"/>
      <c r="BC45" s="544"/>
      <c r="BD45" s="544"/>
      <c r="BE45" s="544"/>
      <c r="BF45" s="524"/>
      <c r="BG45" s="514"/>
      <c r="BH45" s="514"/>
      <c r="BI45" s="524"/>
      <c r="BJ45" s="524"/>
      <c r="BK45" s="524"/>
      <c r="BL45" s="524"/>
      <c r="BM45" s="524"/>
      <c r="BN45" s="524"/>
      <c r="BO45" s="524"/>
      <c r="BP45" s="524"/>
      <c r="BQ45" s="524"/>
      <c r="BR45" s="524"/>
      <c r="BS45" s="524"/>
      <c r="BT45" s="524"/>
      <c r="BU45" s="524"/>
      <c r="BV45" s="524"/>
      <c r="BW45" s="524"/>
      <c r="BX45" s="524"/>
      <c r="BY45" s="524"/>
      <c r="BZ45" s="524"/>
      <c r="CA45" s="524"/>
      <c r="CB45" s="524"/>
      <c r="CC45" s="524"/>
      <c r="CD45" s="524"/>
      <c r="CE45" s="524"/>
      <c r="CF45" s="524"/>
      <c r="CG45" s="524"/>
      <c r="CH45" s="524"/>
      <c r="CI45" s="524"/>
      <c r="CJ45" s="524"/>
      <c r="CK45" s="524"/>
      <c r="CL45" s="524"/>
      <c r="CM45" s="524"/>
      <c r="CN45" s="524"/>
      <c r="CO45" s="524"/>
      <c r="CP45" s="524"/>
      <c r="CQ45" s="524"/>
      <c r="CR45" s="524"/>
      <c r="CS45" s="524"/>
      <c r="CT45" s="524"/>
      <c r="CU45" s="524"/>
      <c r="CV45" s="524"/>
      <c r="CW45" s="524"/>
      <c r="CX45" s="524"/>
      <c r="CY45" s="524"/>
      <c r="CZ45" s="524"/>
      <c r="DA45" s="524"/>
      <c r="DB45" s="524"/>
      <c r="DC45" s="524"/>
      <c r="DD45" s="524"/>
      <c r="DE45" s="3"/>
      <c r="DF45" s="3"/>
    </row>
    <row r="46" spans="1:110" s="419" customFormat="1" ht="9.95" customHeight="1">
      <c r="A46" s="264"/>
      <c r="C46" s="2273" t="str">
        <f>AH46</f>
        <v>* Die inneren Werte für Bauland werden mittels der statischen Residualwertmethode berechnet. Dabei werden vom Marktwert einer hypothetischen Überbauung sämtliche Kosten, die für die Erstellung notwendig sind, abgezogen. Dabei werden zusätzliche Risiken (z.B. Kostenüberschreitungen, Marktveränderungen bis zur Fertigstellung) sowie der kalkulierte Entwicklergewinn berücksichtigt. Basis: Freistehendes EFH mit Landfläche von 750 m² (850 m² an bester Lage), Gebäudevolumen von 950 m³ (1'050 m³ an bester Lage) und typischem Ausbaustandard an der entsprechenden Lage.</v>
      </c>
      <c r="D46" s="2273"/>
      <c r="E46" s="2273"/>
      <c r="F46" s="2273"/>
      <c r="G46" s="2273"/>
      <c r="H46" s="2273"/>
      <c r="I46" s="2273"/>
      <c r="J46" s="2273"/>
      <c r="K46" s="2273"/>
      <c r="L46" s="2273"/>
      <c r="M46" s="2273"/>
      <c r="N46" s="2273"/>
      <c r="O46" s="2273"/>
      <c r="P46" s="2273"/>
      <c r="Q46" s="2273"/>
      <c r="R46" s="2273"/>
      <c r="S46" s="2273"/>
      <c r="T46" s="2273"/>
      <c r="U46" s="2273"/>
      <c r="V46" s="2273"/>
      <c r="W46" s="2273"/>
      <c r="X46" s="2273"/>
      <c r="Y46" s="2273"/>
      <c r="Z46" s="2273"/>
      <c r="AB46" s="3"/>
      <c r="AC46" s="3"/>
      <c r="AD46" s="264"/>
      <c r="AE46" s="3"/>
      <c r="AF46" s="524"/>
      <c r="AG46" s="524"/>
      <c r="AH46" s="2266" t="s">
        <v>795</v>
      </c>
      <c r="AI46" s="2266"/>
      <c r="AJ46" s="2266"/>
      <c r="AK46" s="2266"/>
      <c r="AL46" s="648"/>
      <c r="AM46" s="648"/>
      <c r="AN46" s="648"/>
      <c r="AO46" s="648"/>
      <c r="AP46" s="604"/>
      <c r="AQ46" s="604"/>
      <c r="AR46" s="544"/>
      <c r="AS46" s="544"/>
      <c r="AT46" s="544"/>
      <c r="AU46" s="544"/>
      <c r="AV46" s="536"/>
      <c r="AW46" s="544"/>
      <c r="AX46" s="544"/>
      <c r="AY46" s="544"/>
      <c r="AZ46" s="544"/>
      <c r="BA46" s="544"/>
      <c r="BB46" s="536"/>
      <c r="BC46" s="544"/>
      <c r="BD46" s="544"/>
      <c r="BE46" s="544"/>
      <c r="BF46" s="524"/>
      <c r="BG46" s="514"/>
      <c r="BH46" s="514"/>
      <c r="BI46" s="524"/>
      <c r="BJ46" s="524"/>
      <c r="BK46" s="524"/>
      <c r="BL46" s="524"/>
      <c r="BM46" s="524"/>
      <c r="BN46" s="524"/>
      <c r="BO46" s="524"/>
      <c r="BP46" s="524"/>
      <c r="BQ46" s="524"/>
      <c r="BR46" s="524"/>
      <c r="BS46" s="524"/>
      <c r="BT46" s="524"/>
      <c r="BU46" s="524"/>
      <c r="BV46" s="524"/>
      <c r="BW46" s="524"/>
      <c r="BX46" s="524"/>
      <c r="BY46" s="524"/>
      <c r="BZ46" s="524"/>
      <c r="CA46" s="524"/>
      <c r="CB46" s="524"/>
      <c r="CC46" s="524"/>
      <c r="CD46" s="524"/>
      <c r="CE46" s="524"/>
      <c r="CF46" s="524"/>
      <c r="CG46" s="524"/>
      <c r="CH46" s="524"/>
      <c r="CI46" s="524"/>
      <c r="CJ46" s="524"/>
      <c r="CK46" s="524"/>
      <c r="CL46" s="524"/>
      <c r="CM46" s="524"/>
      <c r="CN46" s="524"/>
      <c r="CO46" s="524"/>
      <c r="CP46" s="524"/>
      <c r="CQ46" s="524"/>
      <c r="CR46" s="524"/>
      <c r="CS46" s="524"/>
      <c r="CT46" s="524"/>
      <c r="CU46" s="524"/>
      <c r="CV46" s="524"/>
      <c r="CW46" s="524"/>
      <c r="CX46" s="524"/>
      <c r="CY46" s="524"/>
      <c r="CZ46" s="524"/>
      <c r="DA46" s="524"/>
      <c r="DB46" s="524"/>
      <c r="DC46" s="524"/>
      <c r="DD46" s="524"/>
      <c r="DE46" s="3"/>
      <c r="DF46" s="3"/>
    </row>
    <row r="47" spans="1:110" s="419" customFormat="1" ht="9.95" customHeight="1">
      <c r="A47" s="264"/>
      <c r="C47" s="2273"/>
      <c r="D47" s="2273"/>
      <c r="E47" s="2273"/>
      <c r="F47" s="2273"/>
      <c r="G47" s="2273"/>
      <c r="H47" s="2273"/>
      <c r="I47" s="2273"/>
      <c r="J47" s="2273"/>
      <c r="K47" s="2273"/>
      <c r="L47" s="2273"/>
      <c r="M47" s="2273"/>
      <c r="N47" s="2273"/>
      <c r="O47" s="2273"/>
      <c r="P47" s="2273"/>
      <c r="Q47" s="2273"/>
      <c r="R47" s="2273"/>
      <c r="S47" s="2273"/>
      <c r="T47" s="2273"/>
      <c r="U47" s="2273"/>
      <c r="V47" s="2273"/>
      <c r="W47" s="2273"/>
      <c r="X47" s="2273"/>
      <c r="Y47" s="2273"/>
      <c r="Z47" s="2273"/>
      <c r="AB47" s="3"/>
      <c r="AC47" s="3"/>
      <c r="AD47" s="264"/>
      <c r="AE47" s="3"/>
      <c r="AF47" s="524"/>
      <c r="AG47" s="524"/>
      <c r="AH47" s="2266"/>
      <c r="AI47" s="2266"/>
      <c r="AJ47" s="2266"/>
      <c r="AK47" s="2266"/>
      <c r="AL47" s="648"/>
      <c r="AM47" s="648"/>
      <c r="AN47" s="648"/>
      <c r="AO47" s="648"/>
      <c r="AP47" s="604"/>
      <c r="AQ47" s="604"/>
      <c r="AR47" s="544"/>
      <c r="AS47" s="544"/>
      <c r="AT47" s="544"/>
      <c r="AU47" s="544"/>
      <c r="AV47" s="536"/>
      <c r="AW47" s="544"/>
      <c r="AX47" s="544"/>
      <c r="AY47" s="544"/>
      <c r="AZ47" s="544"/>
      <c r="BA47" s="544"/>
      <c r="BB47" s="536"/>
      <c r="BC47" s="544"/>
      <c r="BD47" s="544"/>
      <c r="BE47" s="544"/>
      <c r="BF47" s="524"/>
      <c r="BG47" s="514"/>
      <c r="BH47" s="514"/>
      <c r="BI47" s="524"/>
      <c r="BJ47" s="524"/>
      <c r="BK47" s="524"/>
      <c r="BL47" s="524"/>
      <c r="BM47" s="524"/>
      <c r="BN47" s="524"/>
      <c r="BO47" s="524"/>
      <c r="BP47" s="524"/>
      <c r="BQ47" s="524"/>
      <c r="BR47" s="524"/>
      <c r="BS47" s="524"/>
      <c r="BT47" s="524"/>
      <c r="BU47" s="524"/>
      <c r="BV47" s="524"/>
      <c r="BW47" s="524"/>
      <c r="BX47" s="524"/>
      <c r="BY47" s="524"/>
      <c r="BZ47" s="524"/>
      <c r="CA47" s="524"/>
      <c r="CB47" s="524"/>
      <c r="CC47" s="524"/>
      <c r="CD47" s="524"/>
      <c r="CE47" s="524"/>
      <c r="CF47" s="524"/>
      <c r="CG47" s="524"/>
      <c r="CH47" s="524"/>
      <c r="CI47" s="524"/>
      <c r="CJ47" s="524"/>
      <c r="CK47" s="524"/>
      <c r="CL47" s="524"/>
      <c r="CM47" s="524"/>
      <c r="CN47" s="524"/>
      <c r="CO47" s="524"/>
      <c r="CP47" s="524"/>
      <c r="CQ47" s="524"/>
      <c r="CR47" s="524"/>
      <c r="CS47" s="524"/>
      <c r="CT47" s="524"/>
      <c r="CU47" s="524"/>
      <c r="CV47" s="524"/>
      <c r="CW47" s="524"/>
      <c r="CX47" s="524"/>
      <c r="CY47" s="524"/>
      <c r="CZ47" s="524"/>
      <c r="DA47" s="524"/>
      <c r="DB47" s="524"/>
      <c r="DC47" s="524"/>
      <c r="DD47" s="524"/>
      <c r="DE47" s="3"/>
      <c r="DF47" s="3"/>
    </row>
    <row r="48" spans="1:110" s="419" customFormat="1" ht="9.95" customHeight="1">
      <c r="A48" s="264"/>
      <c r="C48" s="2273"/>
      <c r="D48" s="2273"/>
      <c r="E48" s="2273"/>
      <c r="F48" s="2273"/>
      <c r="G48" s="2273"/>
      <c r="H48" s="2273"/>
      <c r="I48" s="2273"/>
      <c r="J48" s="2273"/>
      <c r="K48" s="2273"/>
      <c r="L48" s="2273"/>
      <c r="M48" s="2273"/>
      <c r="N48" s="2273"/>
      <c r="O48" s="2273"/>
      <c r="P48" s="2273"/>
      <c r="Q48" s="2273"/>
      <c r="R48" s="2273"/>
      <c r="S48" s="2273"/>
      <c r="T48" s="2273"/>
      <c r="U48" s="2273"/>
      <c r="V48" s="2273"/>
      <c r="W48" s="2273"/>
      <c r="X48" s="2273"/>
      <c r="Y48" s="2273"/>
      <c r="Z48" s="2273"/>
      <c r="AB48" s="3"/>
      <c r="AC48" s="3"/>
      <c r="AD48" s="264"/>
      <c r="AE48" s="3"/>
      <c r="AF48" s="524"/>
      <c r="AG48" s="524"/>
      <c r="AH48" s="2266"/>
      <c r="AI48" s="2266"/>
      <c r="AJ48" s="2266"/>
      <c r="AK48" s="2266"/>
      <c r="AL48" s="648"/>
      <c r="AM48" s="648"/>
      <c r="AN48" s="648"/>
      <c r="AO48" s="648"/>
      <c r="AP48" s="604"/>
      <c r="AQ48" s="604"/>
      <c r="AR48" s="544"/>
      <c r="AS48" s="544"/>
      <c r="AT48" s="544"/>
      <c r="AU48" s="544"/>
      <c r="AV48" s="536"/>
      <c r="AW48" s="544"/>
      <c r="AX48" s="544"/>
      <c r="AY48" s="544"/>
      <c r="AZ48" s="544"/>
      <c r="BA48" s="544"/>
      <c r="BB48" s="536"/>
      <c r="BC48" s="544"/>
      <c r="BD48" s="544"/>
      <c r="BE48" s="544"/>
      <c r="BF48" s="524"/>
      <c r="BG48" s="514"/>
      <c r="BH48" s="514"/>
      <c r="BI48" s="524"/>
      <c r="BJ48" s="524"/>
      <c r="BK48" s="524"/>
      <c r="BL48" s="524"/>
      <c r="BM48" s="524"/>
      <c r="BN48" s="524"/>
      <c r="BO48" s="524"/>
      <c r="BP48" s="524"/>
      <c r="BQ48" s="524"/>
      <c r="BR48" s="524"/>
      <c r="BS48" s="524"/>
      <c r="BT48" s="524"/>
      <c r="BU48" s="524"/>
      <c r="BV48" s="524"/>
      <c r="BW48" s="524"/>
      <c r="BX48" s="524"/>
      <c r="BY48" s="524"/>
      <c r="BZ48" s="524"/>
      <c r="CA48" s="524"/>
      <c r="CB48" s="524"/>
      <c r="CC48" s="524"/>
      <c r="CD48" s="524"/>
      <c r="CE48" s="524"/>
      <c r="CF48" s="524"/>
      <c r="CG48" s="524"/>
      <c r="CH48" s="524"/>
      <c r="CI48" s="524"/>
      <c r="CJ48" s="524"/>
      <c r="CK48" s="524"/>
      <c r="CL48" s="524"/>
      <c r="CM48" s="524"/>
      <c r="CN48" s="524"/>
      <c r="CO48" s="524"/>
      <c r="CP48" s="524"/>
      <c r="CQ48" s="524"/>
      <c r="CR48" s="524"/>
      <c r="CS48" s="524"/>
      <c r="CT48" s="524"/>
      <c r="CU48" s="524"/>
      <c r="CV48" s="524"/>
      <c r="CW48" s="524"/>
      <c r="CX48" s="524"/>
      <c r="CY48" s="524"/>
      <c r="CZ48" s="524"/>
      <c r="DA48" s="524"/>
      <c r="DB48" s="524"/>
      <c r="DC48" s="524"/>
      <c r="DD48" s="524"/>
      <c r="DE48" s="3"/>
      <c r="DF48" s="3"/>
    </row>
    <row r="49" spans="1:110" s="1080" customFormat="1" ht="9.95" customHeight="1">
      <c r="A49" s="984"/>
      <c r="C49" s="2273"/>
      <c r="D49" s="2273"/>
      <c r="E49" s="2273"/>
      <c r="F49" s="2273"/>
      <c r="G49" s="2273"/>
      <c r="H49" s="2273"/>
      <c r="I49" s="2273"/>
      <c r="J49" s="2273"/>
      <c r="K49" s="2273"/>
      <c r="L49" s="2273"/>
      <c r="M49" s="2273"/>
      <c r="N49" s="2273"/>
      <c r="O49" s="2273"/>
      <c r="P49" s="2273"/>
      <c r="Q49" s="2273"/>
      <c r="R49" s="2273"/>
      <c r="S49" s="2273"/>
      <c r="T49" s="2273"/>
      <c r="U49" s="2273"/>
      <c r="V49" s="2273"/>
      <c r="W49" s="2273"/>
      <c r="X49" s="2273"/>
      <c r="Y49" s="2273"/>
      <c r="Z49" s="2273"/>
      <c r="AB49" s="984"/>
      <c r="AC49" s="984"/>
      <c r="AD49" s="984"/>
      <c r="AE49" s="984"/>
      <c r="AF49" s="1029"/>
      <c r="AG49" s="1029"/>
      <c r="AH49" s="2266"/>
      <c r="AI49" s="2266"/>
      <c r="AJ49" s="2266"/>
      <c r="AK49" s="2266"/>
      <c r="AL49" s="1114"/>
      <c r="AM49" s="1114"/>
      <c r="AN49" s="1029"/>
      <c r="AO49" s="1029"/>
      <c r="AP49" s="1109"/>
      <c r="AQ49" s="1109"/>
      <c r="AR49" s="1029"/>
      <c r="AS49" s="1029"/>
      <c r="AT49" s="1029"/>
      <c r="AU49" s="1029"/>
      <c r="AV49" s="1029"/>
      <c r="AW49" s="1029"/>
      <c r="AX49" s="1029"/>
      <c r="AY49" s="1029"/>
      <c r="AZ49" s="1029"/>
      <c r="BA49" s="1029"/>
      <c r="BB49" s="1029"/>
      <c r="BC49" s="1029"/>
      <c r="BD49" s="1029"/>
      <c r="BE49" s="1029"/>
      <c r="BF49" s="1029"/>
      <c r="BG49" s="986"/>
      <c r="BH49" s="986"/>
      <c r="BI49" s="1029"/>
      <c r="BJ49" s="1029"/>
      <c r="BK49" s="1029"/>
      <c r="BL49" s="1029"/>
      <c r="BM49" s="1029"/>
      <c r="BN49" s="1029"/>
      <c r="BO49" s="1029"/>
      <c r="BP49" s="1029"/>
      <c r="BQ49" s="1029"/>
      <c r="BR49" s="1029"/>
      <c r="BS49" s="1029"/>
      <c r="BT49" s="1029"/>
      <c r="BU49" s="1029"/>
      <c r="BV49" s="1029"/>
      <c r="BW49" s="1029"/>
      <c r="BX49" s="1029"/>
      <c r="BY49" s="1029"/>
      <c r="BZ49" s="1029"/>
      <c r="CA49" s="1029"/>
      <c r="CB49" s="1029"/>
      <c r="CC49" s="1029"/>
      <c r="CD49" s="1029"/>
      <c r="CE49" s="1029"/>
      <c r="CF49" s="1029"/>
      <c r="CG49" s="1029"/>
      <c r="CH49" s="1029"/>
      <c r="CI49" s="1029"/>
      <c r="CJ49" s="1029"/>
      <c r="CK49" s="1029"/>
      <c r="CL49" s="1029"/>
      <c r="CM49" s="1029"/>
      <c r="CN49" s="1029"/>
      <c r="CO49" s="1029"/>
      <c r="CP49" s="1029"/>
      <c r="CQ49" s="1029"/>
      <c r="CR49" s="1029"/>
      <c r="CS49" s="1029"/>
      <c r="CT49" s="1029"/>
      <c r="CU49" s="1029"/>
      <c r="CV49" s="1029"/>
      <c r="CW49" s="1029"/>
      <c r="CX49" s="1029"/>
      <c r="CY49" s="1029"/>
      <c r="CZ49" s="1029"/>
      <c r="DA49" s="1029"/>
      <c r="DB49" s="1029"/>
      <c r="DC49" s="1029"/>
      <c r="DD49" s="1029"/>
      <c r="DE49" s="984"/>
      <c r="DF49" s="984"/>
    </row>
    <row r="50" spans="1:110" s="1080" customFormat="1" ht="9.95" customHeight="1">
      <c r="A50" s="984"/>
      <c r="C50" s="974" t="str">
        <f>AH50</f>
        <v>Quelle: IMBAS Fahrländer Partner. Die Modelle basieren auf Transaktionsdaten mit Stand per 31. Dezember 2023.</v>
      </c>
      <c r="D50" s="974"/>
      <c r="E50" s="974"/>
      <c r="F50" s="974"/>
      <c r="G50" s="974"/>
      <c r="H50" s="974"/>
      <c r="I50" s="974"/>
      <c r="J50" s="974"/>
      <c r="K50" s="974"/>
      <c r="L50" s="974"/>
      <c r="M50" s="974"/>
      <c r="N50" s="974"/>
      <c r="O50" s="974"/>
      <c r="P50" s="974"/>
      <c r="Q50" s="974"/>
      <c r="R50" s="974"/>
      <c r="S50" s="974"/>
      <c r="T50" s="974"/>
      <c r="U50" s="974"/>
      <c r="V50" s="974"/>
      <c r="W50" s="974"/>
      <c r="X50" s="974"/>
      <c r="Y50" s="974"/>
      <c r="Z50" s="974"/>
      <c r="AB50" s="984"/>
      <c r="AC50" s="984"/>
      <c r="AD50" s="984"/>
      <c r="AE50" s="984"/>
      <c r="AF50" s="1029"/>
      <c r="AG50" s="1029"/>
      <c r="AH50" s="986" t="s">
        <v>590</v>
      </c>
      <c r="AI50" s="986"/>
      <c r="AJ50" s="986"/>
      <c r="AK50" s="986"/>
      <c r="AL50" s="1114"/>
      <c r="AM50" s="1114"/>
      <c r="AN50" s="986"/>
      <c r="AO50" s="986"/>
      <c r="AP50" s="1109"/>
      <c r="AQ50" s="1109"/>
      <c r="AR50" s="986"/>
      <c r="AS50" s="986"/>
      <c r="AT50" s="986"/>
      <c r="AU50" s="986"/>
      <c r="AV50" s="986"/>
      <c r="AW50" s="986"/>
      <c r="AX50" s="986"/>
      <c r="AY50" s="986"/>
      <c r="AZ50" s="986"/>
      <c r="BA50" s="986"/>
      <c r="BB50" s="986"/>
      <c r="BC50" s="986"/>
      <c r="BD50" s="986"/>
      <c r="BE50" s="986"/>
      <c r="BF50" s="1029"/>
      <c r="BG50" s="986"/>
      <c r="BH50" s="986"/>
      <c r="BI50" s="1029"/>
      <c r="BJ50" s="1029"/>
      <c r="BK50" s="1029"/>
      <c r="BL50" s="1029"/>
      <c r="BM50" s="1029"/>
      <c r="BN50" s="1029"/>
      <c r="BO50" s="1029"/>
      <c r="BP50" s="1029"/>
      <c r="BQ50" s="1029"/>
      <c r="BR50" s="1029"/>
      <c r="BS50" s="1029"/>
      <c r="BT50" s="1029"/>
      <c r="BU50" s="1029"/>
      <c r="BV50" s="1029"/>
      <c r="BW50" s="1029"/>
      <c r="BX50" s="1029"/>
      <c r="BY50" s="1029"/>
      <c r="BZ50" s="1029"/>
      <c r="CA50" s="1029"/>
      <c r="CB50" s="1029"/>
      <c r="CC50" s="1029"/>
      <c r="CD50" s="1029"/>
      <c r="CE50" s="1029"/>
      <c r="CF50" s="1029"/>
      <c r="CG50" s="1029"/>
      <c r="CH50" s="1029"/>
      <c r="CI50" s="1029"/>
      <c r="CJ50" s="1029"/>
      <c r="CK50" s="1029"/>
      <c r="CL50" s="1029"/>
      <c r="CM50" s="1029"/>
      <c r="CN50" s="1029"/>
      <c r="CO50" s="1029"/>
      <c r="CP50" s="1029"/>
      <c r="CQ50" s="1029"/>
      <c r="CR50" s="1029"/>
      <c r="CS50" s="1029"/>
      <c r="CT50" s="1029"/>
      <c r="CU50" s="1029"/>
      <c r="CV50" s="1029"/>
      <c r="CW50" s="1029"/>
      <c r="CX50" s="1029"/>
      <c r="CY50" s="1029"/>
      <c r="CZ50" s="1029"/>
      <c r="DA50" s="1029"/>
      <c r="DB50" s="1029"/>
      <c r="DC50" s="1029"/>
      <c r="DD50" s="1029"/>
      <c r="DE50" s="984"/>
      <c r="DF50" s="984"/>
    </row>
    <row r="51" spans="1:110" s="419" customFormat="1" ht="30" customHeight="1">
      <c r="A51" s="264"/>
      <c r="AB51" s="3"/>
      <c r="AC51" s="3"/>
      <c r="AD51" s="264"/>
      <c r="AE51" s="3"/>
      <c r="AF51" s="524"/>
      <c r="AG51" s="524"/>
      <c r="AH51" s="524"/>
      <c r="AI51" s="524"/>
      <c r="AJ51" s="524"/>
      <c r="AK51" s="524"/>
      <c r="AL51" s="524"/>
      <c r="AM51" s="524"/>
      <c r="AN51" s="524"/>
      <c r="AO51" s="524"/>
      <c r="AP51" s="604"/>
      <c r="AQ51" s="604"/>
      <c r="AR51" s="524"/>
      <c r="AS51" s="524"/>
      <c r="AT51" s="524"/>
      <c r="AU51" s="524"/>
      <c r="AV51" s="524"/>
      <c r="AW51" s="524"/>
      <c r="AX51" s="524"/>
      <c r="AY51" s="524"/>
      <c r="AZ51" s="524"/>
      <c r="BA51" s="524"/>
      <c r="BB51" s="524"/>
      <c r="BC51" s="524"/>
      <c r="BD51" s="524"/>
      <c r="BE51" s="524"/>
      <c r="BF51" s="524"/>
      <c r="BG51" s="514"/>
      <c r="BH51" s="514"/>
      <c r="BI51" s="524"/>
      <c r="BJ51" s="524"/>
      <c r="BK51" s="524"/>
      <c r="BL51" s="524"/>
      <c r="BM51" s="524"/>
      <c r="BN51" s="524"/>
      <c r="BO51" s="524"/>
      <c r="BP51" s="524"/>
      <c r="BQ51" s="524"/>
      <c r="BR51" s="524"/>
      <c r="BS51" s="524"/>
      <c r="BT51" s="524"/>
      <c r="BU51" s="524"/>
      <c r="BV51" s="524"/>
      <c r="BW51" s="524"/>
      <c r="BX51" s="524"/>
      <c r="BY51" s="524"/>
      <c r="BZ51" s="524"/>
      <c r="CA51" s="524"/>
      <c r="CB51" s="524"/>
      <c r="CC51" s="524"/>
      <c r="CD51" s="524"/>
      <c r="CE51" s="524"/>
      <c r="CF51" s="524"/>
      <c r="CG51" s="524"/>
      <c r="CH51" s="524"/>
      <c r="CI51" s="524"/>
      <c r="CJ51" s="524"/>
      <c r="CK51" s="524"/>
      <c r="CL51" s="524"/>
      <c r="CM51" s="524"/>
      <c r="CN51" s="524"/>
      <c r="CO51" s="524"/>
      <c r="CP51" s="524"/>
      <c r="CQ51" s="524"/>
      <c r="CR51" s="524"/>
      <c r="CS51" s="524"/>
      <c r="CT51" s="524"/>
      <c r="CU51" s="524"/>
      <c r="CV51" s="524"/>
      <c r="CW51" s="524"/>
      <c r="CX51" s="524"/>
      <c r="CY51" s="524"/>
      <c r="CZ51" s="524"/>
      <c r="DA51" s="524"/>
      <c r="DB51" s="524"/>
      <c r="DC51" s="524"/>
      <c r="DD51" s="524"/>
      <c r="DE51" s="3"/>
      <c r="DF51" s="3"/>
    </row>
    <row r="52" spans="1:110" s="419" customFormat="1" ht="16.5" customHeight="1">
      <c r="A52" s="264"/>
      <c r="C52" s="1614" t="str">
        <f>AH52</f>
        <v>Marktvolumen für Einfamilienhäuser (2022)</v>
      </c>
      <c r="AB52" s="3"/>
      <c r="AC52" s="3"/>
      <c r="AD52" s="264"/>
      <c r="AE52" s="3"/>
      <c r="AF52" s="524"/>
      <c r="AG52" s="524"/>
      <c r="AH52" s="1274" t="s">
        <v>437</v>
      </c>
      <c r="AI52" s="524"/>
      <c r="AJ52" s="524"/>
      <c r="AK52" s="524"/>
      <c r="AL52" s="524"/>
      <c r="AM52" s="524"/>
      <c r="AN52" s="524"/>
      <c r="AO52" s="524"/>
      <c r="AP52" s="524"/>
      <c r="AQ52" s="604"/>
      <c r="AR52" s="524"/>
      <c r="AS52" s="524"/>
      <c r="AT52" s="524"/>
      <c r="AU52" s="524"/>
      <c r="AV52" s="524"/>
      <c r="AW52" s="524"/>
      <c r="AX52" s="524"/>
      <c r="AY52" s="524"/>
      <c r="AZ52" s="524"/>
      <c r="BA52" s="524"/>
      <c r="BB52" s="524"/>
      <c r="BC52" s="524"/>
      <c r="BD52" s="524"/>
      <c r="BE52" s="524"/>
      <c r="BF52" s="524"/>
      <c r="BG52" s="514"/>
      <c r="BH52" s="514"/>
      <c r="BI52" s="524"/>
      <c r="BJ52" s="524"/>
      <c r="BK52" s="524"/>
      <c r="BL52" s="524"/>
      <c r="BM52" s="524"/>
      <c r="BN52" s="524"/>
      <c r="BO52" s="524"/>
      <c r="BP52" s="524"/>
      <c r="BQ52" s="524"/>
      <c r="BR52" s="524"/>
      <c r="BS52" s="524"/>
      <c r="BT52" s="524"/>
      <c r="BU52" s="524"/>
      <c r="BV52" s="524"/>
      <c r="BW52" s="524"/>
      <c r="BX52" s="524"/>
      <c r="BY52" s="524"/>
      <c r="BZ52" s="524"/>
      <c r="CA52" s="524"/>
      <c r="CB52" s="524"/>
      <c r="CC52" s="524"/>
      <c r="CD52" s="524"/>
      <c r="CE52" s="524"/>
      <c r="CF52" s="524"/>
      <c r="CG52" s="524"/>
      <c r="CH52" s="524"/>
      <c r="CI52" s="524"/>
      <c r="CJ52" s="524"/>
      <c r="CK52" s="524"/>
      <c r="CL52" s="524"/>
      <c r="CM52" s="524"/>
      <c r="CN52" s="524"/>
      <c r="CO52" s="524"/>
      <c r="CP52" s="524"/>
      <c r="CQ52" s="524"/>
      <c r="CR52" s="524"/>
      <c r="CS52" s="524"/>
      <c r="CT52" s="524"/>
      <c r="CU52" s="524"/>
      <c r="CV52" s="524"/>
      <c r="CW52" s="524"/>
      <c r="CX52" s="524"/>
      <c r="CY52" s="524"/>
      <c r="CZ52" s="524"/>
      <c r="DA52" s="524"/>
      <c r="DB52" s="524"/>
      <c r="DC52" s="524"/>
      <c r="DD52" s="524"/>
      <c r="DE52" s="3"/>
      <c r="DF52" s="3"/>
    </row>
    <row r="53" spans="1:110" s="419" customFormat="1" ht="8.1" customHeight="1">
      <c r="A53" s="264"/>
      <c r="AB53" s="3"/>
      <c r="AC53" s="3"/>
      <c r="AD53" s="264"/>
      <c r="AE53" s="3"/>
      <c r="AF53" s="524"/>
      <c r="AG53" s="524"/>
      <c r="AH53" s="524"/>
      <c r="AI53" s="524"/>
      <c r="AJ53" s="524"/>
      <c r="AK53" s="524"/>
      <c r="AL53" s="524"/>
      <c r="AM53" s="524"/>
      <c r="AN53" s="524"/>
      <c r="AO53" s="524"/>
      <c r="AP53" s="524"/>
      <c r="AQ53" s="604"/>
      <c r="AR53" s="524"/>
      <c r="AS53" s="524"/>
      <c r="AT53" s="524"/>
      <c r="AU53" s="524"/>
      <c r="AV53" s="524"/>
      <c r="AW53" s="524"/>
      <c r="AX53" s="524"/>
      <c r="AY53" s="524"/>
      <c r="AZ53" s="524"/>
      <c r="BA53" s="524"/>
      <c r="BB53" s="524"/>
      <c r="BC53" s="524"/>
      <c r="BD53" s="524"/>
      <c r="BE53" s="524"/>
      <c r="BF53" s="524"/>
      <c r="BG53" s="514"/>
      <c r="BH53" s="514"/>
      <c r="BI53" s="524"/>
      <c r="BJ53" s="524"/>
      <c r="BK53" s="524"/>
      <c r="BL53" s="524"/>
      <c r="BM53" s="524"/>
      <c r="BN53" s="524"/>
      <c r="BO53" s="524"/>
      <c r="BP53" s="524"/>
      <c r="BQ53" s="524"/>
      <c r="BR53" s="524"/>
      <c r="BS53" s="524"/>
      <c r="BT53" s="524"/>
      <c r="BU53" s="524"/>
      <c r="BV53" s="524"/>
      <c r="BW53" s="524"/>
      <c r="BX53" s="524"/>
      <c r="BY53" s="524"/>
      <c r="BZ53" s="524"/>
      <c r="CA53" s="524"/>
      <c r="CB53" s="524"/>
      <c r="CC53" s="524"/>
      <c r="CD53" s="524"/>
      <c r="CE53" s="524"/>
      <c r="CF53" s="524"/>
      <c r="CG53" s="524"/>
      <c r="CH53" s="524"/>
      <c r="CI53" s="524"/>
      <c r="CJ53" s="524"/>
      <c r="CK53" s="524"/>
      <c r="CL53" s="524"/>
      <c r="CM53" s="524"/>
      <c r="CN53" s="524"/>
      <c r="CO53" s="524"/>
      <c r="CP53" s="524"/>
      <c r="CQ53" s="524"/>
      <c r="CR53" s="524"/>
      <c r="CS53" s="524"/>
      <c r="CT53" s="524"/>
      <c r="CU53" s="524"/>
      <c r="CV53" s="524"/>
      <c r="CW53" s="524"/>
      <c r="CX53" s="524"/>
      <c r="CY53" s="524"/>
      <c r="CZ53" s="524"/>
      <c r="DA53" s="524"/>
      <c r="DB53" s="524"/>
      <c r="DC53" s="524"/>
      <c r="DD53" s="524"/>
      <c r="DE53" s="3"/>
      <c r="DF53" s="3"/>
    </row>
    <row r="54" spans="1:110" s="419" customFormat="1" ht="16.5" customHeight="1">
      <c r="A54" s="264"/>
      <c r="C54" s="1617"/>
      <c r="D54" s="1617"/>
      <c r="E54" s="1617"/>
      <c r="F54" s="1617"/>
      <c r="G54" s="1617"/>
      <c r="H54" s="1617"/>
      <c r="I54" s="1617"/>
      <c r="J54" s="1617"/>
      <c r="K54" s="1617"/>
      <c r="L54" s="1617"/>
      <c r="M54" s="1617"/>
      <c r="N54" s="1617"/>
      <c r="O54" s="1617"/>
      <c r="P54" s="1617"/>
      <c r="Q54" s="2105" t="str">
        <f>AJ54</f>
        <v>Anzahl Transaktionen</v>
      </c>
      <c r="R54" s="2105"/>
      <c r="S54" s="2105"/>
      <c r="T54" s="2105"/>
      <c r="U54" s="2105"/>
      <c r="V54" s="2105" t="str">
        <f>AK54</f>
        <v>Umsatz in Mio. CHF</v>
      </c>
      <c r="W54" s="2105"/>
      <c r="X54" s="2105"/>
      <c r="Y54" s="2105"/>
      <c r="Z54" s="2105"/>
      <c r="AB54" s="3"/>
      <c r="AC54" s="3"/>
      <c r="AD54" s="264"/>
      <c r="AE54" s="3"/>
      <c r="AF54" s="524"/>
      <c r="AG54" s="524"/>
      <c r="AH54" s="707"/>
      <c r="AI54" s="707"/>
      <c r="AJ54" s="1273" t="s">
        <v>435</v>
      </c>
      <c r="AK54" s="1273" t="s">
        <v>436</v>
      </c>
      <c r="AL54" s="524"/>
      <c r="AM54" s="524"/>
      <c r="AN54" s="524"/>
      <c r="AO54" s="524"/>
      <c r="AP54" s="536"/>
      <c r="AQ54" s="604"/>
      <c r="AR54" s="536"/>
      <c r="AS54" s="543"/>
      <c r="AT54" s="524"/>
      <c r="AU54" s="524"/>
      <c r="AV54" s="524"/>
      <c r="AW54" s="524"/>
      <c r="AX54" s="524"/>
      <c r="AY54" s="524"/>
      <c r="AZ54" s="524"/>
      <c r="BA54" s="524"/>
      <c r="BB54" s="524"/>
      <c r="BC54" s="524"/>
      <c r="BD54" s="524"/>
      <c r="BE54" s="524"/>
      <c r="BF54" s="524"/>
      <c r="BG54" s="514"/>
      <c r="BH54" s="514"/>
      <c r="BI54" s="524"/>
      <c r="BJ54" s="524"/>
      <c r="BK54" s="524"/>
      <c r="BL54" s="524"/>
      <c r="BM54" s="524"/>
      <c r="BN54" s="524"/>
      <c r="BO54" s="524"/>
      <c r="BP54" s="524"/>
      <c r="BQ54" s="524"/>
      <c r="BR54" s="524"/>
      <c r="BS54" s="524"/>
      <c r="BT54" s="524"/>
      <c r="BU54" s="524"/>
      <c r="BV54" s="524"/>
      <c r="BW54" s="524"/>
      <c r="BX54" s="524"/>
      <c r="BY54" s="524"/>
      <c r="BZ54" s="524"/>
      <c r="CA54" s="524"/>
      <c r="CB54" s="524"/>
      <c r="CC54" s="524"/>
      <c r="CD54" s="524"/>
      <c r="CE54" s="524"/>
      <c r="CF54" s="524"/>
      <c r="CG54" s="524"/>
      <c r="CH54" s="524"/>
      <c r="CI54" s="524"/>
      <c r="CJ54" s="524"/>
      <c r="CK54" s="524"/>
      <c r="CL54" s="524"/>
      <c r="CM54" s="524"/>
      <c r="CN54" s="524"/>
      <c r="CO54" s="524"/>
      <c r="CP54" s="524"/>
      <c r="CQ54" s="524"/>
      <c r="CR54" s="524"/>
      <c r="CS54" s="524"/>
      <c r="CT54" s="524"/>
      <c r="CU54" s="524"/>
      <c r="CV54" s="524"/>
      <c r="CW54" s="524"/>
      <c r="CX54" s="524"/>
      <c r="CY54" s="524"/>
      <c r="CZ54" s="524"/>
      <c r="DA54" s="524"/>
      <c r="DB54" s="524"/>
      <c r="DC54" s="524"/>
      <c r="DD54" s="524"/>
      <c r="DE54" s="3"/>
      <c r="DF54" s="3"/>
    </row>
    <row r="55" spans="1:110" s="419" customFormat="1" ht="16.5" customHeight="1">
      <c r="A55" s="264"/>
      <c r="C55" s="1098" t="str">
        <f>AH55</f>
        <v>MS-Region Thun</v>
      </c>
      <c r="D55" s="1099"/>
      <c r="E55" s="1099"/>
      <c r="F55" s="947"/>
      <c r="G55" s="947"/>
      <c r="H55" s="947"/>
      <c r="I55" s="947"/>
      <c r="J55" s="947"/>
      <c r="K55" s="2259"/>
      <c r="L55" s="2259"/>
      <c r="M55" s="2259"/>
      <c r="N55" s="2259"/>
      <c r="O55" s="2259"/>
      <c r="P55" s="947"/>
      <c r="Q55" s="2215">
        <f>AJ55</f>
        <v>261</v>
      </c>
      <c r="R55" s="2215"/>
      <c r="S55" s="2215"/>
      <c r="T55" s="2215"/>
      <c r="U55" s="2215"/>
      <c r="V55" s="2272">
        <f>AK55</f>
        <v>296.57134000000002</v>
      </c>
      <c r="W55" s="2272"/>
      <c r="X55" s="2272"/>
      <c r="Y55" s="2272"/>
      <c r="Z55" s="2272"/>
      <c r="AB55" s="3"/>
      <c r="AC55" s="3"/>
      <c r="AD55" s="264"/>
      <c r="AE55" s="3"/>
      <c r="AF55" s="543"/>
      <c r="AG55" s="543"/>
      <c r="AH55" s="1104" t="s">
        <v>687</v>
      </c>
      <c r="AI55" s="1105"/>
      <c r="AJ55" s="1105">
        <v>261</v>
      </c>
      <c r="AK55" s="1105">
        <v>296.57134000000002</v>
      </c>
      <c r="AL55" s="524"/>
      <c r="AM55" s="543"/>
      <c r="AN55" s="524"/>
      <c r="AO55" s="524"/>
      <c r="AP55" s="524"/>
      <c r="AQ55" s="604"/>
      <c r="AR55" s="524"/>
      <c r="AS55" s="524"/>
      <c r="AT55" s="524"/>
      <c r="AU55" s="524"/>
      <c r="AV55" s="524"/>
      <c r="AW55" s="524"/>
      <c r="AX55" s="524"/>
      <c r="AY55" s="524"/>
      <c r="AZ55" s="524"/>
      <c r="BA55" s="524"/>
      <c r="BB55" s="524"/>
      <c r="BC55" s="524"/>
      <c r="BD55" s="524"/>
      <c r="BE55" s="524"/>
      <c r="BF55" s="524"/>
      <c r="BG55" s="514"/>
      <c r="BH55" s="514"/>
      <c r="BI55" s="524"/>
      <c r="BJ55" s="524"/>
      <c r="BK55" s="524"/>
      <c r="BL55" s="524"/>
      <c r="BM55" s="524"/>
      <c r="BN55" s="524"/>
      <c r="BO55" s="524"/>
      <c r="BP55" s="524"/>
      <c r="BQ55" s="524"/>
      <c r="BR55" s="524"/>
      <c r="BS55" s="524"/>
      <c r="BT55" s="524"/>
      <c r="BU55" s="524"/>
      <c r="BV55" s="524"/>
      <c r="BW55" s="524"/>
      <c r="BX55" s="524"/>
      <c r="BY55" s="524"/>
      <c r="BZ55" s="524"/>
      <c r="CA55" s="524"/>
      <c r="CB55" s="524"/>
      <c r="CC55" s="524"/>
      <c r="CD55" s="524"/>
      <c r="CE55" s="524"/>
      <c r="CF55" s="524"/>
      <c r="CG55" s="524"/>
      <c r="CH55" s="524"/>
      <c r="CI55" s="524"/>
      <c r="CJ55" s="524"/>
      <c r="CK55" s="524"/>
      <c r="CL55" s="524"/>
      <c r="CM55" s="524"/>
      <c r="CN55" s="524"/>
      <c r="CO55" s="524"/>
      <c r="CP55" s="524"/>
      <c r="CQ55" s="524"/>
      <c r="CR55" s="524"/>
      <c r="CS55" s="524"/>
      <c r="CT55" s="524"/>
      <c r="CU55" s="524"/>
      <c r="CV55" s="524"/>
      <c r="CW55" s="524"/>
      <c r="CX55" s="524"/>
      <c r="CY55" s="524"/>
      <c r="CZ55" s="524"/>
      <c r="DA55" s="524"/>
      <c r="DB55" s="524"/>
      <c r="DC55" s="524"/>
      <c r="DD55" s="524"/>
      <c r="DE55" s="3"/>
      <c r="DF55" s="3"/>
    </row>
    <row r="56" spans="1:110" ht="16.5" customHeight="1">
      <c r="A56" s="264"/>
      <c r="C56" s="947" t="str">
        <f>AH56</f>
        <v>FPRE-Region Mittelland</v>
      </c>
      <c r="D56" s="947"/>
      <c r="E56" s="947"/>
      <c r="F56" s="947"/>
      <c r="G56" s="947"/>
      <c r="H56" s="947"/>
      <c r="I56" s="947"/>
      <c r="J56" s="947"/>
      <c r="K56" s="2259"/>
      <c r="L56" s="2259"/>
      <c r="M56" s="2259"/>
      <c r="N56" s="2259"/>
      <c r="O56" s="2259"/>
      <c r="P56" s="947"/>
      <c r="Q56" s="2215">
        <f>AJ56</f>
        <v>4650</v>
      </c>
      <c r="R56" s="2215"/>
      <c r="S56" s="2215"/>
      <c r="T56" s="2215"/>
      <c r="U56" s="2215"/>
      <c r="V56" s="2272">
        <f>AK56</f>
        <v>4766.2953129999996</v>
      </c>
      <c r="W56" s="2272"/>
      <c r="X56" s="2272"/>
      <c r="Y56" s="2272"/>
      <c r="Z56" s="2272"/>
      <c r="AB56" s="3"/>
      <c r="AC56" s="3"/>
      <c r="AD56" s="264"/>
      <c r="AE56" s="3"/>
      <c r="AF56" s="536"/>
      <c r="AG56" s="536"/>
      <c r="AH56" s="1104" t="s">
        <v>545</v>
      </c>
      <c r="AI56" s="1105"/>
      <c r="AJ56" s="1105">
        <v>4650</v>
      </c>
      <c r="AK56" s="1105">
        <v>4766.2953129999996</v>
      </c>
      <c r="AL56" s="524"/>
      <c r="AM56" s="637"/>
      <c r="AN56" s="637"/>
      <c r="AO56" s="637"/>
      <c r="AP56" s="637"/>
      <c r="AQ56" s="637"/>
      <c r="AR56" s="637"/>
      <c r="AS56" s="637"/>
      <c r="AT56" s="637"/>
      <c r="AU56" s="637"/>
      <c r="AV56" s="637"/>
      <c r="AW56" s="637"/>
      <c r="AX56" s="637"/>
      <c r="AY56" s="637"/>
      <c r="AZ56" s="637"/>
      <c r="BA56" s="637"/>
      <c r="BB56" s="637"/>
      <c r="BC56" s="637"/>
      <c r="BD56" s="637"/>
      <c r="BE56" s="637"/>
      <c r="BF56" s="536"/>
      <c r="BG56" s="514"/>
      <c r="BH56" s="514"/>
      <c r="BI56" s="514"/>
      <c r="BJ56" s="514"/>
      <c r="BK56" s="514"/>
      <c r="BL56" s="514"/>
      <c r="BM56" s="514"/>
      <c r="BN56" s="514"/>
      <c r="BO56" s="514"/>
      <c r="BP56" s="514"/>
      <c r="BQ56" s="514"/>
      <c r="BR56" s="514"/>
      <c r="BS56" s="514"/>
      <c r="BT56" s="514"/>
      <c r="BU56" s="514"/>
      <c r="BV56" s="514"/>
      <c r="BW56" s="514"/>
      <c r="BX56" s="514"/>
      <c r="BY56" s="514"/>
      <c r="BZ56" s="514"/>
      <c r="CA56" s="514"/>
      <c r="CB56" s="514"/>
      <c r="CC56" s="514"/>
      <c r="CD56" s="514"/>
      <c r="CE56" s="514"/>
      <c r="CF56" s="514"/>
      <c r="CG56" s="514"/>
      <c r="CH56" s="514"/>
      <c r="CI56" s="514"/>
      <c r="CJ56" s="514"/>
      <c r="CK56" s="514"/>
      <c r="CL56" s="514"/>
      <c r="CM56" s="514"/>
      <c r="CN56" s="514"/>
      <c r="CO56" s="514"/>
      <c r="CP56" s="514"/>
      <c r="CQ56" s="514"/>
      <c r="CR56" s="514"/>
      <c r="CS56" s="514"/>
      <c r="CT56" s="514"/>
      <c r="CU56" s="514"/>
      <c r="CV56" s="514"/>
      <c r="CW56" s="514"/>
      <c r="CX56" s="514"/>
      <c r="CY56" s="514"/>
      <c r="CZ56" s="514"/>
      <c r="DA56" s="514"/>
      <c r="DB56" s="514"/>
      <c r="DC56" s="514"/>
      <c r="DD56" s="514"/>
      <c r="DE56" s="3"/>
      <c r="DF56" s="3"/>
    </row>
    <row r="57" spans="1:110" ht="16.5" customHeight="1">
      <c r="A57" s="264"/>
      <c r="C57" s="1100" t="str">
        <f>AH57</f>
        <v>Schweiz</v>
      </c>
      <c r="D57" s="1100"/>
      <c r="E57" s="1100"/>
      <c r="F57" s="1100"/>
      <c r="G57" s="1100"/>
      <c r="H57" s="1100"/>
      <c r="I57" s="1100"/>
      <c r="J57" s="1100"/>
      <c r="K57" s="2253"/>
      <c r="L57" s="2253"/>
      <c r="M57" s="2253"/>
      <c r="N57" s="2253"/>
      <c r="O57" s="2253"/>
      <c r="P57" s="1100"/>
      <c r="Q57" s="2105">
        <f>AJ57</f>
        <v>19640</v>
      </c>
      <c r="R57" s="2105"/>
      <c r="S57" s="2105"/>
      <c r="T57" s="2105"/>
      <c r="U57" s="2105"/>
      <c r="V57" s="2272">
        <f>AK57</f>
        <v>23351.122749999999</v>
      </c>
      <c r="W57" s="2272"/>
      <c r="X57" s="2272"/>
      <c r="Y57" s="2272"/>
      <c r="Z57" s="2272"/>
      <c r="AB57" s="3"/>
      <c r="AC57" s="3"/>
      <c r="AD57" s="264"/>
      <c r="AE57" s="3"/>
      <c r="AF57" s="536"/>
      <c r="AG57" s="536"/>
      <c r="AH57" s="1104" t="s">
        <v>257</v>
      </c>
      <c r="AI57" s="1105"/>
      <c r="AJ57" s="1105">
        <v>19640</v>
      </c>
      <c r="AK57" s="1105">
        <v>23351.122749999999</v>
      </c>
      <c r="AL57" s="524"/>
      <c r="AM57" s="552"/>
      <c r="AN57" s="552"/>
      <c r="AO57" s="552"/>
      <c r="AP57" s="552"/>
      <c r="AQ57" s="552"/>
      <c r="AR57" s="552"/>
      <c r="AS57" s="552"/>
      <c r="AT57" s="552"/>
      <c r="AU57" s="552"/>
      <c r="AV57" s="552"/>
      <c r="AW57" s="552"/>
      <c r="AX57" s="552"/>
      <c r="AY57" s="552"/>
      <c r="AZ57" s="552"/>
      <c r="BA57" s="552"/>
      <c r="BB57" s="552"/>
      <c r="BC57" s="552"/>
      <c r="BD57" s="552"/>
      <c r="BE57" s="552"/>
      <c r="BF57" s="536"/>
      <c r="BG57" s="514"/>
      <c r="BH57" s="514"/>
      <c r="BI57" s="514"/>
      <c r="BJ57" s="514"/>
      <c r="BK57" s="514"/>
      <c r="BL57" s="514"/>
      <c r="BM57" s="514"/>
      <c r="BN57" s="514"/>
      <c r="BO57" s="514"/>
      <c r="BP57" s="514"/>
      <c r="BQ57" s="514"/>
      <c r="BR57" s="514"/>
      <c r="BS57" s="514"/>
      <c r="BT57" s="514"/>
      <c r="BU57" s="514"/>
      <c r="BV57" s="514"/>
      <c r="BW57" s="514"/>
      <c r="BX57" s="514"/>
      <c r="BY57" s="514"/>
      <c r="BZ57" s="514"/>
      <c r="CA57" s="514"/>
      <c r="CB57" s="514"/>
      <c r="CC57" s="514"/>
      <c r="CD57" s="514"/>
      <c r="CE57" s="514"/>
      <c r="CF57" s="514"/>
      <c r="CG57" s="514"/>
      <c r="CH57" s="514"/>
      <c r="CI57" s="514"/>
      <c r="CJ57" s="514"/>
      <c r="CK57" s="514"/>
      <c r="CL57" s="514"/>
      <c r="CM57" s="514"/>
      <c r="CN57" s="514"/>
      <c r="CO57" s="514"/>
      <c r="CP57" s="514"/>
      <c r="CQ57" s="514"/>
      <c r="CR57" s="514"/>
      <c r="CS57" s="514"/>
      <c r="CT57" s="514"/>
      <c r="CU57" s="514"/>
      <c r="CV57" s="514"/>
      <c r="CW57" s="514"/>
      <c r="CX57" s="514"/>
      <c r="CY57" s="514"/>
      <c r="CZ57" s="514"/>
      <c r="DA57" s="514"/>
      <c r="DB57" s="514"/>
      <c r="DC57" s="514"/>
      <c r="DD57" s="514"/>
      <c r="DE57" s="3"/>
      <c r="DF57" s="3"/>
    </row>
    <row r="58" spans="1:110" s="419" customFormat="1" ht="4.5" customHeight="1">
      <c r="A58" s="264"/>
      <c r="AB58" s="3"/>
      <c r="AC58" s="3"/>
      <c r="AD58" s="264"/>
      <c r="AE58" s="3"/>
      <c r="AF58" s="524"/>
      <c r="AG58" s="524"/>
      <c r="AH58" s="524"/>
      <c r="AI58" s="524"/>
      <c r="AJ58" s="524"/>
      <c r="AK58" s="524"/>
      <c r="AL58" s="524"/>
      <c r="AM58" s="524"/>
      <c r="AN58" s="524"/>
      <c r="AO58" s="524"/>
      <c r="AP58" s="536"/>
      <c r="AQ58" s="604"/>
      <c r="AR58" s="536"/>
      <c r="AS58" s="543"/>
      <c r="AT58" s="524"/>
      <c r="AU58" s="524"/>
      <c r="AV58" s="524"/>
      <c r="AW58" s="524"/>
      <c r="AX58" s="524"/>
      <c r="AY58" s="524"/>
      <c r="AZ58" s="524"/>
      <c r="BA58" s="524"/>
      <c r="BB58" s="524"/>
      <c r="BC58" s="524"/>
      <c r="BD58" s="524"/>
      <c r="BE58" s="524"/>
      <c r="BF58" s="524"/>
      <c r="BG58" s="514"/>
      <c r="BH58" s="514"/>
      <c r="BI58" s="524"/>
      <c r="BJ58" s="524"/>
      <c r="BK58" s="524"/>
      <c r="BL58" s="524"/>
      <c r="BM58" s="524"/>
      <c r="BN58" s="524"/>
      <c r="BO58" s="524"/>
      <c r="BP58" s="524"/>
      <c r="BQ58" s="524"/>
      <c r="BR58" s="524"/>
      <c r="BS58" s="524"/>
      <c r="BT58" s="524"/>
      <c r="BU58" s="524"/>
      <c r="BV58" s="524"/>
      <c r="BW58" s="524"/>
      <c r="BX58" s="524"/>
      <c r="BY58" s="524"/>
      <c r="BZ58" s="524"/>
      <c r="CA58" s="524"/>
      <c r="CB58" s="524"/>
      <c r="CC58" s="524"/>
      <c r="CD58" s="524"/>
      <c r="CE58" s="524"/>
      <c r="CF58" s="524"/>
      <c r="CG58" s="524"/>
      <c r="CH58" s="524"/>
      <c r="CI58" s="524"/>
      <c r="CJ58" s="524"/>
      <c r="CK58" s="524"/>
      <c r="CL58" s="524"/>
      <c r="CM58" s="524"/>
      <c r="CN58" s="524"/>
      <c r="CO58" s="524"/>
      <c r="CP58" s="524"/>
      <c r="CQ58" s="524"/>
      <c r="CR58" s="524"/>
      <c r="CS58" s="524"/>
      <c r="CT58" s="524"/>
      <c r="CU58" s="524"/>
      <c r="CV58" s="524"/>
      <c r="CW58" s="524"/>
      <c r="CX58" s="524"/>
      <c r="CY58" s="524"/>
      <c r="CZ58" s="524"/>
      <c r="DA58" s="524"/>
      <c r="DB58" s="524"/>
      <c r="DC58" s="524"/>
      <c r="DD58" s="524"/>
      <c r="DE58" s="3"/>
      <c r="DF58" s="3"/>
    </row>
    <row r="59" spans="1:110" ht="9.95" customHeight="1">
      <c r="A59" s="264"/>
      <c r="C59" s="2139" t="str">
        <f>AH59</f>
        <v>Anmerkung: Schätzung auf der Grundlage verschiedener Datenquellen und eigener Modelle.</v>
      </c>
      <c r="D59" s="2139"/>
      <c r="E59" s="2139"/>
      <c r="F59" s="2139"/>
      <c r="G59" s="2139"/>
      <c r="H59" s="2139"/>
      <c r="I59" s="2139"/>
      <c r="J59" s="2139"/>
      <c r="K59" s="2139"/>
      <c r="L59" s="2139"/>
      <c r="M59" s="2139"/>
      <c r="N59" s="2139"/>
      <c r="O59" s="2139"/>
      <c r="P59" s="2139"/>
      <c r="Q59" s="2139"/>
      <c r="R59" s="2139"/>
      <c r="S59" s="2139"/>
      <c r="T59" s="2139"/>
      <c r="U59" s="2139"/>
      <c r="V59" s="2139"/>
      <c r="W59" s="2139"/>
      <c r="X59" s="2139"/>
      <c r="Y59" s="2139"/>
      <c r="Z59" s="2139"/>
      <c r="AB59" s="3"/>
      <c r="AC59" s="3"/>
      <c r="AD59" s="3"/>
      <c r="AE59" s="3"/>
      <c r="AF59" s="536"/>
      <c r="AG59" s="536"/>
      <c r="AH59" s="986" t="s">
        <v>438</v>
      </c>
      <c r="AI59" s="536"/>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14"/>
      <c r="BH59" s="514"/>
      <c r="BI59" s="514"/>
      <c r="BJ59" s="514"/>
      <c r="BK59" s="514"/>
      <c r="BL59" s="514"/>
      <c r="BM59" s="514"/>
      <c r="BN59" s="514"/>
      <c r="BO59" s="514"/>
      <c r="BP59" s="514"/>
      <c r="BQ59" s="514"/>
      <c r="BR59" s="514"/>
      <c r="BS59" s="514"/>
      <c r="BT59" s="514"/>
      <c r="BU59" s="514"/>
      <c r="BV59" s="514"/>
      <c r="BW59" s="514"/>
      <c r="BX59" s="514"/>
      <c r="BY59" s="514"/>
      <c r="BZ59" s="514"/>
      <c r="CA59" s="514"/>
      <c r="CB59" s="514"/>
      <c r="CC59" s="514"/>
      <c r="CD59" s="514"/>
      <c r="CE59" s="514"/>
      <c r="CF59" s="514"/>
      <c r="CG59" s="514"/>
      <c r="CH59" s="514"/>
      <c r="CI59" s="514"/>
      <c r="CJ59" s="514"/>
      <c r="CK59" s="514"/>
      <c r="CL59" s="514"/>
      <c r="CM59" s="514"/>
      <c r="CN59" s="514"/>
      <c r="CO59" s="514"/>
      <c r="CP59" s="514"/>
      <c r="CQ59" s="514"/>
      <c r="CR59" s="514"/>
      <c r="CS59" s="514"/>
      <c r="CT59" s="514"/>
      <c r="CU59" s="514"/>
      <c r="CV59" s="514"/>
      <c r="CW59" s="514"/>
      <c r="CX59" s="514"/>
      <c r="CY59" s="514"/>
      <c r="CZ59" s="514"/>
      <c r="DA59" s="514"/>
      <c r="DB59" s="514"/>
      <c r="DC59" s="514"/>
      <c r="DD59" s="514"/>
      <c r="DE59" s="3"/>
      <c r="DF59" s="3"/>
    </row>
    <row r="60" spans="1:110" ht="9.95" customHeight="1">
      <c r="A60" s="264"/>
      <c r="C60" s="2139" t="str">
        <f>AH60</f>
        <v xml:space="preserve">Quelle: IMBAS Fahrländer Partner, Amt für Statistik der Kantone Basel-Landschaft, Basel-Stadt, Freiburg, Genf, Tessin und Zürich, Modellierungen Fahrländer Partner. </v>
      </c>
      <c r="D60" s="2139"/>
      <c r="E60" s="2139"/>
      <c r="F60" s="2139"/>
      <c r="G60" s="2139"/>
      <c r="H60" s="2139"/>
      <c r="I60" s="2139"/>
      <c r="J60" s="2139"/>
      <c r="K60" s="2139"/>
      <c r="L60" s="2139"/>
      <c r="M60" s="2139"/>
      <c r="N60" s="2139"/>
      <c r="O60" s="2139"/>
      <c r="P60" s="2139"/>
      <c r="Q60" s="2139"/>
      <c r="R60" s="2139"/>
      <c r="S60" s="2139"/>
      <c r="T60" s="2139"/>
      <c r="U60" s="2139"/>
      <c r="V60" s="2139"/>
      <c r="W60" s="2139"/>
      <c r="X60" s="2139"/>
      <c r="Y60" s="2139"/>
      <c r="Z60" s="2139"/>
      <c r="AB60" s="3"/>
      <c r="AC60" s="3"/>
      <c r="AD60" s="3"/>
      <c r="AE60" s="3"/>
      <c r="AF60" s="536"/>
      <c r="AG60" s="536"/>
      <c r="AH60" s="986" t="s">
        <v>439</v>
      </c>
      <c r="AI60" s="531"/>
      <c r="AJ60" s="531"/>
      <c r="AK60" s="531"/>
      <c r="AL60" s="531"/>
      <c r="AM60" s="531"/>
      <c r="AN60" s="531"/>
      <c r="AO60" s="531"/>
      <c r="AP60" s="531"/>
      <c r="AQ60" s="531"/>
      <c r="AR60" s="531"/>
      <c r="AS60" s="531"/>
      <c r="AT60" s="531"/>
      <c r="AU60" s="531"/>
      <c r="AV60" s="531"/>
      <c r="AW60" s="531"/>
      <c r="AX60" s="531"/>
      <c r="AY60" s="531"/>
      <c r="AZ60" s="531"/>
      <c r="BA60" s="531"/>
      <c r="BB60" s="531"/>
      <c r="BC60" s="531"/>
      <c r="BD60" s="531"/>
      <c r="BE60" s="531"/>
      <c r="BF60" s="536"/>
      <c r="BG60" s="514"/>
      <c r="BH60" s="514"/>
      <c r="BI60" s="514"/>
      <c r="BJ60" s="514"/>
      <c r="BK60" s="514"/>
      <c r="BL60" s="514"/>
      <c r="BM60" s="514"/>
      <c r="BN60" s="514"/>
      <c r="BO60" s="514"/>
      <c r="BP60" s="514"/>
      <c r="BQ60" s="514"/>
      <c r="BR60" s="514"/>
      <c r="BS60" s="514"/>
      <c r="BT60" s="514"/>
      <c r="BU60" s="514"/>
      <c r="BV60" s="514"/>
      <c r="BW60" s="514"/>
      <c r="BX60" s="514"/>
      <c r="BY60" s="514"/>
      <c r="BZ60" s="514"/>
      <c r="CA60" s="514"/>
      <c r="CB60" s="514"/>
      <c r="CC60" s="514"/>
      <c r="CD60" s="514"/>
      <c r="CE60" s="514"/>
      <c r="CF60" s="514"/>
      <c r="CG60" s="514"/>
      <c r="CH60" s="514"/>
      <c r="CI60" s="514"/>
      <c r="CJ60" s="514"/>
      <c r="CK60" s="514"/>
      <c r="CL60" s="514"/>
      <c r="CM60" s="514"/>
      <c r="CN60" s="514"/>
      <c r="CO60" s="514"/>
      <c r="CP60" s="514"/>
      <c r="CQ60" s="514"/>
      <c r="CR60" s="514"/>
      <c r="CS60" s="514"/>
      <c r="CT60" s="514"/>
      <c r="CU60" s="514"/>
      <c r="CV60" s="514"/>
      <c r="CW60" s="514"/>
      <c r="CX60" s="514"/>
      <c r="CY60" s="514"/>
      <c r="CZ60" s="514"/>
      <c r="DA60" s="514"/>
      <c r="DB60" s="514"/>
      <c r="DC60" s="514"/>
      <c r="DD60" s="514"/>
      <c r="DE60" s="3"/>
      <c r="DF60" s="3"/>
    </row>
    <row r="61" spans="1:110" ht="30" customHeight="1">
      <c r="A61" s="264"/>
      <c r="C61" s="82"/>
      <c r="D61" s="82"/>
      <c r="E61" s="82"/>
      <c r="F61" s="82"/>
      <c r="G61" s="82"/>
      <c r="H61" s="82"/>
      <c r="I61" s="82"/>
      <c r="J61" s="82"/>
      <c r="K61" s="82"/>
      <c r="L61" s="82"/>
      <c r="M61" s="82"/>
      <c r="N61" s="82"/>
      <c r="O61" s="82"/>
      <c r="P61" s="82"/>
      <c r="Q61" s="82"/>
      <c r="R61" s="82"/>
      <c r="S61" s="82"/>
      <c r="T61" s="82"/>
      <c r="U61" s="82"/>
      <c r="V61" s="82"/>
      <c r="W61" s="82"/>
      <c r="X61" s="82"/>
      <c r="Y61" s="82"/>
      <c r="Z61" s="82"/>
      <c r="AB61" s="3"/>
      <c r="AC61" s="3"/>
      <c r="AD61" s="3"/>
      <c r="AE61" s="3"/>
      <c r="AF61" s="536"/>
      <c r="AG61" s="536"/>
      <c r="AH61" s="581"/>
      <c r="AI61" s="581"/>
      <c r="AJ61" s="581"/>
      <c r="AK61" s="581"/>
      <c r="AL61" s="581"/>
      <c r="AM61" s="581"/>
      <c r="AN61" s="581"/>
      <c r="AO61" s="581"/>
      <c r="AP61" s="581"/>
      <c r="AQ61" s="581"/>
      <c r="AR61" s="581"/>
      <c r="AS61" s="581"/>
      <c r="AT61" s="581"/>
      <c r="AU61" s="581"/>
      <c r="AV61" s="581"/>
      <c r="AW61" s="581"/>
      <c r="AX61" s="581"/>
      <c r="AY61" s="581"/>
      <c r="AZ61" s="581"/>
      <c r="BA61" s="581"/>
      <c r="BB61" s="581"/>
      <c r="BC61" s="581"/>
      <c r="BD61" s="581"/>
      <c r="BE61" s="581"/>
      <c r="BF61" s="536"/>
      <c r="BG61" s="514"/>
      <c r="BH61" s="514"/>
      <c r="BI61" s="514"/>
      <c r="BJ61" s="514"/>
      <c r="BK61" s="514"/>
      <c r="BL61" s="514"/>
      <c r="BM61" s="514"/>
      <c r="BN61" s="514"/>
      <c r="BO61" s="514"/>
      <c r="BP61" s="514"/>
      <c r="BQ61" s="514"/>
      <c r="BR61" s="514"/>
      <c r="BS61" s="514"/>
      <c r="BT61" s="514"/>
      <c r="BU61" s="514"/>
      <c r="BV61" s="514"/>
      <c r="BW61" s="514"/>
      <c r="BX61" s="514"/>
      <c r="BY61" s="514"/>
      <c r="BZ61" s="514"/>
      <c r="CA61" s="514"/>
      <c r="CB61" s="514"/>
      <c r="CC61" s="514"/>
      <c r="CD61" s="514"/>
      <c r="CE61" s="514"/>
      <c r="CF61" s="514"/>
      <c r="CG61" s="514"/>
      <c r="CH61" s="514"/>
      <c r="CI61" s="514"/>
      <c r="CJ61" s="514"/>
      <c r="CK61" s="514"/>
      <c r="CL61" s="514"/>
      <c r="CM61" s="514"/>
      <c r="CN61" s="514"/>
      <c r="CO61" s="514"/>
      <c r="CP61" s="514"/>
      <c r="CQ61" s="514"/>
      <c r="CR61" s="514"/>
      <c r="CS61" s="514"/>
      <c r="CT61" s="514"/>
      <c r="CU61" s="514"/>
      <c r="CV61" s="514"/>
      <c r="CW61" s="514"/>
      <c r="CX61" s="514"/>
      <c r="CY61" s="514"/>
      <c r="CZ61" s="514"/>
      <c r="DA61" s="514"/>
      <c r="DB61" s="514"/>
      <c r="DC61" s="514"/>
      <c r="DD61" s="514"/>
      <c r="DE61" s="3"/>
      <c r="DF61" s="3"/>
    </row>
    <row r="62" spans="1:110" s="83" customFormat="1" ht="16.5" customHeight="1">
      <c r="A62" s="38"/>
      <c r="B62" s="85"/>
      <c r="C62" s="1614" t="str">
        <f>AH62</f>
        <v>Perspektive: Anzahl EFH-Transaktionen (Altbau) aufgrund demografischer Entwicklung (2024-2028)</v>
      </c>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862"/>
      <c r="AB62" s="3"/>
      <c r="AC62" s="3"/>
      <c r="AD62" s="3"/>
      <c r="AE62" s="3"/>
      <c r="AF62" s="530"/>
      <c r="AG62" s="530"/>
      <c r="AH62" s="1274" t="s">
        <v>796</v>
      </c>
      <c r="AI62" s="524"/>
      <c r="AJ62" s="524"/>
      <c r="AK62" s="524"/>
      <c r="AL62" s="531"/>
      <c r="AM62" s="531"/>
      <c r="AN62" s="531"/>
      <c r="AO62" s="531"/>
      <c r="AP62" s="531"/>
      <c r="AQ62" s="531"/>
      <c r="AR62" s="531"/>
      <c r="AS62" s="531"/>
      <c r="AT62" s="531"/>
      <c r="AU62" s="531"/>
      <c r="AV62" s="531"/>
      <c r="AW62" s="531"/>
      <c r="AX62" s="531"/>
      <c r="AY62" s="531"/>
      <c r="AZ62" s="531"/>
      <c r="BA62" s="531"/>
      <c r="BB62" s="531"/>
      <c r="BC62" s="531"/>
      <c r="BD62" s="531"/>
      <c r="BE62" s="531"/>
      <c r="BF62" s="544"/>
      <c r="BG62" s="514"/>
      <c r="BH62" s="514"/>
      <c r="BI62" s="531"/>
      <c r="BJ62" s="531"/>
      <c r="BK62" s="531"/>
      <c r="BL62" s="531"/>
      <c r="BM62" s="531"/>
      <c r="BN62" s="531"/>
      <c r="BO62" s="531"/>
      <c r="BP62" s="531"/>
      <c r="BQ62" s="531"/>
      <c r="BR62" s="531"/>
      <c r="BS62" s="531"/>
      <c r="BT62" s="531"/>
      <c r="BU62" s="531"/>
      <c r="BV62" s="531"/>
      <c r="BW62" s="531"/>
      <c r="BX62" s="531"/>
      <c r="BY62" s="531"/>
      <c r="BZ62" s="531"/>
      <c r="CA62" s="531"/>
      <c r="CB62" s="531"/>
      <c r="CC62" s="531"/>
      <c r="CD62" s="531"/>
      <c r="CE62" s="531"/>
      <c r="CF62" s="531"/>
      <c r="CG62" s="531"/>
      <c r="CH62" s="531"/>
      <c r="CI62" s="531"/>
      <c r="CJ62" s="531"/>
      <c r="CK62" s="531"/>
      <c r="CL62" s="531"/>
      <c r="CM62" s="531"/>
      <c r="CN62" s="531"/>
      <c r="CO62" s="531"/>
      <c r="CP62" s="531"/>
      <c r="CQ62" s="531"/>
      <c r="CR62" s="531"/>
      <c r="CS62" s="531"/>
      <c r="CT62" s="531"/>
      <c r="CU62" s="531"/>
      <c r="CV62" s="531"/>
      <c r="CW62" s="531"/>
      <c r="CX62" s="531"/>
      <c r="CY62" s="531"/>
      <c r="CZ62" s="531"/>
      <c r="DA62" s="531"/>
      <c r="DB62" s="531"/>
      <c r="DC62" s="531"/>
      <c r="DD62" s="531"/>
      <c r="DE62" s="3"/>
      <c r="DF62" s="3"/>
    </row>
    <row r="63" spans="1:110" s="83" customFormat="1" ht="8.1" customHeight="1">
      <c r="A63" s="38"/>
      <c r="B63" s="85"/>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862"/>
      <c r="AB63" s="3"/>
      <c r="AC63" s="3"/>
      <c r="AD63" s="3"/>
      <c r="AE63" s="3"/>
      <c r="AF63" s="530"/>
      <c r="AG63" s="530"/>
      <c r="AH63" s="524"/>
      <c r="AI63" s="524"/>
      <c r="AJ63" s="524"/>
      <c r="AK63" s="524"/>
      <c r="AL63" s="531"/>
      <c r="AM63" s="531"/>
      <c r="AN63" s="531"/>
      <c r="AO63" s="531"/>
      <c r="AP63" s="531"/>
      <c r="AQ63" s="531"/>
      <c r="AR63" s="531"/>
      <c r="AS63" s="531"/>
      <c r="AT63" s="531"/>
      <c r="AU63" s="531"/>
      <c r="AV63" s="531"/>
      <c r="AW63" s="531"/>
      <c r="AX63" s="531"/>
      <c r="AY63" s="531"/>
      <c r="AZ63" s="531"/>
      <c r="BA63" s="531"/>
      <c r="BB63" s="531"/>
      <c r="BC63" s="531"/>
      <c r="BD63" s="531"/>
      <c r="BE63" s="531"/>
      <c r="BF63" s="544"/>
      <c r="BG63" s="514"/>
      <c r="BH63" s="514"/>
      <c r="BI63" s="531"/>
      <c r="BJ63" s="531"/>
      <c r="BK63" s="531"/>
      <c r="BL63" s="531"/>
      <c r="BM63" s="531"/>
      <c r="BN63" s="531"/>
      <c r="BO63" s="531"/>
      <c r="BP63" s="531"/>
      <c r="BQ63" s="531"/>
      <c r="BR63" s="531"/>
      <c r="BS63" s="531"/>
      <c r="BT63" s="531"/>
      <c r="BU63" s="531"/>
      <c r="BV63" s="531"/>
      <c r="BW63" s="531"/>
      <c r="BX63" s="531"/>
      <c r="BY63" s="531"/>
      <c r="BZ63" s="531"/>
      <c r="CA63" s="531"/>
      <c r="CB63" s="531"/>
      <c r="CC63" s="531"/>
      <c r="CD63" s="531"/>
      <c r="CE63" s="531"/>
      <c r="CF63" s="531"/>
      <c r="CG63" s="531"/>
      <c r="CH63" s="531"/>
      <c r="CI63" s="531"/>
      <c r="CJ63" s="531"/>
      <c r="CK63" s="531"/>
      <c r="CL63" s="531"/>
      <c r="CM63" s="531"/>
      <c r="CN63" s="531"/>
      <c r="CO63" s="531"/>
      <c r="CP63" s="531"/>
      <c r="CQ63" s="531"/>
      <c r="CR63" s="531"/>
      <c r="CS63" s="531"/>
      <c r="CT63" s="531"/>
      <c r="CU63" s="531"/>
      <c r="CV63" s="531"/>
      <c r="CW63" s="531"/>
      <c r="CX63" s="531"/>
      <c r="CY63" s="531"/>
      <c r="CZ63" s="531"/>
      <c r="DA63" s="531"/>
      <c r="DB63" s="531"/>
      <c r="DC63" s="531"/>
      <c r="DD63" s="531"/>
      <c r="DE63" s="3"/>
      <c r="DF63" s="3"/>
    </row>
    <row r="64" spans="1:110" ht="16.5" customHeight="1">
      <c r="A64" s="264"/>
      <c r="C64" s="1098"/>
      <c r="D64" s="1099"/>
      <c r="E64" s="1099"/>
      <c r="F64" s="1100"/>
      <c r="G64" s="1100"/>
      <c r="H64" s="1100"/>
      <c r="I64" s="2105" t="str">
        <f>AI64</f>
        <v>Total</v>
      </c>
      <c r="J64" s="2105"/>
      <c r="K64" s="2105"/>
      <c r="L64" s="2105" t="str">
        <f>AJ64</f>
        <v>% EFH-Bestand</v>
      </c>
      <c r="M64" s="2105"/>
      <c r="N64" s="2105"/>
      <c r="O64" s="2105"/>
      <c r="P64" s="2105"/>
      <c r="Q64" s="1100"/>
      <c r="R64" s="1100"/>
      <c r="S64" s="1100"/>
      <c r="T64" s="2105" t="str">
        <f>AK64</f>
        <v>Freihand</v>
      </c>
      <c r="U64" s="2105"/>
      <c r="V64" s="2105" t="str">
        <f>AL64</f>
        <v>% EFH-Bestand</v>
      </c>
      <c r="W64" s="2105"/>
      <c r="X64" s="2105"/>
      <c r="Y64" s="2105"/>
      <c r="Z64" s="2105"/>
      <c r="AA64" s="327"/>
      <c r="AB64" s="3"/>
      <c r="AC64" s="3"/>
      <c r="AD64" s="3"/>
      <c r="AE64" s="3"/>
      <c r="AF64" s="536"/>
      <c r="AG64" s="536"/>
      <c r="AH64" s="707"/>
      <c r="AI64" s="1273" t="s">
        <v>22</v>
      </c>
      <c r="AJ64" s="1273" t="s">
        <v>273</v>
      </c>
      <c r="AK64" s="1273" t="s">
        <v>272</v>
      </c>
      <c r="AL64" s="1273" t="s">
        <v>273</v>
      </c>
      <c r="AM64" s="637"/>
      <c r="AN64" s="637"/>
      <c r="AO64" s="637"/>
      <c r="AP64" s="637"/>
      <c r="AQ64" s="637"/>
      <c r="AR64" s="637"/>
      <c r="AS64" s="637"/>
      <c r="AT64" s="637"/>
      <c r="AU64" s="637"/>
      <c r="AV64" s="637"/>
      <c r="AW64" s="637"/>
      <c r="AX64" s="637"/>
      <c r="AY64" s="637"/>
      <c r="AZ64" s="637"/>
      <c r="BA64" s="637"/>
      <c r="BB64" s="637"/>
      <c r="BC64" s="637"/>
      <c r="BD64" s="637"/>
      <c r="BE64" s="637"/>
      <c r="BF64" s="637"/>
      <c r="BG64" s="604"/>
      <c r="BH64" s="514"/>
      <c r="BI64" s="514"/>
      <c r="BJ64" s="514"/>
      <c r="BK64" s="514"/>
      <c r="BL64" s="514"/>
      <c r="BM64" s="514"/>
      <c r="BN64" s="514"/>
      <c r="BO64" s="514"/>
      <c r="BP64" s="514"/>
      <c r="BQ64" s="514"/>
      <c r="BR64" s="514"/>
      <c r="BS64" s="514"/>
      <c r="BT64" s="514"/>
      <c r="BU64" s="514"/>
      <c r="BV64" s="514"/>
      <c r="BW64" s="514"/>
      <c r="BX64" s="514"/>
      <c r="BY64" s="514"/>
      <c r="BZ64" s="514"/>
      <c r="CA64" s="514"/>
      <c r="CB64" s="514"/>
      <c r="CC64" s="514"/>
      <c r="CD64" s="514"/>
      <c r="CE64" s="514"/>
      <c r="CF64" s="514"/>
      <c r="CG64" s="514"/>
      <c r="CH64" s="514"/>
      <c r="CI64" s="514"/>
      <c r="CJ64" s="514"/>
      <c r="CK64" s="514"/>
      <c r="CL64" s="514"/>
      <c r="CM64" s="514"/>
      <c r="CN64" s="514"/>
      <c r="CO64" s="514"/>
      <c r="CP64" s="514"/>
      <c r="CQ64" s="514"/>
      <c r="CR64" s="514"/>
      <c r="CS64" s="514"/>
      <c r="CT64" s="514"/>
      <c r="CU64" s="514"/>
      <c r="CV64" s="514"/>
      <c r="CW64" s="514"/>
      <c r="CX64" s="514"/>
      <c r="CY64" s="514"/>
      <c r="CZ64" s="514"/>
      <c r="DA64" s="514"/>
      <c r="DB64" s="514"/>
      <c r="DC64" s="514"/>
      <c r="DD64" s="514"/>
      <c r="DE64" s="3"/>
      <c r="DF64" s="3"/>
    </row>
    <row r="65" spans="1:110" s="83" customFormat="1" ht="16.5" customHeight="1">
      <c r="A65" s="38"/>
      <c r="B65" s="85"/>
      <c r="C65" s="947" t="str">
        <f>AH65</f>
        <v>Stadt Thun</v>
      </c>
      <c r="D65" s="947"/>
      <c r="E65" s="947"/>
      <c r="F65" s="1100"/>
      <c r="G65" s="1100"/>
      <c r="H65" s="1100"/>
      <c r="I65" s="2105">
        <f t="shared" si="3" ref="I65:I68">AI65</f>
        <v>496.3204431883201</v>
      </c>
      <c r="J65" s="2105"/>
      <c r="K65" s="2105"/>
      <c r="L65" s="2173">
        <f t="shared" si="4" ref="L65:L68">AJ65</f>
        <v>0.14394444408013923</v>
      </c>
      <c r="M65" s="2173"/>
      <c r="N65" s="2173"/>
      <c r="O65" s="2173"/>
      <c r="P65" s="2173"/>
      <c r="Q65" s="1100"/>
      <c r="R65" s="1100"/>
      <c r="S65" s="1100"/>
      <c r="T65" s="2105">
        <f t="shared" si="5" ref="T65:T68">AK65</f>
        <v>291.23229978623027</v>
      </c>
      <c r="U65" s="2105"/>
      <c r="V65" s="2173">
        <f t="shared" si="6" ref="V65:V68">AL65</f>
        <v>0.084488627730266982</v>
      </c>
      <c r="W65" s="2173"/>
      <c r="X65" s="2173"/>
      <c r="Y65" s="2173"/>
      <c r="Z65" s="2173"/>
      <c r="AB65" s="3"/>
      <c r="AC65" s="3"/>
      <c r="AD65" s="38"/>
      <c r="AE65" s="38"/>
      <c r="AF65" s="530"/>
      <c r="AG65" s="530"/>
      <c r="AH65" s="1104" t="s">
        <v>543</v>
      </c>
      <c r="AI65" s="1104">
        <v>496.3204431883201</v>
      </c>
      <c r="AJ65" s="699">
        <v>0.14394444408013923</v>
      </c>
      <c r="AK65" s="1104">
        <v>291.23229978623027</v>
      </c>
      <c r="AL65" s="699">
        <v>0.084488627730266982</v>
      </c>
      <c r="AM65" s="552"/>
      <c r="AN65" s="552"/>
      <c r="AO65" s="552"/>
      <c r="AP65" s="552"/>
      <c r="AQ65" s="552"/>
      <c r="AR65" s="552"/>
      <c r="AS65" s="552"/>
      <c r="AT65" s="552"/>
      <c r="AU65" s="552"/>
      <c r="AV65" s="552"/>
      <c r="AW65" s="552"/>
      <c r="AX65" s="552"/>
      <c r="AY65" s="552"/>
      <c r="AZ65" s="552"/>
      <c r="BA65" s="552"/>
      <c r="BB65" s="552"/>
      <c r="BC65" s="552"/>
      <c r="BD65" s="552"/>
      <c r="BE65" s="552"/>
      <c r="BF65" s="552"/>
      <c r="BG65" s="531"/>
      <c r="BH65" s="514"/>
      <c r="BI65" s="514"/>
      <c r="BJ65" s="531"/>
      <c r="BK65" s="531"/>
      <c r="BL65" s="531"/>
      <c r="BM65" s="531"/>
      <c r="BN65" s="531"/>
      <c r="BO65" s="531"/>
      <c r="BP65" s="531"/>
      <c r="BQ65" s="531"/>
      <c r="BR65" s="531"/>
      <c r="BS65" s="531"/>
      <c r="BT65" s="531"/>
      <c r="BU65" s="531"/>
      <c r="BV65" s="531"/>
      <c r="BW65" s="531"/>
      <c r="BX65" s="531"/>
      <c r="BY65" s="531"/>
      <c r="BZ65" s="531"/>
      <c r="CA65" s="531"/>
      <c r="CB65" s="531"/>
      <c r="CC65" s="531"/>
      <c r="CD65" s="531"/>
      <c r="CE65" s="531"/>
      <c r="CF65" s="531"/>
      <c r="CG65" s="531"/>
      <c r="CH65" s="531"/>
      <c r="CI65" s="531"/>
      <c r="CJ65" s="531"/>
      <c r="CK65" s="531"/>
      <c r="CL65" s="531"/>
      <c r="CM65" s="531"/>
      <c r="CN65" s="531"/>
      <c r="CO65" s="531"/>
      <c r="CP65" s="531"/>
      <c r="CQ65" s="531"/>
      <c r="CR65" s="531"/>
      <c r="CS65" s="531"/>
      <c r="CT65" s="531"/>
      <c r="CU65" s="531"/>
      <c r="CV65" s="531"/>
      <c r="CW65" s="531"/>
      <c r="CX65" s="531"/>
      <c r="CY65" s="531"/>
      <c r="CZ65" s="531"/>
      <c r="DA65" s="531"/>
      <c r="DB65" s="531"/>
      <c r="DC65" s="531"/>
      <c r="DD65" s="531"/>
      <c r="DE65" s="3"/>
      <c r="DF65" s="3"/>
    </row>
    <row r="66" spans="1:110" ht="16.5" customHeight="1">
      <c r="A66" s="264"/>
      <c r="C66" s="947" t="str">
        <f t="shared" si="7" ref="C66:C67">AH66</f>
        <v>MS Thun</v>
      </c>
      <c r="D66" s="1100"/>
      <c r="E66" s="1100"/>
      <c r="F66" s="1100"/>
      <c r="G66" s="1100"/>
      <c r="H66" s="1100"/>
      <c r="I66" s="2105">
        <f t="shared" si="3"/>
        <v>1765.067482186724</v>
      </c>
      <c r="J66" s="2105"/>
      <c r="K66" s="2105"/>
      <c r="L66" s="2173">
        <f t="shared" si="4"/>
        <v>0.12386438471485782</v>
      </c>
      <c r="M66" s="2173"/>
      <c r="N66" s="2173"/>
      <c r="O66" s="2173"/>
      <c r="P66" s="2173"/>
      <c r="Q66" s="1100"/>
      <c r="R66" s="1100"/>
      <c r="S66" s="1100"/>
      <c r="T66" s="2105">
        <f t="shared" si="5"/>
        <v>1141.2034499916667</v>
      </c>
      <c r="U66" s="2105"/>
      <c r="V66" s="2173">
        <f t="shared" si="6"/>
        <v>0.08008445263099416</v>
      </c>
      <c r="W66" s="2173"/>
      <c r="X66" s="2173"/>
      <c r="Y66" s="2173"/>
      <c r="Z66" s="2173"/>
      <c r="AB66" s="3"/>
      <c r="AC66" s="3"/>
      <c r="AD66" s="3"/>
      <c r="AE66" s="3"/>
      <c r="AF66" s="536"/>
      <c r="AG66" s="536"/>
      <c r="AH66" s="1104" t="s">
        <v>544</v>
      </c>
      <c r="AI66" s="1104">
        <v>1765.067482186724</v>
      </c>
      <c r="AJ66" s="699">
        <v>0.12386438471485782</v>
      </c>
      <c r="AK66" s="1104">
        <v>1141.2034499916667</v>
      </c>
      <c r="AL66" s="699">
        <v>0.08008445263099416</v>
      </c>
      <c r="AM66" s="543"/>
      <c r="AN66" s="543"/>
      <c r="AO66" s="543"/>
      <c r="AP66" s="543"/>
      <c r="AQ66" s="543"/>
      <c r="AR66" s="543"/>
      <c r="AS66" s="543"/>
      <c r="AT66" s="543"/>
      <c r="AU66" s="543"/>
      <c r="AV66" s="543"/>
      <c r="AW66" s="543"/>
      <c r="AX66" s="543"/>
      <c r="AY66" s="543"/>
      <c r="AZ66" s="543"/>
      <c r="BA66" s="543"/>
      <c r="BB66" s="543"/>
      <c r="BC66" s="543"/>
      <c r="BD66" s="543"/>
      <c r="BE66" s="543"/>
      <c r="BF66" s="543"/>
      <c r="BG66" s="536"/>
      <c r="BH66" s="514"/>
      <c r="BI66" s="514"/>
      <c r="BJ66" s="514"/>
      <c r="BK66" s="514"/>
      <c r="BL66" s="514"/>
      <c r="BM66" s="514"/>
      <c r="BN66" s="514"/>
      <c r="BO66" s="514"/>
      <c r="BP66" s="514"/>
      <c r="BQ66" s="514"/>
      <c r="BR66" s="514"/>
      <c r="BS66" s="514"/>
      <c r="BT66" s="514"/>
      <c r="BU66" s="514"/>
      <c r="BV66" s="514"/>
      <c r="BW66" s="514"/>
      <c r="BX66" s="514"/>
      <c r="BY66" s="514"/>
      <c r="BZ66" s="514"/>
      <c r="CA66" s="514"/>
      <c r="CB66" s="514"/>
      <c r="CC66" s="514"/>
      <c r="CD66" s="514"/>
      <c r="CE66" s="514"/>
      <c r="CF66" s="514"/>
      <c r="CG66" s="514"/>
      <c r="CH66" s="514"/>
      <c r="CI66" s="514"/>
      <c r="CJ66" s="514"/>
      <c r="CK66" s="514"/>
      <c r="CL66" s="514"/>
      <c r="CM66" s="514"/>
      <c r="CN66" s="514"/>
      <c r="CO66" s="514"/>
      <c r="CP66" s="514"/>
      <c r="CQ66" s="514"/>
      <c r="CR66" s="514"/>
      <c r="CS66" s="514"/>
      <c r="CT66" s="514"/>
      <c r="CU66" s="514"/>
      <c r="CV66" s="514"/>
      <c r="CW66" s="514"/>
      <c r="CX66" s="514"/>
      <c r="CY66" s="514"/>
      <c r="CZ66" s="514"/>
      <c r="DA66" s="514"/>
      <c r="DB66" s="514"/>
      <c r="DC66" s="514"/>
      <c r="DD66" s="514"/>
      <c r="DE66" s="3"/>
      <c r="DF66" s="3"/>
    </row>
    <row r="67" spans="1:110" ht="16.5" customHeight="1">
      <c r="A67" s="264"/>
      <c r="C67" s="947" t="str">
        <f t="shared" si="7"/>
        <v>FPRE-Region Mittelland</v>
      </c>
      <c r="D67" s="1100"/>
      <c r="E67" s="1100"/>
      <c r="F67" s="1100"/>
      <c r="G67" s="1100"/>
      <c r="H67" s="1100"/>
      <c r="I67" s="2105">
        <f t="shared" si="3"/>
        <v>28232.933357020167</v>
      </c>
      <c r="J67" s="2105"/>
      <c r="K67" s="2105"/>
      <c r="L67" s="2173">
        <f t="shared" si="4"/>
        <v>0.11509506017920908</v>
      </c>
      <c r="M67" s="2173"/>
      <c r="N67" s="2173"/>
      <c r="O67" s="2173"/>
      <c r="P67" s="2173"/>
      <c r="Q67" s="1100"/>
      <c r="R67" s="1100"/>
      <c r="S67" s="1100"/>
      <c r="T67" s="2105">
        <f t="shared" si="5"/>
        <v>18603.924725799745</v>
      </c>
      <c r="U67" s="2105"/>
      <c r="V67" s="2173">
        <f t="shared" si="6"/>
        <v>0.075841210291844485</v>
      </c>
      <c r="W67" s="2173"/>
      <c r="X67" s="2173"/>
      <c r="Y67" s="2173"/>
      <c r="Z67" s="2173"/>
      <c r="AB67" s="3"/>
      <c r="AC67" s="3"/>
      <c r="AD67" s="3"/>
      <c r="AE67" s="3"/>
      <c r="AF67" s="536"/>
      <c r="AG67" s="536"/>
      <c r="AH67" s="1104" t="s">
        <v>545</v>
      </c>
      <c r="AI67" s="1104">
        <v>28232.933357020167</v>
      </c>
      <c r="AJ67" s="699">
        <v>0.11509506017920908</v>
      </c>
      <c r="AK67" s="1104">
        <v>18603.924725799745</v>
      </c>
      <c r="AL67" s="699">
        <v>0.075841210291844485</v>
      </c>
      <c r="AM67" s="637"/>
      <c r="AN67" s="637"/>
      <c r="AO67" s="637"/>
      <c r="AP67" s="637"/>
      <c r="AQ67" s="637"/>
      <c r="AR67" s="637"/>
      <c r="AS67" s="637"/>
      <c r="AT67" s="637"/>
      <c r="AU67" s="637"/>
      <c r="AV67" s="637"/>
      <c r="AW67" s="637"/>
      <c r="AX67" s="637"/>
      <c r="AY67" s="637"/>
      <c r="AZ67" s="637"/>
      <c r="BA67" s="637"/>
      <c r="BB67" s="637"/>
      <c r="BC67" s="637"/>
      <c r="BD67" s="637"/>
      <c r="BE67" s="637"/>
      <c r="BF67" s="637"/>
      <c r="BG67" s="536"/>
      <c r="BH67" s="514"/>
      <c r="BI67" s="514"/>
      <c r="BJ67" s="514"/>
      <c r="BK67" s="514"/>
      <c r="BL67" s="514"/>
      <c r="BM67" s="514"/>
      <c r="BN67" s="514"/>
      <c r="BO67" s="514"/>
      <c r="BP67" s="514"/>
      <c r="BQ67" s="514"/>
      <c r="BR67" s="514"/>
      <c r="BS67" s="514"/>
      <c r="BT67" s="514"/>
      <c r="BU67" s="514"/>
      <c r="BV67" s="514"/>
      <c r="BW67" s="514"/>
      <c r="BX67" s="514"/>
      <c r="BY67" s="514"/>
      <c r="BZ67" s="514"/>
      <c r="CA67" s="514"/>
      <c r="CB67" s="514"/>
      <c r="CC67" s="514"/>
      <c r="CD67" s="514"/>
      <c r="CE67" s="514"/>
      <c r="CF67" s="514"/>
      <c r="CG67" s="514"/>
      <c r="CH67" s="514"/>
      <c r="CI67" s="514"/>
      <c r="CJ67" s="514"/>
      <c r="CK67" s="514"/>
      <c r="CL67" s="514"/>
      <c r="CM67" s="514"/>
      <c r="CN67" s="514"/>
      <c r="CO67" s="514"/>
      <c r="CP67" s="514"/>
      <c r="CQ67" s="514"/>
      <c r="CR67" s="514"/>
      <c r="CS67" s="514"/>
      <c r="CT67" s="514"/>
      <c r="CU67" s="514"/>
      <c r="CV67" s="514"/>
      <c r="CW67" s="514"/>
      <c r="CX67" s="514"/>
      <c r="CY67" s="514"/>
      <c r="CZ67" s="514"/>
      <c r="DA67" s="514"/>
      <c r="DB67" s="514"/>
      <c r="DC67" s="514"/>
      <c r="DD67" s="514"/>
      <c r="DE67" s="3"/>
      <c r="DF67" s="3"/>
    </row>
    <row r="68" spans="1:110" s="940" customFormat="1" ht="16.5" customHeight="1">
      <c r="A68" s="984"/>
      <c r="C68" s="1100" t="str">
        <f>AH68</f>
        <v>Schweiz</v>
      </c>
      <c r="D68" s="1100"/>
      <c r="E68" s="1100"/>
      <c r="F68" s="1100"/>
      <c r="G68" s="1100"/>
      <c r="H68" s="1100"/>
      <c r="I68" s="2105">
        <f t="shared" si="3"/>
        <v>106528.28498152374</v>
      </c>
      <c r="J68" s="2105"/>
      <c r="K68" s="2105"/>
      <c r="L68" s="2173">
        <f t="shared" si="4"/>
        <v>0.10524045750305881</v>
      </c>
      <c r="M68" s="2173"/>
      <c r="N68" s="2173"/>
      <c r="O68" s="2173"/>
      <c r="P68" s="2173"/>
      <c r="Q68" s="1100"/>
      <c r="R68" s="1100"/>
      <c r="S68" s="1100"/>
      <c r="T68" s="2105">
        <f t="shared" si="5"/>
        <v>70109.150496229588</v>
      </c>
      <c r="U68" s="2105"/>
      <c r="V68" s="2173">
        <f t="shared" si="6"/>
        <v>0.069261596341795045</v>
      </c>
      <c r="W68" s="2173"/>
      <c r="X68" s="2173"/>
      <c r="Y68" s="2173"/>
      <c r="Z68" s="2173"/>
      <c r="AB68" s="984"/>
      <c r="AC68" s="984"/>
      <c r="AD68" s="984"/>
      <c r="AE68" s="984"/>
      <c r="AF68" s="986"/>
      <c r="AG68" s="986"/>
      <c r="AH68" s="1104" t="s">
        <v>257</v>
      </c>
      <c r="AI68" s="1104">
        <v>106528.28498152374</v>
      </c>
      <c r="AJ68" s="699">
        <v>0.10524045750305881</v>
      </c>
      <c r="AK68" s="1104">
        <v>70109.150496229588</v>
      </c>
      <c r="AL68" s="699">
        <v>0.069261596341795045</v>
      </c>
      <c r="AM68" s="552"/>
      <c r="AN68" s="552"/>
      <c r="AO68" s="552"/>
      <c r="AP68" s="552"/>
      <c r="AQ68" s="552"/>
      <c r="AR68" s="552"/>
      <c r="AS68" s="552"/>
      <c r="AT68" s="552"/>
      <c r="AU68" s="552"/>
      <c r="AV68" s="552"/>
      <c r="AW68" s="552"/>
      <c r="AX68" s="552"/>
      <c r="AY68" s="552"/>
      <c r="AZ68" s="552"/>
      <c r="BA68" s="552"/>
      <c r="BB68" s="552"/>
      <c r="BC68" s="552"/>
      <c r="BD68" s="552"/>
      <c r="BE68" s="552"/>
      <c r="BF68" s="552"/>
      <c r="BG68" s="986"/>
      <c r="BH68" s="986"/>
      <c r="BI68" s="986"/>
      <c r="BJ68" s="986"/>
      <c r="BK68" s="986"/>
      <c r="BL68" s="986"/>
      <c r="BM68" s="986"/>
      <c r="BN68" s="986"/>
      <c r="BO68" s="986"/>
      <c r="BP68" s="986"/>
      <c r="BQ68" s="986"/>
      <c r="BR68" s="986"/>
      <c r="BS68" s="986"/>
      <c r="BT68" s="986"/>
      <c r="BU68" s="986"/>
      <c r="BV68" s="986"/>
      <c r="BW68" s="986"/>
      <c r="BX68" s="986"/>
      <c r="BY68" s="986"/>
      <c r="BZ68" s="986"/>
      <c r="CA68" s="986"/>
      <c r="CB68" s="986"/>
      <c r="CC68" s="986"/>
      <c r="CD68" s="986"/>
      <c r="CE68" s="986"/>
      <c r="CF68" s="986"/>
      <c r="CG68" s="986"/>
      <c r="CH68" s="986"/>
      <c r="CI68" s="986"/>
      <c r="CJ68" s="986"/>
      <c r="CK68" s="986"/>
      <c r="CL68" s="986"/>
      <c r="CM68" s="986"/>
      <c r="CN68" s="986"/>
      <c r="CO68" s="986"/>
      <c r="CP68" s="986"/>
      <c r="CQ68" s="986"/>
      <c r="CR68" s="986"/>
      <c r="CS68" s="986"/>
      <c r="CT68" s="986"/>
      <c r="CU68" s="986"/>
      <c r="CV68" s="986"/>
      <c r="CW68" s="986"/>
      <c r="CX68" s="986"/>
      <c r="CY68" s="986"/>
      <c r="CZ68" s="986"/>
      <c r="DA68" s="986"/>
      <c r="DB68" s="986"/>
      <c r="DC68" s="986"/>
      <c r="DD68" s="986"/>
      <c r="DE68" s="984"/>
      <c r="DF68" s="984"/>
    </row>
    <row r="69" spans="1:110" s="419" customFormat="1" ht="4.5" customHeight="1">
      <c r="A69" s="264"/>
      <c r="AB69" s="3"/>
      <c r="AC69" s="3"/>
      <c r="AD69" s="264"/>
      <c r="AE69" s="3"/>
      <c r="AF69" s="524"/>
      <c r="AG69" s="524"/>
      <c r="AH69" s="524"/>
      <c r="AI69" s="524"/>
      <c r="AJ69" s="524"/>
      <c r="AK69" s="524"/>
      <c r="AL69" s="524"/>
      <c r="AM69" s="524"/>
      <c r="AN69" s="524"/>
      <c r="AO69" s="524"/>
      <c r="AP69" s="536"/>
      <c r="AQ69" s="604"/>
      <c r="AR69" s="536"/>
      <c r="AS69" s="543"/>
      <c r="AT69" s="524"/>
      <c r="AU69" s="524"/>
      <c r="AV69" s="524"/>
      <c r="AW69" s="524"/>
      <c r="AX69" s="524"/>
      <c r="AY69" s="524"/>
      <c r="AZ69" s="524"/>
      <c r="BA69" s="524"/>
      <c r="BB69" s="524"/>
      <c r="BC69" s="524"/>
      <c r="BD69" s="524"/>
      <c r="BE69" s="524"/>
      <c r="BF69" s="524"/>
      <c r="BG69" s="514"/>
      <c r="BH69" s="514"/>
      <c r="BI69" s="524"/>
      <c r="BJ69" s="524"/>
      <c r="BK69" s="524"/>
      <c r="BL69" s="524"/>
      <c r="BM69" s="524"/>
      <c r="BN69" s="524"/>
      <c r="BO69" s="524"/>
      <c r="BP69" s="524"/>
      <c r="BQ69" s="524"/>
      <c r="BR69" s="524"/>
      <c r="BS69" s="524"/>
      <c r="BT69" s="524"/>
      <c r="BU69" s="524"/>
      <c r="BV69" s="524"/>
      <c r="BW69" s="524"/>
      <c r="BX69" s="524"/>
      <c r="BY69" s="524"/>
      <c r="BZ69" s="524"/>
      <c r="CA69" s="524"/>
      <c r="CB69" s="524"/>
      <c r="CC69" s="524"/>
      <c r="CD69" s="524"/>
      <c r="CE69" s="524"/>
      <c r="CF69" s="524"/>
      <c r="CG69" s="524"/>
      <c r="CH69" s="524"/>
      <c r="CI69" s="524"/>
      <c r="CJ69" s="524"/>
      <c r="CK69" s="524"/>
      <c r="CL69" s="524"/>
      <c r="CM69" s="524"/>
      <c r="CN69" s="524"/>
      <c r="CO69" s="524"/>
      <c r="CP69" s="524"/>
      <c r="CQ69" s="524"/>
      <c r="CR69" s="524"/>
      <c r="CS69" s="524"/>
      <c r="CT69" s="524"/>
      <c r="CU69" s="524"/>
      <c r="CV69" s="524"/>
      <c r="CW69" s="524"/>
      <c r="CX69" s="524"/>
      <c r="CY69" s="524"/>
      <c r="CZ69" s="524"/>
      <c r="DA69" s="524"/>
      <c r="DB69" s="524"/>
      <c r="DC69" s="524"/>
      <c r="DD69" s="524"/>
      <c r="DE69" s="3"/>
      <c r="DF69" s="3"/>
    </row>
    <row r="70" spans="1:110" s="940" customFormat="1" ht="9.95" customHeight="1">
      <c r="A70" s="984"/>
      <c r="C70" s="940" t="str">
        <f>AH70</f>
        <v>Quelle: Kantonale Ämter, Modellierungen Fahrländer Partner.</v>
      </c>
      <c r="AB70" s="984"/>
      <c r="AC70" s="984"/>
      <c r="AD70" s="984"/>
      <c r="AE70" s="984"/>
      <c r="AF70" s="986"/>
      <c r="AG70" s="986"/>
      <c r="AH70" s="986" t="s">
        <v>271</v>
      </c>
      <c r="AI70" s="1073"/>
      <c r="AJ70" s="1073"/>
      <c r="AK70" s="1073"/>
      <c r="AL70" s="1073"/>
      <c r="AM70" s="1073"/>
      <c r="AN70" s="1073"/>
      <c r="AO70" s="1073"/>
      <c r="AP70" s="1073"/>
      <c r="AQ70" s="1073"/>
      <c r="AR70" s="1073"/>
      <c r="AS70" s="1073"/>
      <c r="AT70" s="1073"/>
      <c r="AU70" s="1073"/>
      <c r="AV70" s="1073"/>
      <c r="AW70" s="1073"/>
      <c r="AX70" s="1073"/>
      <c r="AY70" s="1073"/>
      <c r="AZ70" s="1073"/>
      <c r="BA70" s="1073"/>
      <c r="BB70" s="1073"/>
      <c r="BC70" s="1073"/>
      <c r="BD70" s="1073"/>
      <c r="BE70" s="1073"/>
      <c r="BF70" s="986"/>
      <c r="BG70" s="986"/>
      <c r="BH70" s="986"/>
      <c r="BI70" s="986"/>
      <c r="BJ70" s="986"/>
      <c r="BK70" s="986"/>
      <c r="BL70" s="986"/>
      <c r="BM70" s="986"/>
      <c r="BN70" s="986"/>
      <c r="BO70" s="986"/>
      <c r="BP70" s="986"/>
      <c r="BQ70" s="986"/>
      <c r="BR70" s="986"/>
      <c r="BS70" s="986"/>
      <c r="BT70" s="986"/>
      <c r="BU70" s="986"/>
      <c r="BV70" s="986"/>
      <c r="BW70" s="986"/>
      <c r="BX70" s="986"/>
      <c r="BY70" s="986"/>
      <c r="BZ70" s="986"/>
      <c r="CA70" s="986"/>
      <c r="CB70" s="986"/>
      <c r="CC70" s="986"/>
      <c r="CD70" s="986"/>
      <c r="CE70" s="986"/>
      <c r="CF70" s="986"/>
      <c r="CG70" s="986"/>
      <c r="CH70" s="986"/>
      <c r="CI70" s="986"/>
      <c r="CJ70" s="986"/>
      <c r="CK70" s="986"/>
      <c r="CL70" s="986"/>
      <c r="CM70" s="986"/>
      <c r="CN70" s="986"/>
      <c r="CO70" s="986"/>
      <c r="CP70" s="986"/>
      <c r="CQ70" s="986"/>
      <c r="CR70" s="986"/>
      <c r="CS70" s="986"/>
      <c r="CT70" s="986"/>
      <c r="CU70" s="986"/>
      <c r="CV70" s="986"/>
      <c r="CW70" s="986"/>
      <c r="CX70" s="986"/>
      <c r="CY70" s="986"/>
      <c r="CZ70" s="986"/>
      <c r="DA70" s="986"/>
      <c r="DB70" s="986"/>
      <c r="DC70" s="986"/>
      <c r="DD70" s="986"/>
      <c r="DE70" s="984"/>
      <c r="DF70" s="984"/>
    </row>
    <row r="71" spans="1:110" s="83" customFormat="1" ht="16.5" customHeight="1">
      <c r="A71" s="38"/>
      <c r="B71" s="85"/>
      <c r="C71" s="419"/>
      <c r="D71" s="419"/>
      <c r="E71" s="419"/>
      <c r="F71" s="1521"/>
      <c r="G71" s="1521"/>
      <c r="H71" s="1521"/>
      <c r="I71" s="2271"/>
      <c r="J71" s="2271"/>
      <c r="K71" s="2271"/>
      <c r="L71" s="2271"/>
      <c r="M71" s="2271"/>
      <c r="N71" s="2271"/>
      <c r="O71" s="2271"/>
      <c r="P71" s="2271"/>
      <c r="Q71" s="1521"/>
      <c r="R71" s="1521"/>
      <c r="S71" s="1521"/>
      <c r="T71" s="2271"/>
      <c r="U71" s="2271"/>
      <c r="V71" s="2271"/>
      <c r="W71" s="2271"/>
      <c r="X71" s="2271"/>
      <c r="Y71" s="2271"/>
      <c r="Z71" s="2271"/>
      <c r="AA71" s="862"/>
      <c r="AB71" s="3"/>
      <c r="AC71" s="3"/>
      <c r="AD71" s="3"/>
      <c r="AE71" s="3"/>
      <c r="AF71" s="530"/>
      <c r="AG71" s="530"/>
      <c r="AH71" s="707"/>
      <c r="AI71" s="2269"/>
      <c r="AJ71" s="2269"/>
      <c r="AK71" s="2269"/>
      <c r="AL71" s="2269"/>
      <c r="AM71" s="543"/>
      <c r="AN71" s="543"/>
      <c r="AO71" s="543"/>
      <c r="AP71" s="543"/>
      <c r="AQ71" s="543"/>
      <c r="AR71" s="543"/>
      <c r="AS71" s="543"/>
      <c r="AT71" s="543"/>
      <c r="AU71" s="543"/>
      <c r="AV71" s="543"/>
      <c r="AW71" s="543"/>
      <c r="AX71" s="543"/>
      <c r="AY71" s="543"/>
      <c r="AZ71" s="543"/>
      <c r="BA71" s="543"/>
      <c r="BB71" s="543"/>
      <c r="BC71" s="543"/>
      <c r="BD71" s="543"/>
      <c r="BE71" s="543"/>
      <c r="BF71" s="544"/>
      <c r="BG71" s="514"/>
      <c r="BH71" s="514"/>
      <c r="BI71" s="531"/>
      <c r="BJ71" s="531"/>
      <c r="BK71" s="531"/>
      <c r="BL71" s="531"/>
      <c r="BM71" s="531"/>
      <c r="BN71" s="531"/>
      <c r="BO71" s="531"/>
      <c r="BP71" s="531"/>
      <c r="BQ71" s="531"/>
      <c r="BR71" s="531"/>
      <c r="BS71" s="531"/>
      <c r="BT71" s="531"/>
      <c r="BU71" s="531"/>
      <c r="BV71" s="531"/>
      <c r="BW71" s="531"/>
      <c r="BX71" s="531"/>
      <c r="BY71" s="531"/>
      <c r="BZ71" s="531"/>
      <c r="CA71" s="531"/>
      <c r="CB71" s="531"/>
      <c r="CC71" s="531"/>
      <c r="CD71" s="531"/>
      <c r="CE71" s="531"/>
      <c r="CF71" s="531"/>
      <c r="CG71" s="531"/>
      <c r="CH71" s="531"/>
      <c r="CI71" s="531"/>
      <c r="CJ71" s="531"/>
      <c r="CK71" s="531"/>
      <c r="CL71" s="531"/>
      <c r="CM71" s="531"/>
      <c r="CN71" s="531"/>
      <c r="CO71" s="531"/>
      <c r="CP71" s="531"/>
      <c r="CQ71" s="531"/>
      <c r="CR71" s="531"/>
      <c r="CS71" s="531"/>
      <c r="CT71" s="531"/>
      <c r="CU71" s="531"/>
      <c r="CV71" s="531"/>
      <c r="CW71" s="531"/>
      <c r="CX71" s="531"/>
      <c r="CY71" s="531"/>
      <c r="CZ71" s="531"/>
      <c r="DA71" s="531"/>
      <c r="DB71" s="531"/>
      <c r="DC71" s="531"/>
      <c r="DD71" s="531"/>
      <c r="DE71" s="3"/>
      <c r="DF71" s="3"/>
    </row>
    <row r="72" spans="1:110" ht="9.75" customHeight="1">
      <c r="A72" s="264"/>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B72" s="3"/>
      <c r="AC72" s="3"/>
      <c r="AD72" s="3"/>
      <c r="AE72" s="3"/>
      <c r="AF72" s="536"/>
      <c r="AG72" s="536"/>
      <c r="AH72" s="581"/>
      <c r="AI72" s="581"/>
      <c r="AJ72" s="581"/>
      <c r="AK72" s="581"/>
      <c r="AL72" s="581"/>
      <c r="AM72" s="581"/>
      <c r="AN72" s="581"/>
      <c r="AO72" s="581"/>
      <c r="AP72" s="581"/>
      <c r="AQ72" s="581"/>
      <c r="AR72" s="581"/>
      <c r="AS72" s="581"/>
      <c r="AT72" s="581"/>
      <c r="AU72" s="581"/>
      <c r="AV72" s="581"/>
      <c r="AW72" s="581"/>
      <c r="AX72" s="581"/>
      <c r="AY72" s="581"/>
      <c r="AZ72" s="581"/>
      <c r="BA72" s="581"/>
      <c r="BB72" s="581"/>
      <c r="BC72" s="581"/>
      <c r="BD72" s="581"/>
      <c r="BE72" s="581"/>
      <c r="BF72" s="536"/>
      <c r="BG72" s="514"/>
      <c r="BH72" s="514"/>
      <c r="BI72" s="514"/>
      <c r="BJ72" s="514"/>
      <c r="BK72" s="514"/>
      <c r="BL72" s="514"/>
      <c r="BM72" s="514"/>
      <c r="BN72" s="514"/>
      <c r="BO72" s="514"/>
      <c r="BP72" s="514"/>
      <c r="BQ72" s="514"/>
      <c r="BR72" s="514"/>
      <c r="BS72" s="514"/>
      <c r="BT72" s="514"/>
      <c r="BU72" s="514"/>
      <c r="BV72" s="514"/>
      <c r="BW72" s="514"/>
      <c r="BX72" s="514"/>
      <c r="BY72" s="514"/>
      <c r="BZ72" s="514"/>
      <c r="CA72" s="514"/>
      <c r="CB72" s="514"/>
      <c r="CC72" s="514"/>
      <c r="CD72" s="514"/>
      <c r="CE72" s="514"/>
      <c r="CF72" s="514"/>
      <c r="CG72" s="514"/>
      <c r="CH72" s="514"/>
      <c r="CI72" s="514"/>
      <c r="CJ72" s="514"/>
      <c r="CK72" s="514"/>
      <c r="CL72" s="514"/>
      <c r="CM72" s="514"/>
      <c r="CN72" s="514"/>
      <c r="CO72" s="514"/>
      <c r="CP72" s="514"/>
      <c r="CQ72" s="514"/>
      <c r="CR72" s="514"/>
      <c r="CS72" s="514"/>
      <c r="CT72" s="514"/>
      <c r="CU72" s="514"/>
      <c r="CV72" s="514"/>
      <c r="CW72" s="514"/>
      <c r="CX72" s="514"/>
      <c r="CY72" s="514"/>
      <c r="CZ72" s="514"/>
      <c r="DA72" s="514"/>
      <c r="DB72" s="514"/>
      <c r="DC72" s="514"/>
      <c r="DD72" s="514"/>
      <c r="DE72" s="3"/>
      <c r="DF72" s="3"/>
    </row>
    <row r="73" spans="1:110" s="83" customFormat="1" ht="4.5" customHeight="1">
      <c r="A73" s="38"/>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B73" s="38"/>
      <c r="AC73" s="38"/>
      <c r="AD73" s="38"/>
      <c r="AE73" s="3"/>
      <c r="AF73" s="531"/>
      <c r="AG73" s="531"/>
      <c r="AH73" s="1431"/>
      <c r="AI73" s="1431"/>
      <c r="AJ73" s="1431"/>
      <c r="AK73" s="1431"/>
      <c r="AL73" s="1431"/>
      <c r="AM73" s="1431"/>
      <c r="AN73" s="1431"/>
      <c r="AO73" s="1431"/>
      <c r="AP73" s="1431"/>
      <c r="AQ73" s="1431"/>
      <c r="AR73" s="1431"/>
      <c r="AS73" s="1431"/>
      <c r="AT73" s="1431"/>
      <c r="AU73" s="1431"/>
      <c r="AV73" s="1431"/>
      <c r="AW73" s="1431"/>
      <c r="AX73" s="1431"/>
      <c r="AY73" s="1431"/>
      <c r="AZ73" s="1431"/>
      <c r="BA73" s="1431"/>
      <c r="BB73" s="1431"/>
      <c r="BC73" s="1431"/>
      <c r="BD73" s="1431"/>
      <c r="BE73" s="1431"/>
      <c r="BF73" s="1431"/>
      <c r="BG73" s="1431"/>
      <c r="BH73" s="1431"/>
      <c r="BI73" s="1431"/>
      <c r="BJ73" s="1431"/>
      <c r="BK73" s="1431"/>
      <c r="BL73" s="1431"/>
      <c r="BM73" s="1431"/>
      <c r="BN73" s="1431"/>
      <c r="BO73" s="1431"/>
      <c r="BP73" s="1431"/>
      <c r="BQ73" s="1431"/>
      <c r="BR73" s="1431"/>
      <c r="BS73" s="1431"/>
      <c r="BT73" s="1431"/>
      <c r="BU73" s="1431"/>
      <c r="BV73" s="1431"/>
      <c r="BW73" s="1431"/>
      <c r="BX73" s="1431"/>
      <c r="BY73" s="1431"/>
      <c r="BZ73" s="1431"/>
      <c r="CA73" s="1431"/>
      <c r="CB73" s="1431"/>
      <c r="CC73" s="1431"/>
      <c r="CD73" s="1431"/>
      <c r="CE73" s="1431"/>
      <c r="CF73" s="1431"/>
      <c r="CG73" s="1431"/>
      <c r="CH73" s="1431"/>
      <c r="CI73" s="1431"/>
      <c r="CJ73" s="1431"/>
      <c r="CK73" s="1431"/>
      <c r="CL73" s="1431"/>
      <c r="CM73" s="1431"/>
      <c r="CN73" s="1431"/>
      <c r="CO73" s="1431"/>
      <c r="CP73" s="1431"/>
      <c r="CQ73" s="1431"/>
      <c r="CR73" s="1431"/>
      <c r="CS73" s="1431"/>
      <c r="CT73" s="1431"/>
      <c r="CU73" s="1431"/>
      <c r="CV73" s="1431"/>
      <c r="CW73" s="1431"/>
      <c r="CX73" s="1431"/>
      <c r="CY73" s="1431"/>
      <c r="CZ73" s="1431"/>
      <c r="DA73" s="1431"/>
      <c r="DB73" s="1431"/>
      <c r="DC73" s="1431"/>
      <c r="DD73" s="531"/>
      <c r="DE73" s="3"/>
      <c r="DF73" s="3"/>
    </row>
    <row r="74" spans="1:110" s="83" customFormat="1" ht="9.95" customHeight="1">
      <c r="A74" s="38"/>
      <c r="C74" s="2083" t="s">
        <v>2</v>
      </c>
      <c r="D74" s="2083"/>
      <c r="E74" s="2083"/>
      <c r="G74" s="940" t="str">
        <f>AI74</f>
        <v>Gemeindecheck Wohnen: Stadt Thun</v>
      </c>
      <c r="H74" s="940"/>
      <c r="I74" s="940"/>
      <c r="J74" s="940"/>
      <c r="K74" s="940"/>
      <c r="L74" s="940"/>
      <c r="M74" s="940"/>
      <c r="N74" s="940"/>
      <c r="O74" s="940"/>
      <c r="P74" s="940"/>
      <c r="Q74" s="940"/>
      <c r="R74" s="940"/>
      <c r="S74" s="940"/>
      <c r="T74" s="940"/>
      <c r="U74" s="940"/>
      <c r="V74" s="940"/>
      <c r="W74" s="940"/>
      <c r="X74" s="940"/>
      <c r="Y74" s="940"/>
      <c r="Z74" s="1145" t="str">
        <f>DC74</f>
        <v>1. Quartal 2024</v>
      </c>
      <c r="AB74" s="38"/>
      <c r="AC74" s="38"/>
      <c r="AD74" s="38"/>
      <c r="AE74" s="3"/>
      <c r="AF74" s="531"/>
      <c r="AG74" s="531"/>
      <c r="AH74" s="986" t="s">
        <v>10</v>
      </c>
      <c r="AI74" s="986" t="s">
        <v>542</v>
      </c>
      <c r="AJ74" s="986"/>
      <c r="AK74" s="986"/>
      <c r="AL74" s="986"/>
      <c r="AM74" s="986"/>
      <c r="AN74" s="531"/>
      <c r="AO74" s="531"/>
      <c r="AP74" s="531"/>
      <c r="AQ74" s="531"/>
      <c r="AR74" s="531"/>
      <c r="AS74" s="531"/>
      <c r="AT74" s="531"/>
      <c r="AU74" s="531"/>
      <c r="AV74" s="531"/>
      <c r="AW74" s="531"/>
      <c r="AX74" s="531"/>
      <c r="AY74" s="531"/>
      <c r="AZ74" s="531"/>
      <c r="BA74" s="531"/>
      <c r="BB74" s="531"/>
      <c r="BC74" s="531"/>
      <c r="BD74" s="531"/>
      <c r="BE74" s="531"/>
      <c r="BF74" s="531"/>
      <c r="BG74" s="531"/>
      <c r="BH74" s="531"/>
      <c r="BI74" s="531"/>
      <c r="BJ74" s="531"/>
      <c r="BK74" s="531"/>
      <c r="BL74" s="531"/>
      <c r="BM74" s="531"/>
      <c r="BN74" s="531"/>
      <c r="BO74" s="531"/>
      <c r="BP74" s="531"/>
      <c r="BQ74" s="531"/>
      <c r="BR74" s="531"/>
      <c r="BS74" s="531"/>
      <c r="BT74" s="531"/>
      <c r="BU74" s="531"/>
      <c r="BV74" s="531"/>
      <c r="BW74" s="531"/>
      <c r="BX74" s="531"/>
      <c r="BY74" s="531"/>
      <c r="BZ74" s="531"/>
      <c r="CA74" s="531"/>
      <c r="CB74" s="531"/>
      <c r="CC74" s="531"/>
      <c r="CD74" s="531"/>
      <c r="CE74" s="531"/>
      <c r="CF74" s="531"/>
      <c r="CG74" s="531"/>
      <c r="CH74" s="531"/>
      <c r="CI74" s="531"/>
      <c r="CJ74" s="531"/>
      <c r="CK74" s="531"/>
      <c r="CL74" s="531"/>
      <c r="CM74" s="531"/>
      <c r="CN74" s="531"/>
      <c r="CO74" s="531"/>
      <c r="CP74" s="531"/>
      <c r="CQ74" s="531"/>
      <c r="CR74" s="531"/>
      <c r="CS74" s="531"/>
      <c r="CT74" s="531"/>
      <c r="CU74" s="531"/>
      <c r="CV74" s="531"/>
      <c r="CW74" s="531"/>
      <c r="CX74" s="531"/>
      <c r="CY74" s="531"/>
      <c r="CZ74" s="531"/>
      <c r="DA74" s="531"/>
      <c r="DB74" s="531"/>
      <c r="DC74" s="1400" t="s">
        <v>534</v>
      </c>
      <c r="DD74" s="531"/>
      <c r="DE74" s="3"/>
      <c r="DF74" s="3"/>
    </row>
    <row r="75" spans="1:110" s="83" customFormat="1" ht="9.95" customHeight="1">
      <c r="A75" s="38"/>
      <c r="C75" s="2083" t="s">
        <v>3</v>
      </c>
      <c r="D75" s="2083"/>
      <c r="E75" s="2083"/>
      <c r="Z75" s="1145" t="str">
        <f>DC75</f>
        <v>Seite 19 / 27</v>
      </c>
      <c r="AB75" s="38"/>
      <c r="AC75" s="38"/>
      <c r="AD75" s="38"/>
      <c r="AE75" s="3"/>
      <c r="AF75" s="531"/>
      <c r="AG75" s="531"/>
      <c r="AH75" s="986" t="s">
        <v>35</v>
      </c>
      <c r="AI75" s="986"/>
      <c r="AJ75" s="986"/>
      <c r="AK75" s="531"/>
      <c r="AL75" s="531"/>
      <c r="AM75" s="531"/>
      <c r="AN75" s="531"/>
      <c r="AO75" s="531"/>
      <c r="AP75" s="531"/>
      <c r="AQ75" s="531"/>
      <c r="AR75" s="531"/>
      <c r="AS75" s="531"/>
      <c r="AT75" s="531"/>
      <c r="AU75" s="531"/>
      <c r="AV75" s="531"/>
      <c r="AW75" s="531"/>
      <c r="AX75" s="531"/>
      <c r="AY75" s="531"/>
      <c r="AZ75" s="531"/>
      <c r="BA75" s="531"/>
      <c r="BB75" s="531"/>
      <c r="BC75" s="531"/>
      <c r="BD75" s="531"/>
      <c r="BE75" s="531"/>
      <c r="BF75" s="531"/>
      <c r="BG75" s="531"/>
      <c r="BH75" s="531"/>
      <c r="BI75" s="531"/>
      <c r="BJ75" s="531"/>
      <c r="BK75" s="531"/>
      <c r="BL75" s="531"/>
      <c r="BM75" s="531"/>
      <c r="BN75" s="531"/>
      <c r="BO75" s="531"/>
      <c r="BP75" s="531"/>
      <c r="BQ75" s="531"/>
      <c r="BR75" s="531"/>
      <c r="BS75" s="531"/>
      <c r="BT75" s="531"/>
      <c r="BU75" s="531"/>
      <c r="BV75" s="531"/>
      <c r="BW75" s="531"/>
      <c r="BX75" s="531"/>
      <c r="BY75" s="531"/>
      <c r="BZ75" s="531"/>
      <c r="CA75" s="531"/>
      <c r="CB75" s="531"/>
      <c r="CC75" s="531"/>
      <c r="CD75" s="531"/>
      <c r="CE75" s="531"/>
      <c r="CF75" s="531"/>
      <c r="CG75" s="531"/>
      <c r="CH75" s="531"/>
      <c r="CI75" s="531"/>
      <c r="CJ75" s="531"/>
      <c r="CK75" s="531"/>
      <c r="CL75" s="531"/>
      <c r="CM75" s="531"/>
      <c r="CN75" s="531"/>
      <c r="CO75" s="531"/>
      <c r="CP75" s="531"/>
      <c r="CQ75" s="531"/>
      <c r="CR75" s="531"/>
      <c r="CS75" s="531"/>
      <c r="CT75" s="531"/>
      <c r="CU75" s="531"/>
      <c r="CV75" s="531"/>
      <c r="CW75" s="531"/>
      <c r="CX75" s="531"/>
      <c r="CY75" s="531"/>
      <c r="CZ75" s="531"/>
      <c r="DA75" s="531"/>
      <c r="DB75" s="531"/>
      <c r="DC75" s="1400" t="s">
        <v>797</v>
      </c>
      <c r="DD75" s="531"/>
      <c r="DE75" s="3"/>
      <c r="DF75" s="3"/>
    </row>
    <row r="76" spans="1:110" s="83" customFormat="1" ht="8.1" customHeight="1">
      <c r="A76" s="38"/>
      <c r="AB76" s="38"/>
      <c r="AC76" s="38"/>
      <c r="AD76" s="38"/>
      <c r="AE76" s="3"/>
      <c r="AF76" s="531"/>
      <c r="AG76" s="531"/>
      <c r="AH76" s="531"/>
      <c r="AI76" s="531"/>
      <c r="AJ76" s="531"/>
      <c r="AK76" s="531"/>
      <c r="AL76" s="531"/>
      <c r="AM76" s="531"/>
      <c r="AN76" s="531"/>
      <c r="AO76" s="531"/>
      <c r="AP76" s="531"/>
      <c r="AQ76" s="531"/>
      <c r="AR76" s="531"/>
      <c r="AS76" s="531"/>
      <c r="AT76" s="531"/>
      <c r="AU76" s="531"/>
      <c r="AV76" s="531"/>
      <c r="AW76" s="531"/>
      <c r="AX76" s="531"/>
      <c r="AY76" s="531"/>
      <c r="AZ76" s="531"/>
      <c r="BA76" s="531"/>
      <c r="BB76" s="531"/>
      <c r="BC76" s="531"/>
      <c r="BD76" s="531"/>
      <c r="BE76" s="531"/>
      <c r="BF76" s="531"/>
      <c r="BG76" s="531"/>
      <c r="BH76" s="531"/>
      <c r="BI76" s="531"/>
      <c r="BJ76" s="531"/>
      <c r="BK76" s="531"/>
      <c r="BL76" s="531"/>
      <c r="BM76" s="531"/>
      <c r="BN76" s="531"/>
      <c r="BO76" s="531"/>
      <c r="BP76" s="531"/>
      <c r="BQ76" s="531"/>
      <c r="BR76" s="531"/>
      <c r="BS76" s="531"/>
      <c r="BT76" s="531"/>
      <c r="BU76" s="531"/>
      <c r="BV76" s="531"/>
      <c r="BW76" s="531"/>
      <c r="BX76" s="531"/>
      <c r="BY76" s="531"/>
      <c r="BZ76" s="531"/>
      <c r="CA76" s="531"/>
      <c r="CB76" s="531"/>
      <c r="CC76" s="531"/>
      <c r="CD76" s="531"/>
      <c r="CE76" s="531"/>
      <c r="CF76" s="531"/>
      <c r="CG76" s="531"/>
      <c r="CH76" s="531"/>
      <c r="CI76" s="531"/>
      <c r="CJ76" s="531"/>
      <c r="CK76" s="531"/>
      <c r="CL76" s="531"/>
      <c r="CM76" s="531"/>
      <c r="CN76" s="531"/>
      <c r="CO76" s="531"/>
      <c r="CP76" s="531"/>
      <c r="CQ76" s="531"/>
      <c r="CR76" s="531"/>
      <c r="CS76" s="531"/>
      <c r="CT76" s="531"/>
      <c r="CU76" s="531"/>
      <c r="CV76" s="531"/>
      <c r="CW76" s="531"/>
      <c r="CX76" s="531"/>
      <c r="CY76" s="531"/>
      <c r="CZ76" s="531"/>
      <c r="DA76" s="531"/>
      <c r="DB76" s="531"/>
      <c r="DC76" s="531"/>
      <c r="DD76" s="531"/>
      <c r="DE76" s="3"/>
      <c r="DF76" s="3"/>
    </row>
    <row r="77" spans="1:110" ht="14.25">
      <c r="A77" s="264"/>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row>
    <row r="78" spans="1:110" ht="14.25">
      <c r="A78" s="264"/>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3"/>
      <c r="AC78" s="3"/>
      <c r="AD78" s="3"/>
      <c r="AE78" s="3"/>
      <c r="AF78" s="536"/>
      <c r="AG78" s="536"/>
      <c r="AH78" s="536"/>
      <c r="AI78" s="536"/>
      <c r="AJ78" s="536"/>
      <c r="AK78" s="536"/>
      <c r="AL78" s="536"/>
      <c r="AM78" s="536"/>
      <c r="AN78" s="536"/>
      <c r="AO78" s="531"/>
      <c r="AP78" s="536"/>
      <c r="AQ78" s="536"/>
      <c r="AR78" s="536"/>
      <c r="AS78" s="536"/>
      <c r="AT78" s="536"/>
      <c r="AU78" s="536"/>
      <c r="AV78" s="536"/>
      <c r="AW78" s="536"/>
      <c r="AX78" s="536"/>
      <c r="AY78" s="536"/>
      <c r="AZ78" s="536"/>
      <c r="BA78" s="536"/>
      <c r="BB78" s="536"/>
      <c r="BC78" s="536"/>
      <c r="BD78" s="536"/>
      <c r="BE78" s="536"/>
      <c r="BF78" s="536"/>
      <c r="BG78" s="514"/>
      <c r="BH78" s="514"/>
      <c r="BI78" s="514"/>
      <c r="BJ78" s="514"/>
      <c r="BK78" s="514"/>
      <c r="BL78" s="514"/>
      <c r="BM78" s="514"/>
      <c r="BN78" s="514"/>
      <c r="BO78" s="514"/>
      <c r="BP78" s="514"/>
      <c r="BQ78" s="514"/>
      <c r="BR78" s="514"/>
      <c r="BS78" s="514"/>
      <c r="BT78" s="514"/>
      <c r="BU78" s="514"/>
      <c r="BV78" s="514"/>
      <c r="BW78" s="514"/>
      <c r="BX78" s="514"/>
      <c r="BY78" s="514"/>
      <c r="BZ78" s="514"/>
      <c r="CA78" s="514"/>
      <c r="CB78" s="514"/>
      <c r="CC78" s="514"/>
      <c r="CD78" s="514"/>
      <c r="CE78" s="514"/>
      <c r="CF78" s="514"/>
      <c r="CG78" s="514"/>
      <c r="CH78" s="514"/>
      <c r="CI78" s="514"/>
      <c r="CJ78" s="514"/>
      <c r="CK78" s="514"/>
      <c r="CL78" s="514"/>
      <c r="CM78" s="514"/>
      <c r="CN78" s="514"/>
      <c r="CO78" s="514"/>
      <c r="CP78" s="514"/>
      <c r="CQ78" s="514"/>
      <c r="CR78" s="514"/>
      <c r="CS78" s="514"/>
      <c r="CT78" s="514"/>
      <c r="CU78" s="514"/>
      <c r="CV78" s="514"/>
      <c r="CW78" s="514"/>
      <c r="CX78" s="514"/>
      <c r="CY78" s="514"/>
      <c r="CZ78" s="514"/>
      <c r="DA78" s="514"/>
      <c r="DB78" s="514"/>
      <c r="DC78" s="514"/>
      <c r="DD78" s="514"/>
      <c r="DE78" s="3"/>
      <c r="DF78" s="3"/>
    </row>
    <row r="79" spans="1:110" ht="14.25">
      <c r="A79" s="264"/>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3"/>
      <c r="AC79" s="3"/>
      <c r="AD79" s="3"/>
      <c r="AE79" s="3"/>
      <c r="AF79" s="536"/>
      <c r="AG79" s="536"/>
      <c r="AH79" s="531"/>
      <c r="AI79" s="607" t="s">
        <v>493</v>
      </c>
      <c r="AJ79" s="531"/>
      <c r="AK79" s="531"/>
      <c r="AL79" s="531"/>
      <c r="AM79" s="531"/>
      <c r="AN79" s="531"/>
      <c r="AO79" s="605" t="s">
        <v>494</v>
      </c>
      <c r="AP79" s="531"/>
      <c r="AQ79" s="531"/>
      <c r="AR79" s="531"/>
      <c r="AS79" s="531"/>
      <c r="AT79" s="536"/>
      <c r="AU79" s="536"/>
      <c r="AV79" s="536"/>
      <c r="AW79" s="536"/>
      <c r="AX79" s="536"/>
      <c r="AY79" s="536"/>
      <c r="AZ79" s="536"/>
      <c r="BA79" s="536"/>
      <c r="BB79" s="536"/>
      <c r="BC79" s="536"/>
      <c r="BD79" s="536"/>
      <c r="BE79" s="536"/>
      <c r="BF79" s="536"/>
      <c r="BG79" s="514"/>
      <c r="BH79" s="514"/>
      <c r="BI79" s="514"/>
      <c r="BJ79" s="514"/>
      <c r="BK79" s="514"/>
      <c r="BL79" s="514"/>
      <c r="BM79" s="514"/>
      <c r="BN79" s="514"/>
      <c r="BO79" s="514"/>
      <c r="BP79" s="514"/>
      <c r="BQ79" s="514"/>
      <c r="BR79" s="514"/>
      <c r="BS79" s="514"/>
      <c r="BT79" s="514"/>
      <c r="BU79" s="514"/>
      <c r="BV79" s="514"/>
      <c r="BW79" s="514"/>
      <c r="BX79" s="514"/>
      <c r="BY79" s="514"/>
      <c r="BZ79" s="514"/>
      <c r="CA79" s="514"/>
      <c r="CB79" s="514"/>
      <c r="CC79" s="514"/>
      <c r="CD79" s="514"/>
      <c r="CE79" s="514"/>
      <c r="CF79" s="514"/>
      <c r="CG79" s="514"/>
      <c r="CH79" s="514"/>
      <c r="CI79" s="514"/>
      <c r="CJ79" s="514"/>
      <c r="CK79" s="514"/>
      <c r="CL79" s="514"/>
      <c r="CM79" s="514"/>
      <c r="CN79" s="514"/>
      <c r="CO79" s="514"/>
      <c r="CP79" s="514"/>
      <c r="CQ79" s="514"/>
      <c r="CR79" s="514"/>
      <c r="CS79" s="514"/>
      <c r="CT79" s="514"/>
      <c r="CU79" s="514"/>
      <c r="CV79" s="514"/>
      <c r="CW79" s="514"/>
      <c r="CX79" s="514"/>
      <c r="CY79" s="514"/>
      <c r="CZ79" s="514"/>
      <c r="DA79" s="514"/>
      <c r="DB79" s="514"/>
      <c r="DC79" s="514"/>
      <c r="DD79" s="514"/>
      <c r="DE79" s="3"/>
      <c r="DF79" s="3"/>
    </row>
    <row r="80" spans="1:110" ht="14.25">
      <c r="A80" s="264"/>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3"/>
      <c r="AC80" s="3"/>
      <c r="AD80" s="3"/>
      <c r="AE80" s="3"/>
      <c r="AF80" s="536"/>
      <c r="AG80" s="536"/>
      <c r="AH80" s="636"/>
      <c r="AI80" s="636"/>
      <c r="AJ80" s="636"/>
      <c r="AK80" s="636"/>
      <c r="AL80" s="636"/>
      <c r="AM80" s="636"/>
      <c r="AN80" s="636"/>
      <c r="AO80" s="636"/>
      <c r="AP80" s="636"/>
      <c r="AQ80" s="636"/>
      <c r="AR80" s="636"/>
      <c r="AS80" s="636"/>
      <c r="AT80" s="536"/>
      <c r="AU80" s="538"/>
      <c r="AV80" s="536"/>
      <c r="AW80" s="536"/>
      <c r="AX80" s="536"/>
      <c r="AY80" s="536"/>
      <c r="AZ80" s="536"/>
      <c r="BA80" s="536"/>
      <c r="BB80" s="536"/>
      <c r="BC80" s="536"/>
      <c r="BD80" s="536"/>
      <c r="BE80" s="536"/>
      <c r="BF80" s="536"/>
      <c r="BG80" s="514"/>
      <c r="BH80" s="514"/>
      <c r="BI80" s="514"/>
      <c r="BJ80" s="514"/>
      <c r="BK80" s="514"/>
      <c r="BL80" s="514"/>
      <c r="BM80" s="514"/>
      <c r="BN80" s="514"/>
      <c r="BO80" s="514"/>
      <c r="BP80" s="514"/>
      <c r="BQ80" s="514"/>
      <c r="BR80" s="514"/>
      <c r="BS80" s="514"/>
      <c r="BT80" s="514"/>
      <c r="BU80" s="514"/>
      <c r="BV80" s="514"/>
      <c r="BW80" s="514"/>
      <c r="BX80" s="514"/>
      <c r="BY80" s="514"/>
      <c r="BZ80" s="514"/>
      <c r="CA80" s="514"/>
      <c r="CB80" s="514"/>
      <c r="CC80" s="514"/>
      <c r="CD80" s="514"/>
      <c r="CE80" s="514"/>
      <c r="CF80" s="514"/>
      <c r="CG80" s="514"/>
      <c r="CH80" s="514"/>
      <c r="CI80" s="514"/>
      <c r="CJ80" s="514"/>
      <c r="CK80" s="514"/>
      <c r="CL80" s="514"/>
      <c r="CM80" s="514"/>
      <c r="CN80" s="514"/>
      <c r="CO80" s="514"/>
      <c r="CP80" s="514"/>
      <c r="CQ80" s="514"/>
      <c r="CR80" s="514"/>
      <c r="CS80" s="514"/>
      <c r="CT80" s="514"/>
      <c r="CU80" s="514"/>
      <c r="CV80" s="514"/>
      <c r="CW80" s="514"/>
      <c r="CX80" s="514"/>
      <c r="CY80" s="514"/>
      <c r="CZ80" s="514"/>
      <c r="DA80" s="514"/>
      <c r="DB80" s="514"/>
      <c r="DC80" s="514"/>
      <c r="DD80" s="514"/>
      <c r="DE80" s="3"/>
      <c r="DF80" s="3"/>
    </row>
    <row r="81" spans="1:110" ht="14.25">
      <c r="A81" s="264"/>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3"/>
      <c r="AC81" s="3"/>
      <c r="AD81" s="3"/>
      <c r="AE81" s="3"/>
      <c r="AF81" s="536"/>
      <c r="AG81" s="536"/>
      <c r="AH81" s="636"/>
      <c r="AI81" s="636" t="s">
        <v>394</v>
      </c>
      <c r="AJ81" s="636"/>
      <c r="AK81" s="636"/>
      <c r="AL81" s="636" t="s">
        <v>395</v>
      </c>
      <c r="AM81" s="636"/>
      <c r="AN81" s="636"/>
      <c r="AO81" s="636" t="s">
        <v>394</v>
      </c>
      <c r="AP81" s="636"/>
      <c r="AQ81" s="636"/>
      <c r="AR81" s="636" t="s">
        <v>395</v>
      </c>
      <c r="AS81" s="636"/>
      <c r="AT81" s="536"/>
      <c r="AU81" s="536"/>
      <c r="AV81" s="536"/>
      <c r="AW81" s="536"/>
      <c r="AX81" s="536"/>
      <c r="AY81" s="536"/>
      <c r="AZ81" s="536"/>
      <c r="BA81" s="536"/>
      <c r="BB81" s="536"/>
      <c r="BC81" s="536"/>
      <c r="BD81" s="536"/>
      <c r="BE81" s="536"/>
      <c r="BF81" s="536"/>
      <c r="BG81" s="514"/>
      <c r="BH81" s="514"/>
      <c r="BI81" s="514"/>
      <c r="BJ81" s="514"/>
      <c r="BK81" s="514"/>
      <c r="BL81" s="514"/>
      <c r="BM81" s="514"/>
      <c r="BN81" s="514"/>
      <c r="BO81" s="514"/>
      <c r="BP81" s="514"/>
      <c r="BQ81" s="514"/>
      <c r="BR81" s="514"/>
      <c r="BS81" s="514"/>
      <c r="BT81" s="514"/>
      <c r="BU81" s="514"/>
      <c r="BV81" s="514"/>
      <c r="BW81" s="514"/>
      <c r="BX81" s="514"/>
      <c r="BY81" s="514"/>
      <c r="BZ81" s="514"/>
      <c r="CA81" s="514"/>
      <c r="CB81" s="514"/>
      <c r="CC81" s="514"/>
      <c r="CD81" s="514"/>
      <c r="CE81" s="514"/>
      <c r="CF81" s="514"/>
      <c r="CG81" s="514"/>
      <c r="CH81" s="514"/>
      <c r="CI81" s="514"/>
      <c r="CJ81" s="514"/>
      <c r="CK81" s="514"/>
      <c r="CL81" s="514"/>
      <c r="CM81" s="514"/>
      <c r="CN81" s="514"/>
      <c r="CO81" s="514"/>
      <c r="CP81" s="514"/>
      <c r="CQ81" s="514"/>
      <c r="CR81" s="514"/>
      <c r="CS81" s="514"/>
      <c r="CT81" s="514"/>
      <c r="CU81" s="514"/>
      <c r="CV81" s="514"/>
      <c r="CW81" s="514"/>
      <c r="CX81" s="514"/>
      <c r="CY81" s="514"/>
      <c r="CZ81" s="514"/>
      <c r="DA81" s="514"/>
      <c r="DB81" s="514"/>
      <c r="DC81" s="514"/>
      <c r="DD81" s="514"/>
      <c r="DE81" s="3"/>
      <c r="DF81" s="3"/>
    </row>
    <row r="82" spans="1:110" ht="14.25">
      <c r="A82" s="264"/>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3"/>
      <c r="AC82" s="3"/>
      <c r="AD82" s="3"/>
      <c r="AE82" s="3"/>
      <c r="AF82" s="536"/>
      <c r="AG82" s="536"/>
      <c r="AH82" s="636"/>
      <c r="AI82" s="531" t="s">
        <v>418</v>
      </c>
      <c r="AJ82" s="531" t="s">
        <v>419</v>
      </c>
      <c r="AK82" s="531"/>
      <c r="AL82" s="531" t="s">
        <v>418</v>
      </c>
      <c r="AM82" s="531" t="s">
        <v>419</v>
      </c>
      <c r="AN82" s="636"/>
      <c r="AO82" s="636" t="s">
        <v>418</v>
      </c>
      <c r="AP82" s="636" t="s">
        <v>419</v>
      </c>
      <c r="AQ82" s="636"/>
      <c r="AR82" s="636" t="s">
        <v>418</v>
      </c>
      <c r="AS82" s="636" t="s">
        <v>419</v>
      </c>
      <c r="AT82" s="536"/>
      <c r="AU82" s="536"/>
      <c r="AV82" s="536"/>
      <c r="AW82" s="536"/>
      <c r="AX82" s="536"/>
      <c r="AY82" s="536"/>
      <c r="AZ82" s="536"/>
      <c r="BA82" s="536"/>
      <c r="BB82" s="536"/>
      <c r="BC82" s="536"/>
      <c r="BD82" s="536"/>
      <c r="BE82" s="536"/>
      <c r="BF82" s="536"/>
      <c r="BG82" s="514"/>
      <c r="BH82" s="514"/>
      <c r="BI82" s="514"/>
      <c r="BJ82" s="514"/>
      <c r="BK82" s="514"/>
      <c r="BL82" s="514"/>
      <c r="BM82" s="514"/>
      <c r="BN82" s="514"/>
      <c r="BO82" s="514"/>
      <c r="BP82" s="514"/>
      <c r="BQ82" s="514"/>
      <c r="BR82" s="514"/>
      <c r="BS82" s="514"/>
      <c r="BT82" s="514"/>
      <c r="BU82" s="514"/>
      <c r="BV82" s="514"/>
      <c r="BW82" s="514"/>
      <c r="BX82" s="514"/>
      <c r="BY82" s="514"/>
      <c r="BZ82" s="514"/>
      <c r="CA82" s="514"/>
      <c r="CB82" s="514"/>
      <c r="CC82" s="514"/>
      <c r="CD82" s="514"/>
      <c r="CE82" s="514"/>
      <c r="CF82" s="514"/>
      <c r="CG82" s="514"/>
      <c r="CH82" s="514"/>
      <c r="CI82" s="514"/>
      <c r="CJ82" s="514"/>
      <c r="CK82" s="514"/>
      <c r="CL82" s="514"/>
      <c r="CM82" s="514"/>
      <c r="CN82" s="514"/>
      <c r="CO82" s="514"/>
      <c r="CP82" s="514"/>
      <c r="CQ82" s="514"/>
      <c r="CR82" s="514"/>
      <c r="CS82" s="514"/>
      <c r="CT82" s="514"/>
      <c r="CU82" s="514"/>
      <c r="CV82" s="514"/>
      <c r="CW82" s="514"/>
      <c r="CX82" s="514"/>
      <c r="CY82" s="514"/>
      <c r="CZ82" s="514"/>
      <c r="DA82" s="514"/>
      <c r="DB82" s="514"/>
      <c r="DC82" s="514"/>
      <c r="DD82" s="514"/>
      <c r="DE82" s="3"/>
      <c r="DF82" s="3"/>
    </row>
    <row r="83" spans="1:110" ht="14.25">
      <c r="A83" s="264"/>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3"/>
      <c r="AC83" s="3"/>
      <c r="AD83" s="3"/>
      <c r="AE83" s="3"/>
      <c r="AF83" s="536"/>
      <c r="AG83" s="536"/>
      <c r="AH83" s="1279" t="s">
        <v>424</v>
      </c>
      <c r="AI83" s="1280">
        <v>8622.6499999999996</v>
      </c>
      <c r="AJ83" s="1280">
        <v>6207.5</v>
      </c>
      <c r="AK83" s="1280"/>
      <c r="AL83" s="1280">
        <v>6273.7999999999984</v>
      </c>
      <c r="AM83" s="1280">
        <v>4241.0499999999993</v>
      </c>
      <c r="AN83" s="1280"/>
      <c r="AO83" s="1280">
        <v>976300</v>
      </c>
      <c r="AP83" s="1280">
        <v>1077250</v>
      </c>
      <c r="AQ83" s="1280"/>
      <c r="AR83" s="1280">
        <v>716650</v>
      </c>
      <c r="AS83" s="1280">
        <v>587500</v>
      </c>
      <c r="AT83" s="536"/>
      <c r="AU83" s="536"/>
      <c r="AV83" s="536"/>
      <c r="AW83" s="536"/>
      <c r="AX83" s="536"/>
      <c r="AY83" s="536"/>
      <c r="AZ83" s="536"/>
      <c r="BA83" s="536"/>
      <c r="BB83" s="536"/>
      <c r="BC83" s="536"/>
      <c r="BD83" s="536"/>
      <c r="BE83" s="536"/>
      <c r="BF83" s="536"/>
      <c r="BG83" s="514"/>
      <c r="BH83" s="514"/>
      <c r="BI83" s="514"/>
      <c r="BJ83" s="514"/>
      <c r="BK83" s="514"/>
      <c r="BL83" s="514"/>
      <c r="BM83" s="514"/>
      <c r="BN83" s="514"/>
      <c r="BO83" s="514"/>
      <c r="BP83" s="514"/>
      <c r="BQ83" s="514"/>
      <c r="BR83" s="514"/>
      <c r="BS83" s="514"/>
      <c r="BT83" s="514"/>
      <c r="BU83" s="514"/>
      <c r="BV83" s="514"/>
      <c r="BW83" s="514"/>
      <c r="BX83" s="514"/>
      <c r="BY83" s="514"/>
      <c r="BZ83" s="514"/>
      <c r="CA83" s="514"/>
      <c r="CB83" s="514"/>
      <c r="CC83" s="514"/>
      <c r="CD83" s="514"/>
      <c r="CE83" s="514"/>
      <c r="CF83" s="514"/>
      <c r="CG83" s="514"/>
      <c r="CH83" s="514"/>
      <c r="CI83" s="514"/>
      <c r="CJ83" s="514"/>
      <c r="CK83" s="514"/>
      <c r="CL83" s="514"/>
      <c r="CM83" s="514"/>
      <c r="CN83" s="514"/>
      <c r="CO83" s="514"/>
      <c r="CP83" s="514"/>
      <c r="CQ83" s="514"/>
      <c r="CR83" s="514"/>
      <c r="CS83" s="514"/>
      <c r="CT83" s="514"/>
      <c r="CU83" s="514"/>
      <c r="CV83" s="514"/>
      <c r="CW83" s="514"/>
      <c r="CX83" s="514"/>
      <c r="CY83" s="514"/>
      <c r="CZ83" s="514"/>
      <c r="DA83" s="514"/>
      <c r="DB83" s="514"/>
      <c r="DC83" s="514"/>
      <c r="DD83" s="514"/>
      <c r="DE83" s="3"/>
      <c r="DF83" s="3"/>
    </row>
    <row r="84" spans="1:110" ht="14.25">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3"/>
      <c r="AC84" s="3"/>
      <c r="AD84" s="3"/>
      <c r="AE84" s="3"/>
      <c r="AF84" s="536"/>
      <c r="AG84" s="536"/>
      <c r="AH84" s="1279" t="s">
        <v>425</v>
      </c>
      <c r="AI84" s="1280">
        <v>10124.66</v>
      </c>
      <c r="AJ84" s="1280">
        <v>8213</v>
      </c>
      <c r="AK84" s="1280"/>
      <c r="AL84" s="1280">
        <v>8300.7199999999993</v>
      </c>
      <c r="AM84" s="1280">
        <v>6323.0199999999995</v>
      </c>
      <c r="AN84" s="1280"/>
      <c r="AO84" s="1280">
        <v>1291720</v>
      </c>
      <c r="AP84" s="1280">
        <v>1264900</v>
      </c>
      <c r="AQ84" s="1280"/>
      <c r="AR84" s="1280">
        <v>1068460</v>
      </c>
      <c r="AS84" s="1280">
        <v>940000</v>
      </c>
      <c r="AT84" s="536"/>
      <c r="AU84" s="536"/>
      <c r="AV84" s="536"/>
      <c r="AW84" s="536"/>
      <c r="AX84" s="536"/>
      <c r="AY84" s="536"/>
      <c r="AZ84" s="536"/>
      <c r="BA84" s="536"/>
      <c r="BB84" s="536"/>
      <c r="BC84" s="536"/>
      <c r="BD84" s="536"/>
      <c r="BE84" s="536"/>
      <c r="BF84" s="536"/>
      <c r="BG84" s="514"/>
      <c r="BH84" s="514"/>
      <c r="BI84" s="514"/>
      <c r="BJ84" s="514"/>
      <c r="BK84" s="514"/>
      <c r="BL84" s="514"/>
      <c r="BM84" s="514"/>
      <c r="BN84" s="514"/>
      <c r="BO84" s="514"/>
      <c r="BP84" s="514"/>
      <c r="BQ84" s="514"/>
      <c r="BR84" s="514"/>
      <c r="BS84" s="514"/>
      <c r="BT84" s="514"/>
      <c r="BU84" s="514"/>
      <c r="BV84" s="514"/>
      <c r="BW84" s="514"/>
      <c r="BX84" s="514"/>
      <c r="BY84" s="514"/>
      <c r="BZ84" s="514"/>
      <c r="CA84" s="514"/>
      <c r="CB84" s="514"/>
      <c r="CC84" s="514"/>
      <c r="CD84" s="514"/>
      <c r="CE84" s="514"/>
      <c r="CF84" s="514"/>
      <c r="CG84" s="514"/>
      <c r="CH84" s="514"/>
      <c r="CI84" s="514"/>
      <c r="CJ84" s="514"/>
      <c r="CK84" s="514"/>
      <c r="CL84" s="514"/>
      <c r="CM84" s="514"/>
      <c r="CN84" s="514"/>
      <c r="CO84" s="514"/>
      <c r="CP84" s="514"/>
      <c r="CQ84" s="514"/>
      <c r="CR84" s="514"/>
      <c r="CS84" s="514"/>
      <c r="CT84" s="514"/>
      <c r="CU84" s="514"/>
      <c r="CV84" s="514"/>
      <c r="CW84" s="514"/>
      <c r="CX84" s="514"/>
      <c r="CY84" s="514"/>
      <c r="CZ84" s="514"/>
      <c r="DA84" s="514"/>
      <c r="DB84" s="514"/>
      <c r="DC84" s="514"/>
      <c r="DD84" s="514"/>
      <c r="DE84" s="3"/>
      <c r="DF84" s="3"/>
    </row>
    <row r="85" spans="1:110" ht="14.25">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3"/>
      <c r="AC85" s="3"/>
      <c r="AD85" s="3"/>
      <c r="AE85" s="3"/>
      <c r="AF85" s="536"/>
      <c r="AG85" s="536"/>
      <c r="AH85" s="1279" t="s">
        <v>426</v>
      </c>
      <c r="AI85" s="1280">
        <v>11126</v>
      </c>
      <c r="AJ85" s="1280">
        <v>9550</v>
      </c>
      <c r="AK85" s="1280"/>
      <c r="AL85" s="1280">
        <v>9652</v>
      </c>
      <c r="AM85" s="1280">
        <v>7711</v>
      </c>
      <c r="AN85" s="1280"/>
      <c r="AO85" s="1280">
        <v>1502000</v>
      </c>
      <c r="AP85" s="1280">
        <v>1390000</v>
      </c>
      <c r="AQ85" s="1280"/>
      <c r="AR85" s="1280">
        <v>1303000</v>
      </c>
      <c r="AS85" s="1280">
        <v>1175000</v>
      </c>
      <c r="AT85" s="536"/>
      <c r="AU85" s="536"/>
      <c r="AV85" s="536"/>
      <c r="AW85" s="536"/>
      <c r="AX85" s="536"/>
      <c r="AY85" s="536"/>
      <c r="AZ85" s="536"/>
      <c r="BA85" s="536"/>
      <c r="BB85" s="536"/>
      <c r="BC85" s="536"/>
      <c r="BD85" s="536"/>
      <c r="BE85" s="536"/>
      <c r="BF85" s="536"/>
      <c r="BG85" s="514"/>
      <c r="BH85" s="514"/>
      <c r="BI85" s="514"/>
      <c r="BJ85" s="514"/>
      <c r="BK85" s="514"/>
      <c r="BL85" s="514"/>
      <c r="BM85" s="514"/>
      <c r="BN85" s="514"/>
      <c r="BO85" s="514"/>
      <c r="BP85" s="514"/>
      <c r="BQ85" s="514"/>
      <c r="BR85" s="514"/>
      <c r="BS85" s="514"/>
      <c r="BT85" s="514"/>
      <c r="BU85" s="514"/>
      <c r="BV85" s="514"/>
      <c r="BW85" s="514"/>
      <c r="BX85" s="514"/>
      <c r="BY85" s="514"/>
      <c r="BZ85" s="514"/>
      <c r="CA85" s="514"/>
      <c r="CB85" s="514"/>
      <c r="CC85" s="514"/>
      <c r="CD85" s="514"/>
      <c r="CE85" s="514"/>
      <c r="CF85" s="514"/>
      <c r="CG85" s="514"/>
      <c r="CH85" s="514"/>
      <c r="CI85" s="514"/>
      <c r="CJ85" s="514"/>
      <c r="CK85" s="514"/>
      <c r="CL85" s="514"/>
      <c r="CM85" s="514"/>
      <c r="CN85" s="514"/>
      <c r="CO85" s="514"/>
      <c r="CP85" s="514"/>
      <c r="CQ85" s="514"/>
      <c r="CR85" s="514"/>
      <c r="CS85" s="514"/>
      <c r="CT85" s="514"/>
      <c r="CU85" s="514"/>
      <c r="CV85" s="514"/>
      <c r="CW85" s="514"/>
      <c r="CX85" s="514"/>
      <c r="CY85" s="514"/>
      <c r="CZ85" s="514"/>
      <c r="DA85" s="514"/>
      <c r="DB85" s="514"/>
      <c r="DC85" s="514"/>
      <c r="DD85" s="514"/>
      <c r="DE85" s="3"/>
      <c r="DF85" s="3"/>
    </row>
    <row r="86" spans="1:110" ht="14.25">
      <c r="A86" s="264"/>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3"/>
      <c r="AC86" s="3"/>
      <c r="AD86" s="3"/>
      <c r="AE86" s="3"/>
      <c r="AF86" s="536"/>
      <c r="AG86" s="536"/>
      <c r="AH86" s="1279" t="s">
        <v>427</v>
      </c>
      <c r="AI86" s="1280">
        <v>11904.820000000002</v>
      </c>
      <c r="AJ86" s="1280">
        <v>10505</v>
      </c>
      <c r="AK86" s="1280"/>
      <c r="AL86" s="1280">
        <v>11099.799999999999</v>
      </c>
      <c r="AM86" s="1280">
        <v>8944.7600000000002</v>
      </c>
      <c r="AN86" s="1280"/>
      <c r="AO86" s="1280">
        <v>1592120</v>
      </c>
      <c r="AP86" s="1280">
        <v>1501200</v>
      </c>
      <c r="AQ86" s="1280"/>
      <c r="AR86" s="1280">
        <v>1485419.9999999998</v>
      </c>
      <c r="AS86" s="1280">
        <v>1363000</v>
      </c>
      <c r="AT86" s="536"/>
      <c r="AU86" s="536"/>
      <c r="AV86" s="536"/>
      <c r="AW86" s="536"/>
      <c r="AX86" s="536"/>
      <c r="AY86" s="536"/>
      <c r="AZ86" s="536"/>
      <c r="BA86" s="536"/>
      <c r="BB86" s="536"/>
      <c r="BC86" s="536"/>
      <c r="BD86" s="536"/>
      <c r="BE86" s="536"/>
      <c r="BF86" s="536"/>
      <c r="BG86" s="514"/>
      <c r="BH86" s="514"/>
      <c r="BI86" s="514"/>
      <c r="BJ86" s="514"/>
      <c r="BK86" s="514"/>
      <c r="BL86" s="514"/>
      <c r="BM86" s="514"/>
      <c r="BN86" s="514"/>
      <c r="BO86" s="514"/>
      <c r="BP86" s="514"/>
      <c r="BQ86" s="514"/>
      <c r="BR86" s="514"/>
      <c r="BS86" s="514"/>
      <c r="BT86" s="514"/>
      <c r="BU86" s="514"/>
      <c r="BV86" s="514"/>
      <c r="BW86" s="514"/>
      <c r="BX86" s="514"/>
      <c r="BY86" s="514"/>
      <c r="BZ86" s="514"/>
      <c r="CA86" s="514"/>
      <c r="CB86" s="514"/>
      <c r="CC86" s="514"/>
      <c r="CD86" s="514"/>
      <c r="CE86" s="514"/>
      <c r="CF86" s="514"/>
      <c r="CG86" s="514"/>
      <c r="CH86" s="514"/>
      <c r="CI86" s="514"/>
      <c r="CJ86" s="514"/>
      <c r="CK86" s="514"/>
      <c r="CL86" s="514"/>
      <c r="CM86" s="514"/>
      <c r="CN86" s="514"/>
      <c r="CO86" s="514"/>
      <c r="CP86" s="514"/>
      <c r="CQ86" s="514"/>
      <c r="CR86" s="514"/>
      <c r="CS86" s="514"/>
      <c r="CT86" s="514"/>
      <c r="CU86" s="514"/>
      <c r="CV86" s="514"/>
      <c r="CW86" s="514"/>
      <c r="CX86" s="514"/>
      <c r="CY86" s="514"/>
      <c r="CZ86" s="514"/>
      <c r="DA86" s="514"/>
      <c r="DB86" s="514"/>
      <c r="DC86" s="514"/>
      <c r="DD86" s="514"/>
      <c r="DE86" s="3"/>
      <c r="DF86" s="3"/>
    </row>
    <row r="87" spans="1:110" ht="14.25">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3"/>
      <c r="AC87" s="3"/>
      <c r="AD87" s="3"/>
      <c r="AE87" s="3"/>
      <c r="AF87" s="536"/>
      <c r="AG87" s="536"/>
      <c r="AH87" s="1279" t="s">
        <v>428</v>
      </c>
      <c r="AI87" s="1280">
        <v>13073.050000000003</v>
      </c>
      <c r="AJ87" s="1280">
        <v>11937.5</v>
      </c>
      <c r="AK87" s="1280"/>
      <c r="AL87" s="1280">
        <v>13271.499999999998</v>
      </c>
      <c r="AM87" s="1280">
        <v>10795.400000000002</v>
      </c>
      <c r="AN87" s="1280"/>
      <c r="AO87" s="1280">
        <v>1727300</v>
      </c>
      <c r="AP87" s="1280">
        <v>1668000</v>
      </c>
      <c r="AQ87" s="1280"/>
      <c r="AR87" s="1280">
        <v>1759049.9999999995</v>
      </c>
      <c r="AS87" s="1280">
        <v>1645000</v>
      </c>
      <c r="AT87" s="536"/>
      <c r="AU87" s="536"/>
      <c r="AV87" s="536"/>
      <c r="AW87" s="536"/>
      <c r="AX87" s="536"/>
      <c r="AY87" s="536"/>
      <c r="AZ87" s="536"/>
      <c r="BA87" s="536"/>
      <c r="BB87" s="536"/>
      <c r="BC87" s="536"/>
      <c r="BD87" s="536"/>
      <c r="BE87" s="536"/>
      <c r="BF87" s="536"/>
      <c r="BG87" s="514"/>
      <c r="BH87" s="514"/>
      <c r="BI87" s="514"/>
      <c r="BJ87" s="514"/>
      <c r="BK87" s="514"/>
      <c r="BL87" s="514"/>
      <c r="BM87" s="514"/>
      <c r="BN87" s="514"/>
      <c r="BO87" s="514"/>
      <c r="BP87" s="514"/>
      <c r="BQ87" s="514"/>
      <c r="BR87" s="514"/>
      <c r="BS87" s="514"/>
      <c r="BT87" s="514"/>
      <c r="BU87" s="514"/>
      <c r="BV87" s="514"/>
      <c r="BW87" s="514"/>
      <c r="BX87" s="514"/>
      <c r="BY87" s="514"/>
      <c r="BZ87" s="514"/>
      <c r="CA87" s="514"/>
      <c r="CB87" s="514"/>
      <c r="CC87" s="514"/>
      <c r="CD87" s="514"/>
      <c r="CE87" s="514"/>
      <c r="CF87" s="514"/>
      <c r="CG87" s="514"/>
      <c r="CH87" s="514"/>
      <c r="CI87" s="514"/>
      <c r="CJ87" s="514"/>
      <c r="CK87" s="514"/>
      <c r="CL87" s="514"/>
      <c r="CM87" s="514"/>
      <c r="CN87" s="514"/>
      <c r="CO87" s="514"/>
      <c r="CP87" s="514"/>
      <c r="CQ87" s="514"/>
      <c r="CR87" s="514"/>
      <c r="CS87" s="514"/>
      <c r="CT87" s="514"/>
      <c r="CU87" s="514"/>
      <c r="CV87" s="514"/>
      <c r="CW87" s="514"/>
      <c r="CX87" s="514"/>
      <c r="CY87" s="514"/>
      <c r="CZ87" s="514"/>
      <c r="DA87" s="514"/>
      <c r="DB87" s="514"/>
      <c r="DC87" s="514"/>
      <c r="DD87" s="514"/>
      <c r="DE87" s="3"/>
      <c r="DF87" s="3"/>
    </row>
    <row r="88" spans="1:110" ht="14.25">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3"/>
      <c r="AC88" s="3"/>
      <c r="AD88" s="3"/>
      <c r="AE88" s="3"/>
      <c r="AF88" s="536"/>
      <c r="AG88" s="536"/>
      <c r="AH88" s="636"/>
      <c r="AI88" s="1281"/>
      <c r="AJ88" s="1282"/>
      <c r="AK88" s="1282"/>
      <c r="AL88" s="1282"/>
      <c r="AM88" s="1282"/>
      <c r="AN88" s="1282"/>
      <c r="AO88" s="1281"/>
      <c r="AP88" s="1282"/>
      <c r="AQ88" s="1282"/>
      <c r="AR88" s="1282"/>
      <c r="AS88" s="1282"/>
      <c r="AT88" s="536"/>
      <c r="AU88" s="536"/>
      <c r="AV88" s="536"/>
      <c r="AW88" s="536"/>
      <c r="AX88" s="536"/>
      <c r="AY88" s="536"/>
      <c r="AZ88" s="536"/>
      <c r="BA88" s="536"/>
      <c r="BB88" s="536"/>
      <c r="BC88" s="536"/>
      <c r="BD88" s="536"/>
      <c r="BE88" s="536"/>
      <c r="BF88" s="536"/>
      <c r="BG88" s="514"/>
      <c r="BH88" s="514"/>
      <c r="BI88" s="514"/>
      <c r="BJ88" s="514"/>
      <c r="BK88" s="514"/>
      <c r="BL88" s="514"/>
      <c r="BM88" s="514"/>
      <c r="BN88" s="514"/>
      <c r="BO88" s="514"/>
      <c r="BP88" s="514"/>
      <c r="BQ88" s="514"/>
      <c r="BR88" s="514"/>
      <c r="BS88" s="514"/>
      <c r="BT88" s="514"/>
      <c r="BU88" s="514"/>
      <c r="BV88" s="514"/>
      <c r="BW88" s="514"/>
      <c r="BX88" s="514"/>
      <c r="BY88" s="514"/>
      <c r="BZ88" s="514"/>
      <c r="CA88" s="514"/>
      <c r="CB88" s="514"/>
      <c r="CC88" s="514"/>
      <c r="CD88" s="514"/>
      <c r="CE88" s="514"/>
      <c r="CF88" s="514"/>
      <c r="CG88" s="514"/>
      <c r="CH88" s="514"/>
      <c r="CI88" s="514"/>
      <c r="CJ88" s="514"/>
      <c r="CK88" s="514"/>
      <c r="CL88" s="514"/>
      <c r="CM88" s="514"/>
      <c r="CN88" s="514"/>
      <c r="CO88" s="514"/>
      <c r="CP88" s="514"/>
      <c r="CQ88" s="514"/>
      <c r="CR88" s="514"/>
      <c r="CS88" s="514"/>
      <c r="CT88" s="514"/>
      <c r="CU88" s="514"/>
      <c r="CV88" s="514"/>
      <c r="CW88" s="514"/>
      <c r="CX88" s="514"/>
      <c r="CY88" s="514"/>
      <c r="CZ88" s="514"/>
      <c r="DA88" s="514"/>
      <c r="DB88" s="514"/>
      <c r="DC88" s="514"/>
      <c r="DD88" s="514"/>
      <c r="DE88" s="3"/>
      <c r="DF88" s="3"/>
    </row>
    <row r="89" spans="1:110" ht="14.25">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3"/>
      <c r="AC89" s="3"/>
      <c r="AD89" s="3"/>
      <c r="AE89" s="3"/>
      <c r="AF89" s="536"/>
      <c r="AG89" s="536"/>
      <c r="AH89" s="1279" t="s">
        <v>270</v>
      </c>
      <c r="AI89" s="1280">
        <v>1502.0100000000002</v>
      </c>
      <c r="AJ89" s="1280">
        <v>2005.5</v>
      </c>
      <c r="AK89" s="1280"/>
      <c r="AL89" s="1280">
        <v>2026.920000000001</v>
      </c>
      <c r="AM89" s="1280">
        <v>2081.9700000000003</v>
      </c>
      <c r="AN89" s="1280"/>
      <c r="AO89" s="1280">
        <v>315420</v>
      </c>
      <c r="AP89" s="1280">
        <v>187650</v>
      </c>
      <c r="AQ89" s="1280"/>
      <c r="AR89" s="1280">
        <v>351810</v>
      </c>
      <c r="AS89" s="1280">
        <v>352500</v>
      </c>
      <c r="AT89" s="536"/>
      <c r="AU89" s="536"/>
      <c r="AV89" s="536"/>
      <c r="AW89" s="536"/>
      <c r="AX89" s="536"/>
      <c r="AY89" s="536"/>
      <c r="AZ89" s="536"/>
      <c r="BA89" s="536"/>
      <c r="BB89" s="536"/>
      <c r="BC89" s="536"/>
      <c r="BD89" s="536"/>
      <c r="BE89" s="536"/>
      <c r="BF89" s="536"/>
      <c r="BG89" s="514"/>
      <c r="BH89" s="514"/>
      <c r="BI89" s="514"/>
      <c r="BJ89" s="514"/>
      <c r="BK89" s="514"/>
      <c r="BL89" s="514"/>
      <c r="BM89" s="514"/>
      <c r="BN89" s="514"/>
      <c r="BO89" s="514"/>
      <c r="BP89" s="514"/>
      <c r="BQ89" s="514"/>
      <c r="BR89" s="514"/>
      <c r="BS89" s="514"/>
      <c r="BT89" s="514"/>
      <c r="BU89" s="514"/>
      <c r="BV89" s="514"/>
      <c r="BW89" s="514"/>
      <c r="BX89" s="514"/>
      <c r="BY89" s="514"/>
      <c r="BZ89" s="514"/>
      <c r="CA89" s="514"/>
      <c r="CB89" s="514"/>
      <c r="CC89" s="514"/>
      <c r="CD89" s="514"/>
      <c r="CE89" s="514"/>
      <c r="CF89" s="514"/>
      <c r="CG89" s="514"/>
      <c r="CH89" s="514"/>
      <c r="CI89" s="514"/>
      <c r="CJ89" s="514"/>
      <c r="CK89" s="514"/>
      <c r="CL89" s="514"/>
      <c r="CM89" s="514"/>
      <c r="CN89" s="514"/>
      <c r="CO89" s="514"/>
      <c r="CP89" s="514"/>
      <c r="CQ89" s="514"/>
      <c r="CR89" s="514"/>
      <c r="CS89" s="514"/>
      <c r="CT89" s="514"/>
      <c r="CU89" s="514"/>
      <c r="CV89" s="514"/>
      <c r="CW89" s="514"/>
      <c r="CX89" s="514"/>
      <c r="CY89" s="514"/>
      <c r="CZ89" s="514"/>
      <c r="DA89" s="514"/>
      <c r="DB89" s="514"/>
      <c r="DC89" s="514"/>
      <c r="DD89" s="514"/>
      <c r="DE89" s="3"/>
      <c r="DF89" s="3"/>
    </row>
    <row r="90" spans="1:110" ht="14.25">
      <c r="A90" s="264"/>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3"/>
      <c r="AC90" s="3"/>
      <c r="AD90" s="3"/>
      <c r="AE90" s="3"/>
      <c r="AF90" s="536"/>
      <c r="AG90" s="536"/>
      <c r="AH90" s="1279" t="s">
        <v>270</v>
      </c>
      <c r="AI90" s="1280">
        <v>1001.3400000000002</v>
      </c>
      <c r="AJ90" s="1280">
        <v>1337</v>
      </c>
      <c r="AK90" s="1280"/>
      <c r="AL90" s="1280">
        <v>1351.2800000000007</v>
      </c>
      <c r="AM90" s="1280">
        <v>1387.9800000000005</v>
      </c>
      <c r="AN90" s="1280"/>
      <c r="AO90" s="1280">
        <v>210280</v>
      </c>
      <c r="AP90" s="1280">
        <v>125100</v>
      </c>
      <c r="AQ90" s="1280"/>
      <c r="AR90" s="1280">
        <v>234540</v>
      </c>
      <c r="AS90" s="1280">
        <v>235000</v>
      </c>
      <c r="AT90" s="536"/>
      <c r="AU90" s="536"/>
      <c r="AV90" s="536"/>
      <c r="AW90" s="536"/>
      <c r="AX90" s="536"/>
      <c r="AY90" s="536"/>
      <c r="AZ90" s="536"/>
      <c r="BA90" s="536"/>
      <c r="BB90" s="536"/>
      <c r="BC90" s="536"/>
      <c r="BD90" s="536"/>
      <c r="BE90" s="536"/>
      <c r="BF90" s="536"/>
      <c r="BG90" s="514"/>
      <c r="BH90" s="514"/>
      <c r="BI90" s="514"/>
      <c r="BJ90" s="514"/>
      <c r="BK90" s="514"/>
      <c r="BL90" s="514"/>
      <c r="BM90" s="514"/>
      <c r="BN90" s="514"/>
      <c r="BO90" s="514"/>
      <c r="BP90" s="514"/>
      <c r="BQ90" s="514"/>
      <c r="BR90" s="514"/>
      <c r="BS90" s="514"/>
      <c r="BT90" s="514"/>
      <c r="BU90" s="514"/>
      <c r="BV90" s="514"/>
      <c r="BW90" s="514"/>
      <c r="BX90" s="514"/>
      <c r="BY90" s="514"/>
      <c r="BZ90" s="514"/>
      <c r="CA90" s="514"/>
      <c r="CB90" s="514"/>
      <c r="CC90" s="514"/>
      <c r="CD90" s="514"/>
      <c r="CE90" s="514"/>
      <c r="CF90" s="514"/>
      <c r="CG90" s="514"/>
      <c r="CH90" s="514"/>
      <c r="CI90" s="514"/>
      <c r="CJ90" s="514"/>
      <c r="CK90" s="514"/>
      <c r="CL90" s="514"/>
      <c r="CM90" s="514"/>
      <c r="CN90" s="514"/>
      <c r="CO90" s="514"/>
      <c r="CP90" s="514"/>
      <c r="CQ90" s="514"/>
      <c r="CR90" s="514"/>
      <c r="CS90" s="514"/>
      <c r="CT90" s="514"/>
      <c r="CU90" s="514"/>
      <c r="CV90" s="514"/>
      <c r="CW90" s="514"/>
      <c r="CX90" s="514"/>
      <c r="CY90" s="514"/>
      <c r="CZ90" s="514"/>
      <c r="DA90" s="514"/>
      <c r="DB90" s="514"/>
      <c r="DC90" s="514"/>
      <c r="DD90" s="514"/>
      <c r="DE90" s="3"/>
      <c r="DF90" s="3"/>
    </row>
    <row r="91" spans="1:110" ht="14.25">
      <c r="A91" s="264"/>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3"/>
      <c r="AC91" s="3"/>
      <c r="AD91" s="3"/>
      <c r="AE91" s="3"/>
      <c r="AF91" s="536"/>
      <c r="AG91" s="536"/>
      <c r="AH91" s="1279" t="s">
        <v>270</v>
      </c>
      <c r="AI91" s="1280">
        <v>778.82000000000153</v>
      </c>
      <c r="AJ91" s="1280">
        <v>955</v>
      </c>
      <c r="AK91" s="1280"/>
      <c r="AL91" s="1280">
        <v>1447.7999999999993</v>
      </c>
      <c r="AM91" s="1280">
        <v>1233.7600000000002</v>
      </c>
      <c r="AN91" s="1280"/>
      <c r="AO91" s="1280">
        <v>90120</v>
      </c>
      <c r="AP91" s="1280">
        <v>111200</v>
      </c>
      <c r="AQ91" s="1280"/>
      <c r="AR91" s="1280">
        <v>182419.99999999977</v>
      </c>
      <c r="AS91" s="1280">
        <v>188000</v>
      </c>
      <c r="AT91" s="536"/>
      <c r="AU91" s="536"/>
      <c r="AV91" s="536"/>
      <c r="AW91" s="536"/>
      <c r="AX91" s="536"/>
      <c r="AY91" s="536"/>
      <c r="AZ91" s="536"/>
      <c r="BA91" s="536"/>
      <c r="BB91" s="536"/>
      <c r="BC91" s="536"/>
      <c r="BD91" s="536"/>
      <c r="BE91" s="536"/>
      <c r="BF91" s="536"/>
      <c r="BG91" s="514"/>
      <c r="BH91" s="514"/>
      <c r="BI91" s="514"/>
      <c r="BJ91" s="514"/>
      <c r="BK91" s="514"/>
      <c r="BL91" s="514"/>
      <c r="BM91" s="514"/>
      <c r="BN91" s="514"/>
      <c r="BO91" s="514"/>
      <c r="BP91" s="514"/>
      <c r="BQ91" s="514"/>
      <c r="BR91" s="514"/>
      <c r="BS91" s="514"/>
      <c r="BT91" s="514"/>
      <c r="BU91" s="514"/>
      <c r="BV91" s="514"/>
      <c r="BW91" s="514"/>
      <c r="BX91" s="514"/>
      <c r="BY91" s="514"/>
      <c r="BZ91" s="514"/>
      <c r="CA91" s="514"/>
      <c r="CB91" s="514"/>
      <c r="CC91" s="514"/>
      <c r="CD91" s="514"/>
      <c r="CE91" s="514"/>
      <c r="CF91" s="514"/>
      <c r="CG91" s="514"/>
      <c r="CH91" s="514"/>
      <c r="CI91" s="514"/>
      <c r="CJ91" s="514"/>
      <c r="CK91" s="514"/>
      <c r="CL91" s="514"/>
      <c r="CM91" s="514"/>
      <c r="CN91" s="514"/>
      <c r="CO91" s="514"/>
      <c r="CP91" s="514"/>
      <c r="CQ91" s="514"/>
      <c r="CR91" s="514"/>
      <c r="CS91" s="514"/>
      <c r="CT91" s="514"/>
      <c r="CU91" s="514"/>
      <c r="CV91" s="514"/>
      <c r="CW91" s="514"/>
      <c r="CX91" s="514"/>
      <c r="CY91" s="514"/>
      <c r="CZ91" s="514"/>
      <c r="DA91" s="514"/>
      <c r="DB91" s="514"/>
      <c r="DC91" s="514"/>
      <c r="DD91" s="514"/>
      <c r="DE91" s="3"/>
      <c r="DF91" s="3"/>
    </row>
    <row r="92" spans="1:110" ht="14.25">
      <c r="A92" s="264"/>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3"/>
      <c r="AC92" s="3"/>
      <c r="AD92" s="3"/>
      <c r="AE92" s="3"/>
      <c r="AF92" s="536"/>
      <c r="AG92" s="536"/>
      <c r="AH92" s="1279" t="s">
        <v>270</v>
      </c>
      <c r="AI92" s="1280">
        <v>1168.2300000000014</v>
      </c>
      <c r="AJ92" s="1280">
        <v>1432.5</v>
      </c>
      <c r="AK92" s="1280"/>
      <c r="AL92" s="1280">
        <v>2171.6999999999989</v>
      </c>
      <c r="AM92" s="1280">
        <v>1850.6400000000012</v>
      </c>
      <c r="AN92" s="1280"/>
      <c r="AO92" s="1280">
        <v>135180</v>
      </c>
      <c r="AP92" s="1280">
        <v>166800</v>
      </c>
      <c r="AQ92" s="1280"/>
      <c r="AR92" s="1280">
        <v>273629.99999999977</v>
      </c>
      <c r="AS92" s="1280">
        <v>282000</v>
      </c>
      <c r="AT92" s="536"/>
      <c r="AU92" s="536"/>
      <c r="AV92" s="536"/>
      <c r="AW92" s="536"/>
      <c r="AX92" s="536"/>
      <c r="AY92" s="536"/>
      <c r="AZ92" s="536"/>
      <c r="BA92" s="536"/>
      <c r="BB92" s="536"/>
      <c r="BC92" s="536"/>
      <c r="BD92" s="536"/>
      <c r="BE92" s="536"/>
      <c r="BF92" s="536"/>
      <c r="BG92" s="514"/>
      <c r="BH92" s="514"/>
      <c r="BI92" s="514"/>
      <c r="BJ92" s="514"/>
      <c r="BK92" s="514"/>
      <c r="BL92" s="514"/>
      <c r="BM92" s="514"/>
      <c r="BN92" s="514"/>
      <c r="BO92" s="514"/>
      <c r="BP92" s="514"/>
      <c r="BQ92" s="514"/>
      <c r="BR92" s="514"/>
      <c r="BS92" s="514"/>
      <c r="BT92" s="514"/>
      <c r="BU92" s="514"/>
      <c r="BV92" s="514"/>
      <c r="BW92" s="514"/>
      <c r="BX92" s="514"/>
      <c r="BY92" s="514"/>
      <c r="BZ92" s="514"/>
      <c r="CA92" s="514"/>
      <c r="CB92" s="514"/>
      <c r="CC92" s="514"/>
      <c r="CD92" s="514"/>
      <c r="CE92" s="514"/>
      <c r="CF92" s="514"/>
      <c r="CG92" s="514"/>
      <c r="CH92" s="514"/>
      <c r="CI92" s="514"/>
      <c r="CJ92" s="514"/>
      <c r="CK92" s="514"/>
      <c r="CL92" s="514"/>
      <c r="CM92" s="514"/>
      <c r="CN92" s="514"/>
      <c r="CO92" s="514"/>
      <c r="CP92" s="514"/>
      <c r="CQ92" s="514"/>
      <c r="CR92" s="514"/>
      <c r="CS92" s="514"/>
      <c r="CT92" s="514"/>
      <c r="CU92" s="514"/>
      <c r="CV92" s="514"/>
      <c r="CW92" s="514"/>
      <c r="CX92" s="514"/>
      <c r="CY92" s="514"/>
      <c r="CZ92" s="514"/>
      <c r="DA92" s="514"/>
      <c r="DB92" s="514"/>
      <c r="DC92" s="514"/>
      <c r="DD92" s="514"/>
      <c r="DE92" s="3"/>
      <c r="DF92" s="3"/>
    </row>
    <row r="93" spans="1:110" ht="14.25">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3"/>
      <c r="AC93" s="3"/>
      <c r="AD93" s="3"/>
      <c r="AE93" s="3"/>
      <c r="AF93" s="536"/>
      <c r="AG93" s="536"/>
      <c r="AH93" s="543"/>
      <c r="AI93" s="654"/>
      <c r="AJ93" s="654"/>
      <c r="AK93" s="654"/>
      <c r="AL93" s="654"/>
      <c r="AM93" s="654"/>
      <c r="AN93" s="654"/>
      <c r="AO93" s="654"/>
      <c r="AP93" s="654"/>
      <c r="AQ93" s="654"/>
      <c r="AR93" s="654"/>
      <c r="AS93" s="654"/>
      <c r="AT93" s="536"/>
      <c r="AU93" s="536"/>
      <c r="AV93" s="536"/>
      <c r="AW93" s="536"/>
      <c r="AX93" s="536"/>
      <c r="AY93" s="536"/>
      <c r="AZ93" s="536"/>
      <c r="BA93" s="536"/>
      <c r="BB93" s="536"/>
      <c r="BC93" s="536"/>
      <c r="BD93" s="536"/>
      <c r="BE93" s="536"/>
      <c r="BF93" s="536"/>
      <c r="BG93" s="514"/>
      <c r="BH93" s="514"/>
      <c r="BI93" s="514"/>
      <c r="BJ93" s="514"/>
      <c r="BK93" s="514"/>
      <c r="BL93" s="514"/>
      <c r="BM93" s="514"/>
      <c r="BN93" s="514"/>
      <c r="BO93" s="514"/>
      <c r="BP93" s="514"/>
      <c r="BQ93" s="514"/>
      <c r="BR93" s="514"/>
      <c r="BS93" s="514"/>
      <c r="BT93" s="514"/>
      <c r="BU93" s="514"/>
      <c r="BV93" s="514"/>
      <c r="BW93" s="514"/>
      <c r="BX93" s="514"/>
      <c r="BY93" s="514"/>
      <c r="BZ93" s="514"/>
      <c r="CA93" s="514"/>
      <c r="CB93" s="514"/>
      <c r="CC93" s="514"/>
      <c r="CD93" s="514"/>
      <c r="CE93" s="514"/>
      <c r="CF93" s="514"/>
      <c r="CG93" s="514"/>
      <c r="CH93" s="514"/>
      <c r="CI93" s="514"/>
      <c r="CJ93" s="514"/>
      <c r="CK93" s="514"/>
      <c r="CL93" s="514"/>
      <c r="CM93" s="514"/>
      <c r="CN93" s="514"/>
      <c r="CO93" s="514"/>
      <c r="CP93" s="514"/>
      <c r="CQ93" s="514"/>
      <c r="CR93" s="514"/>
      <c r="CS93" s="514"/>
      <c r="CT93" s="514"/>
      <c r="CU93" s="514"/>
      <c r="CV93" s="514"/>
      <c r="CW93" s="514"/>
      <c r="CX93" s="514"/>
      <c r="CY93" s="514"/>
      <c r="CZ93" s="514"/>
      <c r="DA93" s="514"/>
      <c r="DB93" s="514"/>
      <c r="DC93" s="514"/>
      <c r="DD93" s="514"/>
      <c r="DE93" s="3"/>
      <c r="DF93" s="3"/>
    </row>
    <row r="94" spans="1:110" ht="14.25">
      <c r="A94" s="264"/>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3"/>
      <c r="AC94" s="3"/>
      <c r="AD94" s="3"/>
      <c r="AE94" s="3"/>
      <c r="AF94" s="536"/>
      <c r="AG94" s="536"/>
      <c r="AH94" s="1283" t="s">
        <v>422</v>
      </c>
      <c r="AI94" s="654"/>
      <c r="AJ94" s="654"/>
      <c r="AK94" s="654"/>
      <c r="AL94" s="654"/>
      <c r="AM94" s="654"/>
      <c r="AN94" s="654"/>
      <c r="AO94" s="654"/>
      <c r="AP94" s="654"/>
      <c r="AQ94" s="654"/>
      <c r="AR94" s="654"/>
      <c r="AS94" s="654"/>
      <c r="AT94" s="536"/>
      <c r="AU94" s="536"/>
      <c r="AV94" s="536"/>
      <c r="AW94" s="536"/>
      <c r="AX94" s="536"/>
      <c r="AY94" s="536"/>
      <c r="AZ94" s="536"/>
      <c r="BA94" s="536"/>
      <c r="BB94" s="536"/>
      <c r="BC94" s="536"/>
      <c r="BD94" s="536"/>
      <c r="BE94" s="536"/>
      <c r="BF94" s="536"/>
      <c r="BG94" s="514"/>
      <c r="BH94" s="514"/>
      <c r="BI94" s="514"/>
      <c r="BJ94" s="514"/>
      <c r="BK94" s="514"/>
      <c r="BL94" s="514"/>
      <c r="BM94" s="514"/>
      <c r="BN94" s="514"/>
      <c r="BO94" s="514"/>
      <c r="BP94" s="514"/>
      <c r="BQ94" s="514"/>
      <c r="BR94" s="514"/>
      <c r="BS94" s="514"/>
      <c r="BT94" s="514"/>
      <c r="BU94" s="514"/>
      <c r="BV94" s="514"/>
      <c r="BW94" s="514"/>
      <c r="BX94" s="514"/>
      <c r="BY94" s="514"/>
      <c r="BZ94" s="514"/>
      <c r="CA94" s="514"/>
      <c r="CB94" s="514"/>
      <c r="CC94" s="514"/>
      <c r="CD94" s="514"/>
      <c r="CE94" s="514"/>
      <c r="CF94" s="514"/>
      <c r="CG94" s="514"/>
      <c r="CH94" s="514"/>
      <c r="CI94" s="514"/>
      <c r="CJ94" s="514"/>
      <c r="CK94" s="514"/>
      <c r="CL94" s="514"/>
      <c r="CM94" s="514"/>
      <c r="CN94" s="514"/>
      <c r="CO94" s="514"/>
      <c r="CP94" s="514"/>
      <c r="CQ94" s="514"/>
      <c r="CR94" s="514"/>
      <c r="CS94" s="514"/>
      <c r="CT94" s="514"/>
      <c r="CU94" s="514"/>
      <c r="CV94" s="514"/>
      <c r="CW94" s="514"/>
      <c r="CX94" s="514"/>
      <c r="CY94" s="514"/>
      <c r="CZ94" s="514"/>
      <c r="DA94" s="514"/>
      <c r="DB94" s="514"/>
      <c r="DC94" s="514"/>
      <c r="DD94" s="514"/>
      <c r="DE94" s="3"/>
      <c r="DF94" s="3"/>
    </row>
    <row r="95" spans="1:110" ht="14.25">
      <c r="A95" s="264"/>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3"/>
      <c r="AC95" s="3"/>
      <c r="AD95" s="3"/>
      <c r="AE95" s="3"/>
      <c r="AF95" s="536"/>
      <c r="AG95" s="536"/>
      <c r="AH95" s="1283" t="s">
        <v>387</v>
      </c>
      <c r="AI95" s="654"/>
      <c r="AJ95" s="654"/>
      <c r="AK95" s="654"/>
      <c r="AL95" s="654"/>
      <c r="AM95" s="654"/>
      <c r="AN95" s="654"/>
      <c r="AO95" s="654"/>
      <c r="AP95" s="654"/>
      <c r="AQ95" s="654"/>
      <c r="AR95" s="654"/>
      <c r="AS95" s="654"/>
      <c r="AT95" s="536"/>
      <c r="AU95" s="536"/>
      <c r="AV95" s="536"/>
      <c r="AW95" s="536"/>
      <c r="AX95" s="536"/>
      <c r="AY95" s="536"/>
      <c r="AZ95" s="536"/>
      <c r="BA95" s="536"/>
      <c r="BB95" s="536"/>
      <c r="BC95" s="536"/>
      <c r="BD95" s="536"/>
      <c r="BE95" s="536"/>
      <c r="BF95" s="536"/>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c r="CK95" s="514"/>
      <c r="CL95" s="514"/>
      <c r="CM95" s="514"/>
      <c r="CN95" s="514"/>
      <c r="CO95" s="514"/>
      <c r="CP95" s="514"/>
      <c r="CQ95" s="514"/>
      <c r="CR95" s="514"/>
      <c r="CS95" s="514"/>
      <c r="CT95" s="514"/>
      <c r="CU95" s="514"/>
      <c r="CV95" s="514"/>
      <c r="CW95" s="514"/>
      <c r="CX95" s="514"/>
      <c r="CY95" s="514"/>
      <c r="CZ95" s="514"/>
      <c r="DA95" s="514"/>
      <c r="DB95" s="514"/>
      <c r="DC95" s="514"/>
      <c r="DD95" s="514"/>
      <c r="DE95" s="3"/>
      <c r="DF95" s="3"/>
    </row>
    <row r="96" spans="1:110" ht="14.25">
      <c r="A96" s="264"/>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3"/>
      <c r="AC96" s="3"/>
      <c r="AD96" s="3"/>
      <c r="AE96" s="3"/>
      <c r="AF96" s="536"/>
      <c r="AG96" s="536"/>
      <c r="AH96" s="1283" t="s">
        <v>389</v>
      </c>
      <c r="AI96" s="654"/>
      <c r="AJ96" s="654"/>
      <c r="AK96" s="654"/>
      <c r="AL96" s="654"/>
      <c r="AM96" s="654"/>
      <c r="AN96" s="654"/>
      <c r="AO96" s="654"/>
      <c r="AP96" s="654"/>
      <c r="AQ96" s="654"/>
      <c r="AR96" s="654"/>
      <c r="AS96" s="654"/>
      <c r="AT96" s="536"/>
      <c r="AU96" s="536"/>
      <c r="AV96" s="536"/>
      <c r="AW96" s="536"/>
      <c r="AX96" s="536"/>
      <c r="AY96" s="536"/>
      <c r="AZ96" s="536"/>
      <c r="BA96" s="536"/>
      <c r="BB96" s="536"/>
      <c r="BC96" s="536"/>
      <c r="BD96" s="536"/>
      <c r="BE96" s="536"/>
      <c r="BF96" s="536"/>
      <c r="BG96" s="514"/>
      <c r="BH96" s="514"/>
      <c r="BI96" s="514"/>
      <c r="BJ96" s="514"/>
      <c r="BK96" s="514"/>
      <c r="BL96" s="514"/>
      <c r="BM96" s="514"/>
      <c r="BN96" s="514"/>
      <c r="BO96" s="514"/>
      <c r="BP96" s="514"/>
      <c r="BQ96" s="514"/>
      <c r="BR96" s="514"/>
      <c r="BS96" s="514"/>
      <c r="BT96" s="514"/>
      <c r="BU96" s="514"/>
      <c r="BV96" s="514"/>
      <c r="BW96" s="514"/>
      <c r="BX96" s="514"/>
      <c r="BY96" s="514"/>
      <c r="BZ96" s="514"/>
      <c r="CA96" s="514"/>
      <c r="CB96" s="514"/>
      <c r="CC96" s="514"/>
      <c r="CD96" s="514"/>
      <c r="CE96" s="514"/>
      <c r="CF96" s="514"/>
      <c r="CG96" s="514"/>
      <c r="CH96" s="514"/>
      <c r="CI96" s="514"/>
      <c r="CJ96" s="514"/>
      <c r="CK96" s="514"/>
      <c r="CL96" s="514"/>
      <c r="CM96" s="514"/>
      <c r="CN96" s="514"/>
      <c r="CO96" s="514"/>
      <c r="CP96" s="514"/>
      <c r="CQ96" s="514"/>
      <c r="CR96" s="514"/>
      <c r="CS96" s="514"/>
      <c r="CT96" s="514"/>
      <c r="CU96" s="514"/>
      <c r="CV96" s="514"/>
      <c r="CW96" s="514"/>
      <c r="CX96" s="514"/>
      <c r="CY96" s="514"/>
      <c r="CZ96" s="514"/>
      <c r="DA96" s="514"/>
      <c r="DB96" s="514"/>
      <c r="DC96" s="514"/>
      <c r="DD96" s="514"/>
      <c r="DE96" s="3"/>
      <c r="DF96" s="3"/>
    </row>
    <row r="97" spans="1:110" ht="14.25">
      <c r="A97" s="264"/>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3"/>
      <c r="AC97" s="3"/>
      <c r="AD97" s="3"/>
      <c r="AE97" s="3"/>
      <c r="AF97" s="536"/>
      <c r="AG97" s="536"/>
      <c r="AH97" s="1283" t="s">
        <v>423</v>
      </c>
      <c r="AI97" s="654"/>
      <c r="AJ97" s="654"/>
      <c r="AK97" s="654"/>
      <c r="AL97" s="654"/>
      <c r="AM97" s="654"/>
      <c r="AN97" s="654"/>
      <c r="AO97" s="654"/>
      <c r="AP97" s="654"/>
      <c r="AQ97" s="654"/>
      <c r="AR97" s="654"/>
      <c r="AS97" s="654"/>
      <c r="AT97" s="536"/>
      <c r="AU97" s="536"/>
      <c r="AV97" s="536"/>
      <c r="AW97" s="536"/>
      <c r="AX97" s="536"/>
      <c r="AY97" s="536"/>
      <c r="AZ97" s="536"/>
      <c r="BA97" s="536"/>
      <c r="BB97" s="536"/>
      <c r="BC97" s="536"/>
      <c r="BD97" s="536"/>
      <c r="BE97" s="536"/>
      <c r="BF97" s="536"/>
      <c r="BG97" s="514"/>
      <c r="BH97" s="514"/>
      <c r="BI97" s="514"/>
      <c r="BJ97" s="514"/>
      <c r="BK97" s="514"/>
      <c r="BL97" s="514"/>
      <c r="BM97" s="514"/>
      <c r="BN97" s="514"/>
      <c r="BO97" s="514"/>
      <c r="BP97" s="514"/>
      <c r="BQ97" s="514"/>
      <c r="BR97" s="514"/>
      <c r="BS97" s="514"/>
      <c r="BT97" s="514"/>
      <c r="BU97" s="514"/>
      <c r="BV97" s="514"/>
      <c r="BW97" s="514"/>
      <c r="BX97" s="514"/>
      <c r="BY97" s="514"/>
      <c r="BZ97" s="514"/>
      <c r="CA97" s="514"/>
      <c r="CB97" s="514"/>
      <c r="CC97" s="514"/>
      <c r="CD97" s="514"/>
      <c r="CE97" s="514"/>
      <c r="CF97" s="514"/>
      <c r="CG97" s="514"/>
      <c r="CH97" s="514"/>
      <c r="CI97" s="514"/>
      <c r="CJ97" s="514"/>
      <c r="CK97" s="514"/>
      <c r="CL97" s="514"/>
      <c r="CM97" s="514"/>
      <c r="CN97" s="514"/>
      <c r="CO97" s="514"/>
      <c r="CP97" s="514"/>
      <c r="CQ97" s="514"/>
      <c r="CR97" s="514"/>
      <c r="CS97" s="514"/>
      <c r="CT97" s="514"/>
      <c r="CU97" s="514"/>
      <c r="CV97" s="514"/>
      <c r="CW97" s="514"/>
      <c r="CX97" s="514"/>
      <c r="CY97" s="514"/>
      <c r="CZ97" s="514"/>
      <c r="DA97" s="514"/>
      <c r="DB97" s="514"/>
      <c r="DC97" s="514"/>
      <c r="DD97" s="514"/>
      <c r="DE97" s="3"/>
      <c r="DF97" s="3"/>
    </row>
    <row r="98" spans="1:110" ht="14.25">
      <c r="A98" s="264"/>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3"/>
      <c r="AC98" s="3"/>
      <c r="AD98" s="3"/>
      <c r="AE98" s="3"/>
      <c r="AF98" s="536"/>
      <c r="AG98" s="536"/>
      <c r="AH98" s="1283" t="s">
        <v>581</v>
      </c>
      <c r="AI98" s="654"/>
      <c r="AJ98" s="654"/>
      <c r="AK98" s="654"/>
      <c r="AL98" s="654"/>
      <c r="AM98" s="654"/>
      <c r="AN98" s="654"/>
      <c r="AO98" s="654"/>
      <c r="AP98" s="654"/>
      <c r="AQ98" s="654"/>
      <c r="AR98" s="654"/>
      <c r="AS98" s="654"/>
      <c r="AT98" s="536"/>
      <c r="AU98" s="536"/>
      <c r="AV98" s="536"/>
      <c r="AW98" s="536"/>
      <c r="AX98" s="536"/>
      <c r="AY98" s="536"/>
      <c r="AZ98" s="536"/>
      <c r="BA98" s="536"/>
      <c r="BB98" s="536"/>
      <c r="BC98" s="536"/>
      <c r="BD98" s="536"/>
      <c r="BE98" s="536"/>
      <c r="BF98" s="536"/>
      <c r="BG98" s="514"/>
      <c r="BH98" s="514"/>
      <c r="BI98" s="514"/>
      <c r="BJ98" s="514"/>
      <c r="BK98" s="514"/>
      <c r="BL98" s="514"/>
      <c r="BM98" s="514"/>
      <c r="BN98" s="514"/>
      <c r="BO98" s="514"/>
      <c r="BP98" s="514"/>
      <c r="BQ98" s="514"/>
      <c r="BR98" s="514"/>
      <c r="BS98" s="514"/>
      <c r="BT98" s="514"/>
      <c r="BU98" s="514"/>
      <c r="BV98" s="514"/>
      <c r="BW98" s="514"/>
      <c r="BX98" s="514"/>
      <c r="BY98" s="514"/>
      <c r="BZ98" s="514"/>
      <c r="CA98" s="514"/>
      <c r="CB98" s="514"/>
      <c r="CC98" s="514"/>
      <c r="CD98" s="514"/>
      <c r="CE98" s="514"/>
      <c r="CF98" s="514"/>
      <c r="CG98" s="514"/>
      <c r="CH98" s="514"/>
      <c r="CI98" s="514"/>
      <c r="CJ98" s="514"/>
      <c r="CK98" s="514"/>
      <c r="CL98" s="514"/>
      <c r="CM98" s="514"/>
      <c r="CN98" s="514"/>
      <c r="CO98" s="514"/>
      <c r="CP98" s="514"/>
      <c r="CQ98" s="514"/>
      <c r="CR98" s="514"/>
      <c r="CS98" s="514"/>
      <c r="CT98" s="514"/>
      <c r="CU98" s="514"/>
      <c r="CV98" s="514"/>
      <c r="CW98" s="514"/>
      <c r="CX98" s="514"/>
      <c r="CY98" s="514"/>
      <c r="CZ98" s="514"/>
      <c r="DA98" s="514"/>
      <c r="DB98" s="514"/>
      <c r="DC98" s="514"/>
      <c r="DD98" s="514"/>
      <c r="DE98" s="3"/>
      <c r="DF98" s="3"/>
    </row>
    <row r="99" spans="1:110" ht="4.5" customHeight="1">
      <c r="A99" s="264"/>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3"/>
      <c r="AC99" s="3"/>
      <c r="AD99" s="3"/>
      <c r="AE99" s="3"/>
      <c r="AF99" s="536"/>
      <c r="AG99" s="536"/>
      <c r="AH99" s="1029"/>
      <c r="AI99" s="654"/>
      <c r="AJ99" s="654"/>
      <c r="AK99" s="654"/>
      <c r="AL99" s="654"/>
      <c r="AM99" s="654"/>
      <c r="AN99" s="654"/>
      <c r="AO99" s="654"/>
      <c r="AP99" s="654"/>
      <c r="AQ99" s="654"/>
      <c r="AR99" s="654"/>
      <c r="AS99" s="654"/>
      <c r="AT99" s="536"/>
      <c r="AU99" s="536"/>
      <c r="AV99" s="536"/>
      <c r="AW99" s="536"/>
      <c r="AX99" s="536"/>
      <c r="AY99" s="536"/>
      <c r="AZ99" s="536"/>
      <c r="BA99" s="536"/>
      <c r="BB99" s="536"/>
      <c r="BC99" s="536"/>
      <c r="BD99" s="536"/>
      <c r="BE99" s="536"/>
      <c r="BF99" s="536"/>
      <c r="BG99" s="514"/>
      <c r="BH99" s="514"/>
      <c r="BI99" s="514"/>
      <c r="BJ99" s="514"/>
      <c r="BK99" s="514"/>
      <c r="BL99" s="514"/>
      <c r="BM99" s="514"/>
      <c r="BN99" s="514"/>
      <c r="BO99" s="514"/>
      <c r="BP99" s="514"/>
      <c r="BQ99" s="514"/>
      <c r="BR99" s="514"/>
      <c r="BS99" s="514"/>
      <c r="BT99" s="514"/>
      <c r="BU99" s="514"/>
      <c r="BV99" s="514"/>
      <c r="BW99" s="514"/>
      <c r="BX99" s="514"/>
      <c r="BY99" s="514"/>
      <c r="BZ99" s="514"/>
      <c r="CA99" s="514"/>
      <c r="CB99" s="514"/>
      <c r="CC99" s="514"/>
      <c r="CD99" s="514"/>
      <c r="CE99" s="514"/>
      <c r="CF99" s="514"/>
      <c r="CG99" s="514"/>
      <c r="CH99" s="514"/>
      <c r="CI99" s="514"/>
      <c r="CJ99" s="514"/>
      <c r="CK99" s="514"/>
      <c r="CL99" s="514"/>
      <c r="CM99" s="514"/>
      <c r="CN99" s="514"/>
      <c r="CO99" s="514"/>
      <c r="CP99" s="514"/>
      <c r="CQ99" s="514"/>
      <c r="CR99" s="514"/>
      <c r="CS99" s="514"/>
      <c r="CT99" s="514"/>
      <c r="CU99" s="514"/>
      <c r="CV99" s="514"/>
      <c r="CW99" s="514"/>
      <c r="CX99" s="514"/>
      <c r="CY99" s="514"/>
      <c r="CZ99" s="514"/>
      <c r="DA99" s="514"/>
      <c r="DB99" s="514"/>
      <c r="DC99" s="514"/>
      <c r="DD99" s="514"/>
      <c r="DE99" s="3"/>
      <c r="DF99" s="3"/>
    </row>
    <row r="100" spans="1:110" ht="9.95" customHeight="1">
      <c r="A100" s="264"/>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3"/>
      <c r="AC100" s="3"/>
      <c r="AD100" s="3"/>
      <c r="AE100" s="3"/>
      <c r="AF100" s="536"/>
      <c r="AG100" s="536"/>
      <c r="AH100" s="1108" t="s">
        <v>578</v>
      </c>
      <c r="AI100" s="536"/>
      <c r="AJ100" s="536"/>
      <c r="AK100" s="536"/>
      <c r="AL100" s="536"/>
      <c r="AM100" s="536"/>
      <c r="AN100" s="536"/>
      <c r="AO100" s="536"/>
      <c r="AP100" s="536"/>
      <c r="AQ100" s="536"/>
      <c r="AR100" s="536"/>
      <c r="AS100" s="536"/>
      <c r="AT100" s="536"/>
      <c r="AU100" s="536"/>
      <c r="AV100" s="536"/>
      <c r="AW100" s="536"/>
      <c r="AX100" s="536"/>
      <c r="AY100" s="536"/>
      <c r="AZ100" s="536"/>
      <c r="BA100" s="536"/>
      <c r="BB100" s="536"/>
      <c r="BC100" s="536"/>
      <c r="BD100" s="536"/>
      <c r="BE100" s="536"/>
      <c r="BF100" s="536"/>
      <c r="BG100" s="514"/>
      <c r="BH100" s="514"/>
      <c r="BI100" s="514"/>
      <c r="BJ100" s="514"/>
      <c r="BK100" s="514"/>
      <c r="BL100" s="514"/>
      <c r="BM100" s="514"/>
      <c r="BN100" s="514"/>
      <c r="BO100" s="514"/>
      <c r="BP100" s="514"/>
      <c r="BQ100" s="514"/>
      <c r="BR100" s="514"/>
      <c r="BS100" s="514"/>
      <c r="BT100" s="514"/>
      <c r="BU100" s="514"/>
      <c r="BV100" s="514"/>
      <c r="BW100" s="514"/>
      <c r="BX100" s="514"/>
      <c r="BY100" s="514"/>
      <c r="BZ100" s="514"/>
      <c r="CA100" s="514"/>
      <c r="CB100" s="514"/>
      <c r="CC100" s="514"/>
      <c r="CD100" s="514"/>
      <c r="CE100" s="514"/>
      <c r="CF100" s="514"/>
      <c r="CG100" s="514"/>
      <c r="CH100" s="514"/>
      <c r="CI100" s="514"/>
      <c r="CJ100" s="514"/>
      <c r="CK100" s="514"/>
      <c r="CL100" s="514"/>
      <c r="CM100" s="514"/>
      <c r="CN100" s="514"/>
      <c r="CO100" s="514"/>
      <c r="CP100" s="514"/>
      <c r="CQ100" s="514"/>
      <c r="CR100" s="514"/>
      <c r="CS100" s="514"/>
      <c r="CT100" s="514"/>
      <c r="CU100" s="514"/>
      <c r="CV100" s="514"/>
      <c r="CW100" s="514"/>
      <c r="CX100" s="514"/>
      <c r="CY100" s="514"/>
      <c r="CZ100" s="514"/>
      <c r="DA100" s="514"/>
      <c r="DB100" s="514"/>
      <c r="DC100" s="514"/>
      <c r="DD100" s="514"/>
      <c r="DE100" s="3"/>
      <c r="DF100" s="3"/>
    </row>
    <row r="101" spans="1:110" ht="9.95" customHeight="1">
      <c r="A101" s="264"/>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3"/>
      <c r="AC101" s="3"/>
      <c r="AD101" s="3"/>
      <c r="AE101" s="3"/>
      <c r="AF101" s="536"/>
      <c r="AG101" s="536"/>
      <c r="AH101" s="1108" t="s">
        <v>566</v>
      </c>
      <c r="AI101" s="536"/>
      <c r="AJ101" s="536"/>
      <c r="AK101" s="536"/>
      <c r="AL101" s="536"/>
      <c r="AM101" s="536"/>
      <c r="AN101" s="536"/>
      <c r="AO101" s="536"/>
      <c r="AP101" s="536"/>
      <c r="AQ101" s="536"/>
      <c r="AR101" s="536"/>
      <c r="AS101" s="536"/>
      <c r="AT101" s="536"/>
      <c r="AU101" s="536"/>
      <c r="AV101" s="536"/>
      <c r="AW101" s="536"/>
      <c r="AX101" s="536"/>
      <c r="AY101" s="536"/>
      <c r="AZ101" s="536"/>
      <c r="BA101" s="536"/>
      <c r="BB101" s="536"/>
      <c r="BC101" s="536"/>
      <c r="BD101" s="536"/>
      <c r="BE101" s="536"/>
      <c r="BF101" s="536"/>
      <c r="BG101" s="514"/>
      <c r="BH101" s="514"/>
      <c r="BI101" s="514"/>
      <c r="BJ101" s="514"/>
      <c r="BK101" s="514"/>
      <c r="BL101" s="514"/>
      <c r="BM101" s="514"/>
      <c r="BN101" s="514"/>
      <c r="BO101" s="514"/>
      <c r="BP101" s="514"/>
      <c r="BQ101" s="514"/>
      <c r="BR101" s="514"/>
      <c r="BS101" s="514"/>
      <c r="BT101" s="514"/>
      <c r="BU101" s="514"/>
      <c r="BV101" s="514"/>
      <c r="BW101" s="514"/>
      <c r="BX101" s="514"/>
      <c r="BY101" s="514"/>
      <c r="BZ101" s="514"/>
      <c r="CA101" s="514"/>
      <c r="CB101" s="514"/>
      <c r="CC101" s="514"/>
      <c r="CD101" s="514"/>
      <c r="CE101" s="514"/>
      <c r="CF101" s="514"/>
      <c r="CG101" s="514"/>
      <c r="CH101" s="514"/>
      <c r="CI101" s="514"/>
      <c r="CJ101" s="514"/>
      <c r="CK101" s="514"/>
      <c r="CL101" s="514"/>
      <c r="CM101" s="514"/>
      <c r="CN101" s="514"/>
      <c r="CO101" s="514"/>
      <c r="CP101" s="514"/>
      <c r="CQ101" s="514"/>
      <c r="CR101" s="514"/>
      <c r="CS101" s="514"/>
      <c r="CT101" s="514"/>
      <c r="CU101" s="514"/>
      <c r="CV101" s="514"/>
      <c r="CW101" s="514"/>
      <c r="CX101" s="514"/>
      <c r="CY101" s="514"/>
      <c r="CZ101" s="514"/>
      <c r="DA101" s="514"/>
      <c r="DB101" s="514"/>
      <c r="DC101" s="514"/>
      <c r="DD101" s="514"/>
      <c r="DE101" s="3"/>
      <c r="DF101" s="3"/>
    </row>
    <row r="102" spans="1:110" ht="14.25">
      <c r="A102" s="264"/>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3"/>
      <c r="AC102" s="3"/>
      <c r="AD102" s="3"/>
      <c r="AE102" s="3"/>
      <c r="AF102" s="536"/>
      <c r="AG102" s="536"/>
      <c r="AH102" s="540"/>
      <c r="AI102" s="536"/>
      <c r="AJ102" s="536"/>
      <c r="AK102" s="536"/>
      <c r="AL102" s="536"/>
      <c r="AM102" s="536"/>
      <c r="AN102" s="536"/>
      <c r="AO102" s="536"/>
      <c r="AP102" s="536"/>
      <c r="AQ102" s="536"/>
      <c r="AR102" s="536"/>
      <c r="AS102" s="536"/>
      <c r="AT102" s="536"/>
      <c r="AU102" s="536"/>
      <c r="AV102" s="536"/>
      <c r="AW102" s="536"/>
      <c r="AX102" s="536"/>
      <c r="AY102" s="536"/>
      <c r="AZ102" s="536"/>
      <c r="BA102" s="536"/>
      <c r="BB102" s="536"/>
      <c r="BC102" s="536"/>
      <c r="BD102" s="536"/>
      <c r="BE102" s="536"/>
      <c r="BF102" s="536"/>
      <c r="BG102" s="514"/>
      <c r="BH102" s="514"/>
      <c r="BI102" s="514"/>
      <c r="BJ102" s="514"/>
      <c r="BK102" s="514"/>
      <c r="BL102" s="514"/>
      <c r="BM102" s="514"/>
      <c r="BN102" s="514"/>
      <c r="BO102" s="514"/>
      <c r="BP102" s="514"/>
      <c r="BQ102" s="514"/>
      <c r="BR102" s="514"/>
      <c r="BS102" s="514"/>
      <c r="BT102" s="514"/>
      <c r="BU102" s="514"/>
      <c r="BV102" s="514"/>
      <c r="BW102" s="514"/>
      <c r="BX102" s="514"/>
      <c r="BY102" s="514"/>
      <c r="BZ102" s="514"/>
      <c r="CA102" s="514"/>
      <c r="CB102" s="514"/>
      <c r="CC102" s="514"/>
      <c r="CD102" s="514"/>
      <c r="CE102" s="514"/>
      <c r="CF102" s="514"/>
      <c r="CG102" s="514"/>
      <c r="CH102" s="514"/>
      <c r="CI102" s="514"/>
      <c r="CJ102" s="514"/>
      <c r="CK102" s="514"/>
      <c r="CL102" s="514"/>
      <c r="CM102" s="514"/>
      <c r="CN102" s="514"/>
      <c r="CO102" s="514"/>
      <c r="CP102" s="514"/>
      <c r="CQ102" s="514"/>
      <c r="CR102" s="514"/>
      <c r="CS102" s="514"/>
      <c r="CT102" s="514"/>
      <c r="CU102" s="514"/>
      <c r="CV102" s="514"/>
      <c r="CW102" s="514"/>
      <c r="CX102" s="514"/>
      <c r="CY102" s="514"/>
      <c r="CZ102" s="514"/>
      <c r="DA102" s="514"/>
      <c r="DB102" s="514"/>
      <c r="DC102" s="514"/>
      <c r="DD102" s="514"/>
      <c r="DE102" s="3"/>
      <c r="DF102" s="3"/>
    </row>
    <row r="103" spans="1:110" ht="14.25">
      <c r="A103" s="264"/>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3"/>
      <c r="AC103" s="3"/>
      <c r="AD103" s="3"/>
      <c r="AE103" s="3"/>
      <c r="AF103" s="1399" t="s">
        <v>0</v>
      </c>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row>
    <row r="104" spans="1:110" ht="14.25">
      <c r="A104" s="264"/>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row>
    <row r="105" spans="1:110" ht="14.25">
      <c r="A105" s="264"/>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row>
    <row r="106" spans="1:110" ht="14.25">
      <c r="A106" s="264"/>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row>
  </sheetData>
  <sheetProtection selectLockedCells="1"/>
  <mergeCells count="88">
    <mergeCell ref="C37:Z37"/>
    <mergeCell ref="AH46:AK49"/>
    <mergeCell ref="AK7:AL9"/>
    <mergeCell ref="C14:P14"/>
    <mergeCell ref="Q14:U14"/>
    <mergeCell ref="V14:Z14"/>
    <mergeCell ref="Q12:S12"/>
    <mergeCell ref="AI7:AJ9"/>
    <mergeCell ref="C38:L38"/>
    <mergeCell ref="C39:Z39"/>
    <mergeCell ref="K42:O42"/>
    <mergeCell ref="Q42:U42"/>
    <mergeCell ref="W42:Z42"/>
    <mergeCell ref="K43:O43"/>
    <mergeCell ref="Q43:U43"/>
    <mergeCell ref="W43:Z43"/>
    <mergeCell ref="C1:T1"/>
    <mergeCell ref="G4:Z5"/>
    <mergeCell ref="O7:S8"/>
    <mergeCell ref="V7:Z8"/>
    <mergeCell ref="C35:K35"/>
    <mergeCell ref="C15:Z15"/>
    <mergeCell ref="C16:Z16"/>
    <mergeCell ref="C18:Z18"/>
    <mergeCell ref="C20:I20"/>
    <mergeCell ref="W24:Z24"/>
    <mergeCell ref="W25:Z25"/>
    <mergeCell ref="W26:Z26"/>
    <mergeCell ref="W27:Z27"/>
    <mergeCell ref="W28:Z28"/>
    <mergeCell ref="W30:Z30"/>
    <mergeCell ref="W31:Z31"/>
    <mergeCell ref="K44:O44"/>
    <mergeCell ref="Q44:U44"/>
    <mergeCell ref="W44:Z44"/>
    <mergeCell ref="K56:O56"/>
    <mergeCell ref="Q56:U56"/>
    <mergeCell ref="V56:Z56"/>
    <mergeCell ref="C46:Z49"/>
    <mergeCell ref="K57:O57"/>
    <mergeCell ref="Q57:U57"/>
    <mergeCell ref="V57:Z57"/>
    <mergeCell ref="Q54:U54"/>
    <mergeCell ref="V54:Z54"/>
    <mergeCell ref="K55:O55"/>
    <mergeCell ref="Q55:U55"/>
    <mergeCell ref="V55:Z55"/>
    <mergeCell ref="C59:Z59"/>
    <mergeCell ref="C60:Z60"/>
    <mergeCell ref="I64:K64"/>
    <mergeCell ref="L64:P64"/>
    <mergeCell ref="T64:U64"/>
    <mergeCell ref="V64:Z64"/>
    <mergeCell ref="I65:K65"/>
    <mergeCell ref="L65:P65"/>
    <mergeCell ref="T65:U65"/>
    <mergeCell ref="V65:Z65"/>
    <mergeCell ref="I66:K66"/>
    <mergeCell ref="L66:P66"/>
    <mergeCell ref="T66:U66"/>
    <mergeCell ref="V66:Z66"/>
    <mergeCell ref="C75:E75"/>
    <mergeCell ref="I67:K67"/>
    <mergeCell ref="L67:P67"/>
    <mergeCell ref="T67:U67"/>
    <mergeCell ref="V67:Z67"/>
    <mergeCell ref="I68:K68"/>
    <mergeCell ref="L68:P68"/>
    <mergeCell ref="T68:U68"/>
    <mergeCell ref="V68:Z68"/>
    <mergeCell ref="I71:P71"/>
    <mergeCell ref="T71:Z71"/>
    <mergeCell ref="AI71:AJ71"/>
    <mergeCell ref="AK71:AL71"/>
    <mergeCell ref="C74:E74"/>
    <mergeCell ref="C7:M7"/>
    <mergeCell ref="C10:M10"/>
    <mergeCell ref="Q10:S10"/>
    <mergeCell ref="X10:Z10"/>
    <mergeCell ref="O11:P11"/>
    <mergeCell ref="O10:P10"/>
    <mergeCell ref="X11:Z11"/>
    <mergeCell ref="Q11:S11"/>
    <mergeCell ref="V10:W10"/>
    <mergeCell ref="V11:W11"/>
    <mergeCell ref="V12:W12"/>
    <mergeCell ref="O12:P12"/>
    <mergeCell ref="X12:Z12"/>
  </mergeCells>
  <hyperlinks>
    <hyperlink ref="AH22" location="PREIS_EFH!AI75" display="Daten"/>
    <hyperlink ref="AI22" location="PREIS_EFH!AO75"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843969"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c47fd0d-5c85-4345-bf01-e2346bd05fbe}">
  <sheetPr codeName="Tabelle40"/>
  <dimension ref="A1:AN57"/>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2" width="2.625" style="82" customWidth="1"/>
    <col min="23" max="23" width="10.625" style="82" customWidth="1"/>
    <col min="24" max="24" width="1.625" style="82" customWidth="1"/>
    <col min="25" max="25" width="12.875" style="82" customWidth="1"/>
    <col min="26" max="26" width="1.625" style="82" customWidth="1"/>
    <col min="27" max="36" width="7" style="82" customWidth="1"/>
    <col min="37" max="37" width="2.625" style="82" customWidth="1"/>
    <col min="38" max="16384" width="11" style="82"/>
  </cols>
  <sheetData>
    <row r="1" spans="1:40" ht="4.5" customHeight="1">
      <c r="A1" s="3"/>
      <c r="B1" s="4"/>
      <c r="C1" s="2090" t="s">
        <v>0</v>
      </c>
      <c r="D1" s="2091"/>
      <c r="E1" s="2091"/>
      <c r="F1" s="2091"/>
      <c r="G1" s="2091"/>
      <c r="H1" s="2091"/>
      <c r="I1" s="2091"/>
      <c r="J1" s="2091"/>
      <c r="K1" s="5"/>
      <c r="L1" s="5"/>
      <c r="M1" s="5"/>
      <c r="N1" s="5"/>
      <c r="O1" s="5"/>
      <c r="P1" s="5"/>
      <c r="Q1" s="5"/>
      <c r="R1" s="3"/>
      <c r="S1" s="3"/>
      <c r="T1" s="3"/>
      <c r="U1" s="3"/>
      <c r="V1" s="514"/>
      <c r="W1" s="964"/>
      <c r="X1" s="965"/>
      <c r="Y1" s="965"/>
      <c r="Z1" s="965"/>
      <c r="AA1" s="965"/>
      <c r="AB1" s="965"/>
      <c r="AC1" s="965"/>
      <c r="AD1" s="514"/>
      <c r="AE1" s="515"/>
      <c r="AF1" s="515"/>
      <c r="AG1" s="515"/>
      <c r="AH1" s="515"/>
      <c r="AI1" s="515"/>
      <c r="AJ1" s="515"/>
      <c r="AK1" s="515"/>
      <c r="AL1" s="3"/>
      <c r="AM1" s="3"/>
      <c r="AN1" s="3"/>
    </row>
    <row r="2" spans="1:40" ht="4.5" customHeight="1">
      <c r="A2" s="3"/>
      <c r="B2" s="4"/>
      <c r="C2" s="928"/>
      <c r="D2" s="929"/>
      <c r="E2" s="929"/>
      <c r="F2" s="929"/>
      <c r="G2" s="929"/>
      <c r="H2" s="929"/>
      <c r="I2" s="929"/>
      <c r="J2" s="929"/>
      <c r="K2" s="930"/>
      <c r="L2" s="930"/>
      <c r="M2" s="930"/>
      <c r="N2" s="930"/>
      <c r="O2" s="930"/>
      <c r="P2" s="930"/>
      <c r="Q2" s="5"/>
      <c r="R2" s="3"/>
      <c r="S2" s="3"/>
      <c r="T2" s="3"/>
      <c r="U2" s="3"/>
      <c r="V2" s="514"/>
      <c r="W2" s="964"/>
      <c r="X2" s="965"/>
      <c r="Y2" s="965"/>
      <c r="Z2" s="965"/>
      <c r="AA2" s="965"/>
      <c r="AB2" s="965"/>
      <c r="AC2" s="965"/>
      <c r="AD2" s="514"/>
      <c r="AE2" s="515"/>
      <c r="AF2" s="515"/>
      <c r="AG2" s="515"/>
      <c r="AH2" s="515"/>
      <c r="AI2" s="515"/>
      <c r="AJ2" s="515"/>
      <c r="AK2" s="515"/>
      <c r="AL2" s="3"/>
      <c r="AM2" s="3"/>
      <c r="AN2" s="3"/>
    </row>
    <row r="3" spans="1:40" ht="24.95" customHeight="1">
      <c r="A3" s="3"/>
      <c r="B3" s="4"/>
      <c r="C3" s="1251" t="str">
        <f>W3</f>
        <v>In Kürze</v>
      </c>
      <c r="D3" s="959"/>
      <c r="E3" s="959"/>
      <c r="F3" s="1009"/>
      <c r="G3" s="2100" t="str">
        <f>$AA$3</f>
        <v>Makro-Lagetext Wohnen</v>
      </c>
      <c r="H3" s="2100"/>
      <c r="I3" s="2100"/>
      <c r="J3" s="2100"/>
      <c r="K3" s="2100"/>
      <c r="L3" s="2100"/>
      <c r="M3" s="2100"/>
      <c r="N3" s="2100"/>
      <c r="O3" s="2100"/>
      <c r="P3" s="2100"/>
      <c r="Q3" s="5"/>
      <c r="R3" s="3"/>
      <c r="S3" s="3"/>
      <c r="T3" s="3"/>
      <c r="U3" s="3"/>
      <c r="V3" s="964"/>
      <c r="W3" s="546" t="s">
        <v>440</v>
      </c>
      <c r="X3" s="546"/>
      <c r="Y3" s="546"/>
      <c r="Z3" s="546"/>
      <c r="AA3" s="546" t="s">
        <v>167</v>
      </c>
      <c r="AB3" s="546"/>
      <c r="AC3" s="546"/>
      <c r="AD3" s="546"/>
      <c r="AE3" s="546"/>
      <c r="AF3" s="546"/>
      <c r="AG3" s="546"/>
      <c r="AH3" s="546"/>
      <c r="AI3" s="515"/>
      <c r="AJ3" s="515"/>
      <c r="AK3" s="515"/>
      <c r="AL3" s="3"/>
      <c r="AM3" s="3"/>
      <c r="AN3" s="3"/>
    </row>
    <row r="4" spans="1:40" ht="24.95" customHeight="1">
      <c r="A4" s="3"/>
      <c r="B4" s="4"/>
      <c r="C4" s="958"/>
      <c r="D4" s="1009"/>
      <c r="E4" s="959"/>
      <c r="F4" s="1009"/>
      <c r="G4" s="2100" t="str">
        <f>AA4</f>
        <v>Stadt Thun</v>
      </c>
      <c r="H4" s="2100"/>
      <c r="I4" s="2100"/>
      <c r="J4" s="2100"/>
      <c r="K4" s="2100"/>
      <c r="L4" s="2100"/>
      <c r="M4" s="2100"/>
      <c r="N4" s="2100"/>
      <c r="O4" s="2100"/>
      <c r="P4" s="2100"/>
      <c r="Q4" s="5"/>
      <c r="R4" s="3"/>
      <c r="S4" s="3"/>
      <c r="T4" s="3"/>
      <c r="U4" s="3"/>
      <c r="V4" s="514"/>
      <c r="W4" s="964"/>
      <c r="X4" s="965"/>
      <c r="Y4" s="965"/>
      <c r="Z4" s="965"/>
      <c r="AA4" s="546" t="s">
        <v>543</v>
      </c>
      <c r="AB4" s="546"/>
      <c r="AC4" s="546"/>
      <c r="AD4" s="546"/>
      <c r="AE4" s="546"/>
      <c r="AF4" s="546"/>
      <c r="AG4" s="546"/>
      <c r="AH4" s="546"/>
      <c r="AI4" s="546"/>
      <c r="AJ4" s="546"/>
      <c r="AK4" s="546"/>
      <c r="AL4" s="3"/>
      <c r="AM4" s="3"/>
      <c r="AN4" s="3"/>
    </row>
    <row r="5" spans="1:40" ht="24.95" customHeight="1">
      <c r="A5" s="3"/>
      <c r="B5" s="4"/>
      <c r="C5" s="958"/>
      <c r="D5" s="959"/>
      <c r="E5" s="959"/>
      <c r="F5" s="1009"/>
      <c r="G5" s="2101"/>
      <c r="H5" s="2101"/>
      <c r="I5" s="2101"/>
      <c r="J5" s="2101"/>
      <c r="K5" s="2101"/>
      <c r="L5" s="2101"/>
      <c r="M5" s="2101"/>
      <c r="N5" s="2101"/>
      <c r="O5" s="2101"/>
      <c r="P5" s="2101"/>
      <c r="Q5" s="5"/>
      <c r="R5" s="3"/>
      <c r="S5" s="3"/>
      <c r="T5" s="3"/>
      <c r="U5" s="3"/>
      <c r="V5" s="514"/>
      <c r="W5" s="964"/>
      <c r="X5" s="965"/>
      <c r="Y5" s="965"/>
      <c r="Z5" s="965"/>
      <c r="AA5" s="965"/>
      <c r="AB5" s="965"/>
      <c r="AC5" s="965"/>
      <c r="AD5" s="514"/>
      <c r="AE5" s="515"/>
      <c r="AF5" s="515"/>
      <c r="AG5" s="515"/>
      <c r="AH5" s="515"/>
      <c r="AI5" s="515"/>
      <c r="AJ5" s="515"/>
      <c r="AK5" s="515"/>
      <c r="AL5" s="3"/>
      <c r="AM5" s="3"/>
      <c r="AN5" s="3"/>
    </row>
    <row r="6" spans="1:40" s="84" customFormat="1" ht="4.5" customHeight="1">
      <c r="A6" s="13"/>
      <c r="B6" s="14"/>
      <c r="C6" s="2092"/>
      <c r="D6" s="2092"/>
      <c r="E6" s="2092"/>
      <c r="F6" s="2092"/>
      <c r="G6" s="2092"/>
      <c r="H6" s="2092"/>
      <c r="I6" s="2092"/>
      <c r="J6" s="2092"/>
      <c r="K6" s="2092"/>
      <c r="L6" s="2092"/>
      <c r="M6" s="2092"/>
      <c r="N6" s="2092"/>
      <c r="O6" s="2092"/>
      <c r="P6" s="2092"/>
      <c r="Q6" s="14"/>
      <c r="R6" s="3"/>
      <c r="S6" s="13"/>
      <c r="T6" s="13"/>
      <c r="U6" s="13"/>
      <c r="V6" s="516"/>
      <c r="W6" s="2093"/>
      <c r="X6" s="2093"/>
      <c r="Y6" s="2093"/>
      <c r="Z6" s="2093"/>
      <c r="AA6" s="2093"/>
      <c r="AB6" s="2093"/>
      <c r="AC6" s="2093"/>
      <c r="AD6" s="2093"/>
      <c r="AE6" s="2093"/>
      <c r="AF6" s="2093"/>
      <c r="AG6" s="2093"/>
      <c r="AH6" s="2093"/>
      <c r="AI6" s="2093"/>
      <c r="AJ6" s="2093"/>
      <c r="AK6" s="516"/>
      <c r="AL6" s="3"/>
      <c r="AM6" s="3"/>
      <c r="AN6" s="3"/>
    </row>
    <row r="7" spans="1:40" ht="16.5" customHeight="1">
      <c r="A7" s="3"/>
      <c r="B7" s="15"/>
      <c r="C7" s="255"/>
      <c r="D7" s="255"/>
      <c r="E7" s="255"/>
      <c r="F7" s="255"/>
      <c r="G7" s="255"/>
      <c r="H7" s="255"/>
      <c r="I7" s="255"/>
      <c r="J7" s="255"/>
      <c r="K7" s="255"/>
      <c r="L7" s="255"/>
      <c r="M7" s="255"/>
      <c r="N7" s="255"/>
      <c r="O7" s="255"/>
      <c r="P7" s="255"/>
      <c r="Q7" s="4"/>
      <c r="R7" s="3"/>
      <c r="S7" s="3"/>
      <c r="T7" s="3"/>
      <c r="U7" s="3"/>
      <c r="V7" s="520"/>
      <c r="W7" s="528"/>
      <c r="X7" s="528"/>
      <c r="Y7" s="528"/>
      <c r="Z7" s="528"/>
      <c r="AA7" s="528"/>
      <c r="AB7" s="528"/>
      <c r="AC7" s="528"/>
      <c r="AD7" s="528"/>
      <c r="AE7" s="528"/>
      <c r="AF7" s="528"/>
      <c r="AG7" s="528"/>
      <c r="AH7" s="528"/>
      <c r="AI7" s="528"/>
      <c r="AJ7" s="528"/>
      <c r="AK7" s="514"/>
      <c r="AL7" s="3"/>
      <c r="AM7" s="3"/>
      <c r="AN7" s="3"/>
    </row>
    <row r="8" spans="1:40" ht="204.75" customHeight="1">
      <c r="A8" s="3"/>
      <c r="B8" s="15"/>
      <c r="C8" s="2087" t="str">
        <f>$W$8</f>
        <v>Dürrenast ist ein Quartier in Thun, das gemäss BFS die «Kernstadt» der gleichnamigen mittelgrossen Agglomeration ist. Diese zählt 81'023 Einwohner (2022) und 38'618 Haushalte (2022). Die Stadt Thun selber hat 43'670 Einwohner (2022), verteilt auf 21'257 Haushalte (2022); die durchschnittliche Haushaltsgrösse beträgt 2.1 Personen. Der durchschnittliche Wanderungssaldo zwischen 2017 und 2022 beläuft sich auf 95 Personen. Gemäss Fahrländer Partner (FPRE) &amp; sotomo zählen 34.6% der Haushalte im Jahr 2021 zu den oberen Schichten (Schweiz: 35.1%), 26.8% der Haushalte zu den mittleren Schichten (Schweiz: 31.2%) und 38.6% der Haushalte zu den unteren Schichten (Schweiz: 33.7%). Zwischen 2017 und 2022 ist die durchschnittliche Steuerbelastung für Familien und Ledige stabil geblieben. Die Stadt Thun weist im Jahr 2021 gemäss Betriebszählung des BFS (STATENT) 3'277 Betriebe mit 28'449 Beschäftigten auf. Dies entspricht einer Zunahme von 170 Arbeitsstätten und einer Zunahme von 352 Beschäftigten seit 2012. Von den 21'072 vollzeitäquivalenten Stellen sind 44.3 (0%) im 1. Sektor, 5'213 (25%) im Industrie- und 15'815 (75%) im Dienstleistungssektor.
Thun ist ein Zentrum. Die am schnellsten mit dem motorisierten Individualverkehr erreichbaren weiteren Zentren sind Bern (24 Min.), Frutigen (25 Min.) und Schwarzenburg (28 Min.). Mit dem öffentlichen Verkehr gelangt man am schnellsten nach Frutigen (29 Min.), Visp (41 Min.) und Bern (43 Min.).
Die Stadt weist Ende 2022 einen Bestand von 23'729 Wohneinheiten auf, wovon 3'447 Einfamilienhäuser und 20'282 Wohnungen in Mehrfamilienhäusern sind. Die EFH-Quote ist mit 14.5% im landesweiten Vergleich (21.3%) unterdurchschnittlich.
Bei einer mittleren Bautätigkeit von 87 Wohnungen (2016 - 2021; das sind 0.37% des Bestandes 2016), ist die Leerstandsquote mit 0.09% im landesweiten Vergleich (1.15%) stark unterdurchschnittlich. Dies entspricht 22 Wohneinheiten, wovon 95% Altbauten und 86% Mietwohnungen sind. In den letzten 5 Jahren wurden in der Gemeinde jährlich 88 Wohnungen vom Markt absorbiert.
Gemäss Prospektivmodell Wohnen von FPRE ist im mittleren Szenario zwischen 2022 und 2040 in der Stadt Thun von einer negativen Zusatznachfrage von 1'164 Wohnungen (pro Jahr: 65) auszugehen. 
Das Preisniveau von Wohneigentum (durchschnittliche Neubauten) liegt gemäss den hedonischen Bewertungsmodellen von FPRE (Datenstand: 31. Dezember 2023) bei den EFH bei 11'126 CHF/m², bei den EWG bei 8'392 CHF/m², die Nettomarktmiete von MWG liegt an mittleren Lagen bei 244 CHF/m²a. Die inneren Werte von erschlossenem Bauland betragen, je nach Lage, für ein typisches EFH 935 - 1'205 CHF/m² und für ein typisches MFH 1'725 - 2'895 CHF/m² (EWG) bzw. 1'195 - 2'765 CHF/m² (MWG). Dies ist im regionalen Vergleich überdurchschnittlich.
In den letzten 5 Jahren haben die Preise mittlerer EFH in der MS-Region Thun um 13.4% zugelegt (Bauland für EFH: 12.1%). Die Preisveränderung mittlerer EWG liegt bei 10.7% (Bauland für MFH mit EWG: 6.5%). Die Marktmieten für MWG haben sich im gleichen Zeitraum um 2.9% verändert (Bauland für MFH mit MWG: -26.4%). Der Markt des Quartiers Dürrenast ist nach Einschätzung von FPRE heute eher hoch bewertet.</v>
      </c>
      <c r="D8" s="2087"/>
      <c r="E8" s="2087"/>
      <c r="F8" s="2087"/>
      <c r="G8" s="2087"/>
      <c r="H8" s="2087"/>
      <c r="I8" s="2087"/>
      <c r="J8" s="2087"/>
      <c r="K8" s="2087"/>
      <c r="L8" s="2087"/>
      <c r="M8" s="2087"/>
      <c r="N8" s="2087"/>
      <c r="O8" s="2087"/>
      <c r="P8" s="2087"/>
      <c r="Q8" s="4"/>
      <c r="R8" s="3"/>
      <c r="S8" s="76"/>
      <c r="T8" s="3"/>
      <c r="U8" s="3"/>
      <c r="V8" s="520"/>
      <c r="W8" s="2094" t="s">
        <v>612</v>
      </c>
      <c r="X8" s="2095"/>
      <c r="Y8" s="2095"/>
      <c r="Z8" s="2095"/>
      <c r="AA8" s="2095"/>
      <c r="AB8" s="2095"/>
      <c r="AC8" s="2095"/>
      <c r="AD8" s="2095"/>
      <c r="AE8" s="2095"/>
      <c r="AF8" s="2095"/>
      <c r="AG8" s="2095"/>
      <c r="AH8" s="2095"/>
      <c r="AI8" s="2095"/>
      <c r="AJ8" s="2096"/>
      <c r="AK8" s="514"/>
      <c r="AL8" s="3"/>
      <c r="AM8" s="3"/>
      <c r="AN8" s="3"/>
    </row>
    <row r="9" spans="1:40" ht="330.75" customHeight="1">
      <c r="A9" s="3"/>
      <c r="B9" s="15"/>
      <c r="C9" s="2087"/>
      <c r="D9" s="2087"/>
      <c r="E9" s="2087"/>
      <c r="F9" s="2087"/>
      <c r="G9" s="2087"/>
      <c r="H9" s="2087"/>
      <c r="I9" s="2087"/>
      <c r="J9" s="2087"/>
      <c r="K9" s="2087"/>
      <c r="L9" s="2087"/>
      <c r="M9" s="2087"/>
      <c r="N9" s="2087"/>
      <c r="O9" s="2087"/>
      <c r="P9" s="2087"/>
      <c r="Q9" s="4"/>
      <c r="R9" s="3"/>
      <c r="S9" s="76"/>
      <c r="T9" s="3"/>
      <c r="U9" s="3"/>
      <c r="V9" s="520"/>
      <c r="W9" s="2097"/>
      <c r="X9" s="2098"/>
      <c r="Y9" s="2098"/>
      <c r="Z9" s="2098"/>
      <c r="AA9" s="2098"/>
      <c r="AB9" s="2098"/>
      <c r="AC9" s="2098"/>
      <c r="AD9" s="2098"/>
      <c r="AE9" s="2098"/>
      <c r="AF9" s="2098"/>
      <c r="AG9" s="2098"/>
      <c r="AH9" s="2098"/>
      <c r="AI9" s="2098"/>
      <c r="AJ9" s="2099"/>
      <c r="AK9" s="514"/>
      <c r="AL9" s="3"/>
      <c r="AM9" s="3"/>
      <c r="AN9" s="3"/>
    </row>
    <row r="10" spans="1:40" ht="356.25" customHeight="1">
      <c r="A10" s="3"/>
      <c r="B10" s="15"/>
      <c r="C10" s="963"/>
      <c r="D10" s="963"/>
      <c r="E10" s="963"/>
      <c r="F10" s="963"/>
      <c r="G10" s="963"/>
      <c r="H10" s="963"/>
      <c r="I10" s="963"/>
      <c r="J10" s="963"/>
      <c r="K10" s="963"/>
      <c r="L10" s="963"/>
      <c r="M10" s="963"/>
      <c r="N10" s="963"/>
      <c r="O10" s="963"/>
      <c r="P10" s="963"/>
      <c r="Q10" s="4"/>
      <c r="R10" s="3"/>
      <c r="S10" s="76"/>
      <c r="T10" s="3"/>
      <c r="U10" s="3"/>
      <c r="V10" s="520"/>
      <c r="W10" s="529"/>
      <c r="X10" s="529"/>
      <c r="Y10" s="529"/>
      <c r="Z10" s="529"/>
      <c r="AA10" s="529"/>
      <c r="AB10" s="529"/>
      <c r="AC10" s="529"/>
      <c r="AD10" s="529"/>
      <c r="AE10" s="529"/>
      <c r="AF10" s="529"/>
      <c r="AG10" s="529"/>
      <c r="AH10" s="529"/>
      <c r="AI10" s="529"/>
      <c r="AJ10" s="529"/>
      <c r="AK10" s="514"/>
      <c r="AL10" s="3"/>
      <c r="AM10" s="3"/>
      <c r="AN10" s="3"/>
    </row>
    <row r="11" spans="1:40" ht="3.95" customHeight="1">
      <c r="A11" s="3"/>
      <c r="B11" s="15"/>
      <c r="C11" s="963"/>
      <c r="D11" s="963"/>
      <c r="E11" s="963"/>
      <c r="F11" s="963"/>
      <c r="G11" s="963"/>
      <c r="H11" s="963"/>
      <c r="I11" s="963"/>
      <c r="J11" s="963"/>
      <c r="K11" s="963"/>
      <c r="L11" s="963"/>
      <c r="M11" s="963"/>
      <c r="N11" s="963"/>
      <c r="O11" s="963"/>
      <c r="P11" s="963"/>
      <c r="Q11" s="4"/>
      <c r="R11" s="3"/>
      <c r="S11" s="76"/>
      <c r="T11" s="3"/>
      <c r="U11" s="3"/>
      <c r="V11" s="520"/>
      <c r="W11" s="529"/>
      <c r="X11" s="529"/>
      <c r="Y11" s="529"/>
      <c r="Z11" s="529"/>
      <c r="AA11" s="529"/>
      <c r="AB11" s="529"/>
      <c r="AC11" s="529"/>
      <c r="AD11" s="529"/>
      <c r="AE11" s="529"/>
      <c r="AF11" s="529"/>
      <c r="AG11" s="529"/>
      <c r="AH11" s="529"/>
      <c r="AI11" s="529"/>
      <c r="AJ11" s="529"/>
      <c r="AK11" s="514"/>
      <c r="AL11" s="3"/>
      <c r="AM11" s="3"/>
      <c r="AN11" s="3"/>
    </row>
    <row r="12" spans="1:40" ht="4.5" customHeight="1">
      <c r="A12" s="3"/>
      <c r="B12" s="15"/>
      <c r="C12" s="966"/>
      <c r="D12" s="966"/>
      <c r="E12" s="966"/>
      <c r="F12" s="966"/>
      <c r="G12" s="966"/>
      <c r="H12" s="966"/>
      <c r="I12" s="966"/>
      <c r="J12" s="966"/>
      <c r="K12" s="966"/>
      <c r="L12" s="966"/>
      <c r="M12" s="966"/>
      <c r="N12" s="966"/>
      <c r="O12" s="966"/>
      <c r="P12" s="966"/>
      <c r="Q12" s="4"/>
      <c r="R12" s="3"/>
      <c r="S12" s="76"/>
      <c r="T12" s="3"/>
      <c r="U12" s="3"/>
      <c r="V12" s="520"/>
      <c r="W12" s="1395"/>
      <c r="X12" s="1395"/>
      <c r="Y12" s="1395"/>
      <c r="Z12" s="1395"/>
      <c r="AA12" s="1395"/>
      <c r="AB12" s="1395"/>
      <c r="AC12" s="1395"/>
      <c r="AD12" s="1395"/>
      <c r="AE12" s="1395"/>
      <c r="AF12" s="1395"/>
      <c r="AG12" s="1395"/>
      <c r="AH12" s="1395"/>
      <c r="AI12" s="1395"/>
      <c r="AJ12" s="1395"/>
      <c r="AK12" s="514"/>
      <c r="AL12" s="3"/>
      <c r="AM12" s="3"/>
      <c r="AN12" s="3"/>
    </row>
    <row r="13" spans="1:40" ht="9.95" customHeight="1">
      <c r="A13" s="3"/>
      <c r="B13" s="15"/>
      <c r="C13" s="2083" t="s">
        <v>2</v>
      </c>
      <c r="D13" s="2083"/>
      <c r="E13" s="2083"/>
      <c r="F13" s="940"/>
      <c r="G13" s="940" t="str">
        <f>AA13</f>
        <v>Gemeindecheck Wohnen: Stadt Thun</v>
      </c>
      <c r="H13" s="940"/>
      <c r="I13" s="940"/>
      <c r="J13" s="940"/>
      <c r="K13" s="940"/>
      <c r="L13" s="940"/>
      <c r="M13" s="940"/>
      <c r="N13" s="940"/>
      <c r="O13" s="940"/>
      <c r="P13" s="1145" t="str">
        <f>AJ13</f>
        <v>1. Quartal 2024</v>
      </c>
      <c r="Q13" s="4"/>
      <c r="R13" s="3"/>
      <c r="S13" s="76"/>
      <c r="T13" s="3"/>
      <c r="U13" s="3"/>
      <c r="V13" s="520"/>
      <c r="W13" s="986" t="s">
        <v>2</v>
      </c>
      <c r="X13" s="986"/>
      <c r="Y13" s="986"/>
      <c r="Z13" s="986"/>
      <c r="AA13" s="986" t="s">
        <v>542</v>
      </c>
      <c r="AB13" s="986"/>
      <c r="AC13" s="986"/>
      <c r="AD13" s="986"/>
      <c r="AE13" s="986"/>
      <c r="AF13" s="986"/>
      <c r="AG13" s="986"/>
      <c r="AH13" s="986"/>
      <c r="AI13" s="986"/>
      <c r="AJ13" s="1400" t="s">
        <v>534</v>
      </c>
      <c r="AK13" s="986"/>
      <c r="AL13" s="3"/>
      <c r="AM13" s="3"/>
      <c r="AN13" s="3"/>
    </row>
    <row r="14" spans="1:40" ht="9.95" customHeight="1">
      <c r="A14" s="3"/>
      <c r="B14" s="15"/>
      <c r="C14" s="2083" t="s">
        <v>3</v>
      </c>
      <c r="D14" s="2083"/>
      <c r="E14" s="2083"/>
      <c r="P14" s="1145" t="str">
        <f>AJ14</f>
        <v>Seite 2 / 27</v>
      </c>
      <c r="Q14" s="4"/>
      <c r="R14" s="3"/>
      <c r="S14" s="76"/>
      <c r="T14" s="3"/>
      <c r="U14" s="3"/>
      <c r="V14" s="520"/>
      <c r="W14" s="986" t="s">
        <v>3</v>
      </c>
      <c r="X14" s="986"/>
      <c r="Y14" s="986"/>
      <c r="Z14" s="986"/>
      <c r="AA14" s="986"/>
      <c r="AB14" s="986"/>
      <c r="AC14" s="986"/>
      <c r="AD14" s="986"/>
      <c r="AE14" s="986"/>
      <c r="AF14" s="986"/>
      <c r="AG14" s="986"/>
      <c r="AH14" s="986"/>
      <c r="AI14" s="986"/>
      <c r="AJ14" s="1400" t="s">
        <v>613</v>
      </c>
      <c r="AK14" s="986"/>
      <c r="AL14" s="3"/>
      <c r="AM14" s="3"/>
      <c r="AN14" s="3"/>
    </row>
    <row r="15" spans="1:40" ht="8.1" customHeight="1">
      <c r="A15" s="3"/>
      <c r="B15" s="15"/>
      <c r="Q15" s="4"/>
      <c r="R15" s="3"/>
      <c r="S15" s="3"/>
      <c r="T15" s="3"/>
      <c r="U15" s="3"/>
      <c r="V15" s="520"/>
      <c r="W15" s="986"/>
      <c r="X15" s="986"/>
      <c r="Y15" s="986"/>
      <c r="Z15" s="986"/>
      <c r="AA15" s="986"/>
      <c r="AB15" s="986"/>
      <c r="AC15" s="986"/>
      <c r="AD15" s="986"/>
      <c r="AE15" s="986"/>
      <c r="AF15" s="986"/>
      <c r="AG15" s="986"/>
      <c r="AH15" s="986"/>
      <c r="AI15" s="986"/>
      <c r="AJ15" s="986"/>
      <c r="AK15" s="986"/>
      <c r="AL15" s="3"/>
      <c r="AM15" s="3"/>
      <c r="AN15" s="3"/>
    </row>
    <row r="16" spans="1:40" ht="14.25">
      <c r="A16" s="3"/>
      <c r="B16" s="3"/>
      <c r="C16" s="3"/>
      <c r="D16" s="3"/>
      <c r="E16" s="3"/>
      <c r="F16" s="3"/>
      <c r="G16" s="3"/>
      <c r="H16" s="3"/>
      <c r="I16" s="3"/>
      <c r="J16" s="3"/>
      <c r="K16" s="3"/>
      <c r="L16" s="3"/>
      <c r="M16" s="3"/>
      <c r="N16" s="3"/>
      <c r="O16" s="3"/>
      <c r="P16" s="3"/>
      <c r="Q16" s="3"/>
      <c r="R16" s="3"/>
      <c r="S16" s="3"/>
      <c r="T16" s="3"/>
      <c r="U16" s="3"/>
      <c r="V16" s="1399" t="s">
        <v>0</v>
      </c>
      <c r="W16" s="1399"/>
      <c r="X16" s="1399"/>
      <c r="Y16" s="1399"/>
      <c r="Z16" s="3"/>
      <c r="AA16" s="3"/>
      <c r="AB16" s="3"/>
      <c r="AC16" s="3"/>
      <c r="AD16" s="3"/>
      <c r="AE16" s="3"/>
      <c r="AF16" s="3"/>
      <c r="AG16" s="3"/>
      <c r="AH16" s="3"/>
      <c r="AI16" s="3"/>
      <c r="AJ16" s="3"/>
      <c r="AK16" s="3"/>
      <c r="AL16" s="3"/>
      <c r="AM16" s="3"/>
      <c r="AN16" s="3"/>
    </row>
    <row r="17" spans="1:40" ht="14.25">
      <c r="A17" s="3"/>
      <c r="B17" s="3"/>
      <c r="C17" s="3"/>
      <c r="D17" s="3"/>
      <c r="E17" s="3"/>
      <c r="F17" s="3"/>
      <c r="G17" s="3"/>
      <c r="H17" s="3"/>
      <c r="I17" s="3"/>
      <c r="J17" s="3"/>
      <c r="K17" s="3"/>
      <c r="L17" s="3"/>
      <c r="M17" s="3"/>
      <c r="N17" s="3"/>
      <c r="O17" s="3"/>
      <c r="P17" s="3"/>
      <c r="Q17" s="3"/>
      <c r="R17" s="3"/>
      <c r="S17" s="3"/>
      <c r="T17" s="3"/>
      <c r="U17" s="3"/>
      <c r="V17" s="1399"/>
      <c r="W17" s="1399"/>
      <c r="X17" s="1399"/>
      <c r="Y17" s="1399"/>
      <c r="Z17" s="3"/>
      <c r="AA17" s="3"/>
      <c r="AB17" s="3"/>
      <c r="AC17" s="3"/>
      <c r="AD17" s="3"/>
      <c r="AE17" s="3"/>
      <c r="AF17" s="3"/>
      <c r="AG17" s="3"/>
      <c r="AH17" s="3"/>
      <c r="AI17" s="3"/>
      <c r="AJ17" s="3"/>
      <c r="AK17" s="3"/>
      <c r="AL17" s="3"/>
      <c r="AM17" s="3"/>
      <c r="AN17" s="3"/>
    </row>
    <row r="18" spans="1:40" ht="14.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14.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row>
    <row r="20" spans="1:40" ht="14.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row>
    <row r="21" spans="1:40" ht="14.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row>
    <row r="22" spans="1:40" ht="14.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row>
    <row r="23" spans="1:37" ht="14.25">
      <c r="A23" s="419"/>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c r="AJ23" s="419"/>
      <c r="AK23" s="419"/>
    </row>
    <row r="24" spans="1:37" ht="14.25">
      <c r="A24" s="419"/>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c r="AJ24" s="419"/>
      <c r="AK24" s="419"/>
    </row>
    <row r="25" spans="1:37" ht="14.25">
      <c r="A25" s="419"/>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c r="AJ25" s="419"/>
      <c r="AK25" s="419"/>
    </row>
    <row r="26" spans="1:37" ht="14.25">
      <c r="A26" s="419"/>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c r="AJ26" s="419"/>
      <c r="AK26" s="419"/>
    </row>
    <row r="27" spans="1:37" ht="14.25">
      <c r="A27" s="419"/>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c r="AJ27" s="419"/>
      <c r="AK27" s="419"/>
    </row>
    <row r="28" spans="1:37" ht="14.25">
      <c r="A28" s="419"/>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c r="AJ28" s="419"/>
      <c r="AK28" s="419"/>
    </row>
    <row r="29" spans="1:37" ht="14.25">
      <c r="A29" s="419"/>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c r="AJ29" s="419"/>
      <c r="AK29" s="419"/>
    </row>
    <row r="30" spans="1:37" ht="14.25">
      <c r="A30" s="419"/>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c r="AJ30" s="419"/>
      <c r="AK30" s="419"/>
    </row>
    <row r="31" spans="1:37" ht="14.25">
      <c r="A31" s="419"/>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c r="AJ31" s="419"/>
      <c r="AK31" s="419"/>
    </row>
    <row r="32" spans="1:37" ht="14.25">
      <c r="A32" s="419"/>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c r="AJ32" s="419"/>
      <c r="AK32" s="419"/>
    </row>
    <row r="33" spans="1:37" ht="14.25">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419"/>
    </row>
    <row r="34" spans="1:37" ht="14.25">
      <c r="A34" s="419"/>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c r="AJ34" s="419"/>
      <c r="AK34" s="419"/>
    </row>
    <row r="35" spans="1:37" ht="14.25">
      <c r="A35" s="419"/>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c r="AJ35" s="419"/>
      <c r="AK35" s="419"/>
    </row>
    <row r="36" spans="1:37" ht="14.25">
      <c r="A36" s="419"/>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419"/>
      <c r="AK36" s="419"/>
    </row>
    <row r="37" spans="1:37" ht="14.25">
      <c r="A37" s="41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419"/>
      <c r="AK37" s="419"/>
    </row>
    <row r="38" spans="1:37" ht="14.25">
      <c r="A38" s="41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419"/>
      <c r="AK38" s="419"/>
    </row>
    <row r="39" spans="1:37" ht="14.25">
      <c r="A39" s="41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row>
    <row r="40" spans="1:37" ht="14.25">
      <c r="A40" s="419"/>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row>
    <row r="41" spans="1:37" ht="14.25">
      <c r="A41" s="419"/>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row>
    <row r="42" spans="1:37" ht="14.25">
      <c r="A42" s="419"/>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c r="AJ42" s="419"/>
      <c r="AK42" s="419"/>
    </row>
    <row r="43" spans="1:37" ht="14.25">
      <c r="A43" s="419"/>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c r="AJ43" s="419"/>
      <c r="AK43" s="419"/>
    </row>
    <row r="44" spans="1:37" ht="14.25">
      <c r="A44" s="419"/>
      <c r="B44" s="419"/>
      <c r="C44" s="419"/>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c r="AJ44" s="419"/>
      <c r="AK44" s="419"/>
    </row>
    <row r="45" spans="1:37" ht="14.25">
      <c r="A45" s="419"/>
      <c r="B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c r="AJ45" s="419"/>
      <c r="AK45" s="419"/>
    </row>
    <row r="46" spans="1:37" ht="14.25">
      <c r="A46" s="419"/>
      <c r="B46" s="419"/>
      <c r="C46" s="419"/>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c r="AJ46" s="419"/>
      <c r="AK46" s="419"/>
    </row>
    <row r="47" spans="1:37" ht="14.25">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c r="AJ47" s="419"/>
      <c r="AK47" s="419"/>
    </row>
    <row r="48" spans="1:37" ht="14.25">
      <c r="A48" s="419"/>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c r="AJ48" s="419"/>
      <c r="AK48" s="419"/>
    </row>
    <row r="49" spans="1:37" ht="14.25">
      <c r="A49" s="419"/>
      <c r="B49" s="419"/>
      <c r="C49" s="419"/>
      <c r="D49" s="419"/>
      <c r="E49" s="419"/>
      <c r="F49" s="419"/>
      <c r="G49" s="419"/>
      <c r="H49" s="419"/>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c r="AJ49" s="419"/>
      <c r="AK49" s="419"/>
    </row>
    <row r="50" spans="1:37" ht="14.25">
      <c r="A50" s="419"/>
      <c r="B50" s="419"/>
      <c r="C50" s="419"/>
      <c r="D50" s="419"/>
      <c r="E50" s="419"/>
      <c r="F50" s="419"/>
      <c r="G50" s="419"/>
      <c r="H50" s="419"/>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c r="AJ50" s="419"/>
      <c r="AK50" s="419"/>
    </row>
    <row r="51" spans="1:37" ht="14.25">
      <c r="A51" s="419"/>
      <c r="B51" s="419"/>
      <c r="C51" s="419"/>
      <c r="D51" s="419"/>
      <c r="E51" s="419"/>
      <c r="F51" s="419"/>
      <c r="G51" s="419"/>
      <c r="H51" s="419"/>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c r="AJ51" s="419"/>
      <c r="AK51" s="419"/>
    </row>
    <row r="52" spans="1:37" ht="14.25">
      <c r="A52" s="419"/>
      <c r="B52" s="419"/>
      <c r="C52" s="419"/>
      <c r="D52" s="419"/>
      <c r="E52" s="419"/>
      <c r="F52" s="419"/>
      <c r="G52" s="419"/>
      <c r="H52" s="419"/>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c r="AJ52" s="419"/>
      <c r="AK52" s="419"/>
    </row>
    <row r="53" spans="1:37" ht="14.25">
      <c r="A53" s="419"/>
      <c r="B53" s="419"/>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c r="AJ53" s="419"/>
      <c r="AK53" s="419"/>
    </row>
    <row r="54" spans="1:37" ht="14.25">
      <c r="A54" s="419"/>
      <c r="B54" s="419"/>
      <c r="C54" s="419"/>
      <c r="D54" s="419"/>
      <c r="E54" s="419"/>
      <c r="F54" s="419"/>
      <c r="G54" s="419"/>
      <c r="H54" s="419"/>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c r="AJ54" s="419"/>
      <c r="AK54" s="419"/>
    </row>
    <row r="55" spans="1:37" ht="14.25">
      <c r="A55" s="419"/>
      <c r="B55" s="419"/>
      <c r="C55" s="419"/>
      <c r="D55" s="419"/>
      <c r="E55" s="419"/>
      <c r="F55" s="419"/>
      <c r="G55" s="419"/>
      <c r="H55" s="419"/>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c r="AJ55" s="419"/>
      <c r="AK55" s="419"/>
    </row>
    <row r="56" spans="1:37" ht="14.25">
      <c r="A56" s="419"/>
      <c r="B56" s="419"/>
      <c r="C56" s="419"/>
      <c r="D56" s="419"/>
      <c r="E56" s="419"/>
      <c r="F56" s="419"/>
      <c r="G56" s="419"/>
      <c r="H56" s="419"/>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c r="AJ56" s="419"/>
      <c r="AK56" s="419"/>
    </row>
    <row r="57" spans="1:37" ht="14.25">
      <c r="A57" s="419"/>
      <c r="B57" s="419"/>
      <c r="C57" s="419"/>
      <c r="D57" s="419"/>
      <c r="E57" s="419"/>
      <c r="F57" s="419"/>
      <c r="G57" s="419"/>
      <c r="H57" s="419"/>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c r="AJ57" s="419"/>
      <c r="AK57" s="419"/>
    </row>
  </sheetData>
  <sheetProtection selectLockedCells="1"/>
  <mergeCells count="9">
    <mergeCell ref="C13:E13"/>
    <mergeCell ref="C14:E14"/>
    <mergeCell ref="C1:J1"/>
    <mergeCell ref="C6:P6"/>
    <mergeCell ref="W6:AJ6"/>
    <mergeCell ref="C8:P9"/>
    <mergeCell ref="W8:AJ9"/>
    <mergeCell ref="G3:P3"/>
    <mergeCell ref="G4:P5"/>
  </mergeCells>
  <pageMargins left="0.78740157480315" right="0.590551181102362" top="0.15748031496063" bottom="0.15748031496063" header="0" footer="0"/>
  <pageSetup fitToHeight="0" orientation="portrait" paperSize="9" scale="83" r:id="rId2"/>
  <headerFooter alignWithMargins="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da097bd-2fda-4463-9c5a-7f5acadd1eb0}">
  <sheetPr codeName="Tabelle76"/>
  <dimension ref="A1:EF118"/>
  <sheetViews>
    <sheetView workbookViewId="0" topLeftCell="A1"/>
  </sheetViews>
  <sheetFormatPr defaultColWidth="11.005" defaultRowHeight="14.25"/>
  <cols>
    <col min="1" max="1" width="4.625" style="859" customWidth="1"/>
    <col min="2" max="2" width="2.625" style="859" customWidth="1"/>
    <col min="3" max="3" width="10.625" style="859" customWidth="1"/>
    <col min="4" max="4" width="1.625" style="859" customWidth="1"/>
    <col min="5" max="5" width="12.875" style="859" customWidth="1"/>
    <col min="6" max="6" width="1.625" style="859" customWidth="1"/>
    <col min="7" max="9" width="3.5" style="859" customWidth="1"/>
    <col min="10" max="10" width="5.5" style="859" customWidth="1"/>
    <col min="11" max="11" width="3.5" style="859" customWidth="1"/>
    <col min="12" max="12" width="1.375" style="859" customWidth="1"/>
    <col min="13" max="18" width="3.5" style="859" customWidth="1"/>
    <col min="19" max="19" width="5.5" style="859" customWidth="1"/>
    <col min="20" max="20" width="1.375" style="859" customWidth="1"/>
    <col min="21" max="21" width="3.5" style="859" customWidth="1"/>
    <col min="22" max="22" width="4.5" style="859" customWidth="1"/>
    <col min="23" max="23" width="2.5" style="859" customWidth="1"/>
    <col min="24" max="26" width="3.5" style="859" customWidth="1"/>
    <col min="27" max="27" width="2.625" style="859" customWidth="1"/>
    <col min="28" max="28" width="2.625" style="82" customWidth="1"/>
    <col min="29" max="31" width="11" style="82"/>
    <col min="32" max="33" width="2.625" style="859" customWidth="1"/>
    <col min="34" max="34" width="53.875" style="859" customWidth="1"/>
    <col min="35" max="58" width="13.625" style="859" customWidth="1"/>
    <col min="59" max="75" width="13.625" style="82" customWidth="1"/>
    <col min="76" max="76" width="2.625" style="82" customWidth="1"/>
    <col min="77" max="78" width="13.625" style="82" customWidth="1"/>
    <col min="79" max="134" width="8.125" style="82" customWidth="1"/>
    <col min="135" max="16384" width="11" style="82"/>
  </cols>
  <sheetData>
    <row r="1" spans="1:78" ht="4.5" customHeight="1">
      <c r="A1" s="264"/>
      <c r="C1" s="2212" t="s">
        <v>0</v>
      </c>
      <c r="D1" s="2212"/>
      <c r="E1" s="2212"/>
      <c r="F1" s="2212"/>
      <c r="G1" s="2212"/>
      <c r="H1" s="2212"/>
      <c r="I1" s="2212"/>
      <c r="J1" s="2212"/>
      <c r="K1" s="2212"/>
      <c r="L1" s="2212"/>
      <c r="M1" s="2212"/>
      <c r="N1" s="2212"/>
      <c r="O1" s="2212"/>
      <c r="P1" s="2212"/>
      <c r="Q1" s="2212"/>
      <c r="R1" s="2212"/>
      <c r="S1" s="2212"/>
      <c r="T1" s="2212"/>
      <c r="U1" s="874"/>
      <c r="V1" s="874"/>
      <c r="W1" s="874"/>
      <c r="X1" s="874"/>
      <c r="Y1" s="874"/>
      <c r="Z1" s="874"/>
      <c r="AB1" s="3"/>
      <c r="AC1" s="3"/>
      <c r="AD1" s="3"/>
      <c r="AE1" s="3"/>
      <c r="AF1" s="536"/>
      <c r="AG1" s="536"/>
      <c r="AH1" s="547"/>
      <c r="AI1" s="635"/>
      <c r="AJ1" s="635"/>
      <c r="AK1" s="635"/>
      <c r="AL1" s="635"/>
      <c r="AM1" s="635"/>
      <c r="AN1" s="635"/>
      <c r="AO1" s="635"/>
      <c r="AP1" s="635"/>
      <c r="AQ1" s="635"/>
      <c r="AR1" s="635"/>
      <c r="AS1" s="635"/>
      <c r="AT1" s="635"/>
      <c r="AU1" s="635"/>
      <c r="AV1" s="635"/>
      <c r="AW1" s="635"/>
      <c r="AX1" s="635"/>
      <c r="AY1" s="635"/>
      <c r="AZ1" s="651"/>
      <c r="BA1" s="651"/>
      <c r="BB1" s="651"/>
      <c r="BC1" s="651"/>
      <c r="BD1" s="651"/>
      <c r="BE1" s="651"/>
      <c r="BF1" s="536"/>
      <c r="BG1" s="514"/>
      <c r="BH1" s="514"/>
      <c r="BI1" s="514"/>
      <c r="BJ1" s="514"/>
      <c r="BK1" s="514"/>
      <c r="BL1" s="514"/>
      <c r="BM1" s="514"/>
      <c r="BN1" s="514"/>
      <c r="BO1" s="514"/>
      <c r="BP1" s="514"/>
      <c r="BQ1" s="514"/>
      <c r="BR1" s="514"/>
      <c r="BS1" s="514"/>
      <c r="BT1" s="514"/>
      <c r="BU1" s="514"/>
      <c r="BV1" s="514"/>
      <c r="BW1" s="514"/>
      <c r="BX1" s="514"/>
      <c r="BY1" s="3"/>
      <c r="BZ1" s="3"/>
    </row>
    <row r="2" spans="1:78" ht="4.5" customHeight="1">
      <c r="A2" s="264"/>
      <c r="C2" s="1020"/>
      <c r="D2" s="1020"/>
      <c r="E2" s="1020"/>
      <c r="F2" s="1020"/>
      <c r="G2" s="1020"/>
      <c r="H2" s="1020"/>
      <c r="I2" s="1020"/>
      <c r="J2" s="1020"/>
      <c r="K2" s="1020"/>
      <c r="L2" s="1020"/>
      <c r="M2" s="1020"/>
      <c r="N2" s="1020"/>
      <c r="O2" s="1020"/>
      <c r="P2" s="1020"/>
      <c r="Q2" s="1020"/>
      <c r="R2" s="1020"/>
      <c r="S2" s="1020"/>
      <c r="T2" s="1020"/>
      <c r="U2" s="1102"/>
      <c r="V2" s="1102"/>
      <c r="W2" s="1102"/>
      <c r="X2" s="1102"/>
      <c r="Y2" s="1102"/>
      <c r="Z2" s="1102"/>
      <c r="AB2" s="3"/>
      <c r="AC2" s="3"/>
      <c r="AD2" s="3"/>
      <c r="AE2" s="3"/>
      <c r="AF2" s="536"/>
      <c r="AG2" s="536"/>
      <c r="AH2" s="547"/>
      <c r="AI2" s="635"/>
      <c r="AJ2" s="635"/>
      <c r="AK2" s="635"/>
      <c r="AL2" s="635"/>
      <c r="AM2" s="635"/>
      <c r="AN2" s="635"/>
      <c r="AO2" s="635"/>
      <c r="AP2" s="635"/>
      <c r="AQ2" s="635"/>
      <c r="AR2" s="635"/>
      <c r="AS2" s="635"/>
      <c r="AT2" s="635"/>
      <c r="AU2" s="635"/>
      <c r="AV2" s="635"/>
      <c r="AW2" s="635"/>
      <c r="AX2" s="635"/>
      <c r="AY2" s="635"/>
      <c r="AZ2" s="651"/>
      <c r="BA2" s="651"/>
      <c r="BB2" s="651"/>
      <c r="BC2" s="651"/>
      <c r="BD2" s="651"/>
      <c r="BE2" s="651"/>
      <c r="BF2" s="536"/>
      <c r="BG2" s="514"/>
      <c r="BH2" s="514"/>
      <c r="BI2" s="514"/>
      <c r="BJ2" s="514"/>
      <c r="BK2" s="514"/>
      <c r="BL2" s="514"/>
      <c r="BM2" s="514"/>
      <c r="BN2" s="514"/>
      <c r="BO2" s="514"/>
      <c r="BP2" s="514"/>
      <c r="BQ2" s="514"/>
      <c r="BR2" s="514"/>
      <c r="BS2" s="514"/>
      <c r="BT2" s="514"/>
      <c r="BU2" s="514"/>
      <c r="BV2" s="514"/>
      <c r="BW2" s="514"/>
      <c r="BX2" s="514"/>
      <c r="BY2" s="3"/>
      <c r="BZ2" s="3"/>
    </row>
    <row r="3" spans="1:78" s="192" customFormat="1" ht="24.95" customHeight="1">
      <c r="A3" s="6"/>
      <c r="C3" s="1011" t="str">
        <f>AG3</f>
        <v>9</v>
      </c>
      <c r="D3" s="967"/>
      <c r="E3" s="967"/>
      <c r="F3" s="967"/>
      <c r="G3" s="962" t="str">
        <f>AH3</f>
        <v>Marktwerte, Marktmieten, Preisniveaus (MWG)</v>
      </c>
      <c r="H3" s="967"/>
      <c r="I3" s="967"/>
      <c r="J3" s="967"/>
      <c r="K3" s="967"/>
      <c r="L3" s="967"/>
      <c r="M3" s="967"/>
      <c r="N3" s="967"/>
      <c r="O3" s="967"/>
      <c r="P3" s="967"/>
      <c r="Q3" s="967"/>
      <c r="R3" s="967"/>
      <c r="S3" s="967"/>
      <c r="T3" s="967"/>
      <c r="U3" s="967"/>
      <c r="V3" s="967"/>
      <c r="W3" s="858"/>
      <c r="X3" s="858"/>
      <c r="Y3" s="858"/>
      <c r="Z3" s="858"/>
      <c r="AA3" s="859"/>
      <c r="AB3" s="6"/>
      <c r="AC3" s="6"/>
      <c r="AD3" s="6"/>
      <c r="AE3" s="6"/>
      <c r="AF3" s="525"/>
      <c r="AG3" s="1275" t="s">
        <v>562</v>
      </c>
      <c r="AH3" s="1275" t="s">
        <v>563</v>
      </c>
      <c r="AI3" s="546"/>
      <c r="AJ3" s="546"/>
      <c r="AK3" s="546"/>
      <c r="AL3" s="546"/>
      <c r="AM3" s="546"/>
      <c r="AN3" s="546"/>
      <c r="AO3" s="546"/>
      <c r="AP3" s="546"/>
      <c r="AQ3" s="546"/>
      <c r="AR3" s="546"/>
      <c r="AS3" s="546"/>
      <c r="AT3" s="546"/>
      <c r="AU3" s="546"/>
      <c r="AV3" s="546"/>
      <c r="AW3" s="546"/>
      <c r="AX3" s="546"/>
      <c r="AY3" s="546"/>
      <c r="AZ3" s="546"/>
      <c r="BA3" s="546"/>
      <c r="BB3" s="652"/>
      <c r="BC3" s="652"/>
      <c r="BD3" s="652"/>
      <c r="BE3" s="652"/>
      <c r="BF3" s="536"/>
      <c r="BG3" s="525"/>
      <c r="BH3" s="525"/>
      <c r="BI3" s="525"/>
      <c r="BJ3" s="525"/>
      <c r="BK3" s="525"/>
      <c r="BL3" s="525"/>
      <c r="BM3" s="525"/>
      <c r="BN3" s="525"/>
      <c r="BO3" s="525"/>
      <c r="BP3" s="525"/>
      <c r="BQ3" s="525"/>
      <c r="BR3" s="525"/>
      <c r="BS3" s="525"/>
      <c r="BT3" s="525"/>
      <c r="BU3" s="525"/>
      <c r="BV3" s="525"/>
      <c r="BW3" s="594" t="e">
        <v>#REF!</v>
      </c>
      <c r="BX3" s="525"/>
      <c r="BY3" s="3"/>
      <c r="BZ3" s="3"/>
    </row>
    <row r="4" spans="1:78" s="84" customFormat="1" ht="24.95" customHeight="1">
      <c r="A4" s="13"/>
      <c r="G4" s="2199" t="str">
        <f>AH4</f>
        <v>Stadt Thun, Quartier Dürrenast</v>
      </c>
      <c r="H4" s="2199"/>
      <c r="I4" s="2199"/>
      <c r="J4" s="2199"/>
      <c r="K4" s="2199"/>
      <c r="L4" s="2199"/>
      <c r="M4" s="2199"/>
      <c r="N4" s="2199"/>
      <c r="O4" s="2199"/>
      <c r="P4" s="2199"/>
      <c r="Q4" s="2199"/>
      <c r="R4" s="2199"/>
      <c r="S4" s="2199"/>
      <c r="T4" s="2199"/>
      <c r="U4" s="2199"/>
      <c r="V4" s="2199"/>
      <c r="W4" s="2199"/>
      <c r="X4" s="2199"/>
      <c r="Y4" s="2199"/>
      <c r="Z4" s="2199"/>
      <c r="AA4" s="859"/>
      <c r="AB4" s="13"/>
      <c r="AC4" s="13"/>
      <c r="AD4" s="13"/>
      <c r="AE4" s="13"/>
      <c r="AF4" s="516"/>
      <c r="AG4" s="516"/>
      <c r="AH4" s="552" t="s">
        <v>564</v>
      </c>
      <c r="AI4" s="516"/>
      <c r="AJ4" s="516"/>
      <c r="AK4" s="516"/>
      <c r="AL4" s="516"/>
      <c r="AM4" s="516"/>
      <c r="AN4" s="516"/>
      <c r="AO4" s="516"/>
      <c r="AP4" s="516"/>
      <c r="AQ4" s="516"/>
      <c r="AR4" s="516"/>
      <c r="AS4" s="516"/>
      <c r="AT4" s="516"/>
      <c r="AU4" s="516"/>
      <c r="AV4" s="516"/>
      <c r="AW4" s="516"/>
      <c r="AX4" s="516"/>
      <c r="AY4" s="516"/>
      <c r="AZ4" s="516"/>
      <c r="BA4" s="516"/>
      <c r="BB4" s="516"/>
      <c r="BC4" s="516"/>
      <c r="BD4" s="516"/>
      <c r="BE4" s="516"/>
      <c r="BF4" s="536"/>
      <c r="BG4" s="516"/>
      <c r="BH4" s="516"/>
      <c r="BI4" s="516"/>
      <c r="BJ4" s="516"/>
      <c r="BK4" s="516"/>
      <c r="BL4" s="516"/>
      <c r="BM4" s="516"/>
      <c r="BN4" s="516"/>
      <c r="BO4" s="516"/>
      <c r="BP4" s="516"/>
      <c r="BQ4" s="516"/>
      <c r="BR4" s="516"/>
      <c r="BS4" s="516"/>
      <c r="BT4" s="516"/>
      <c r="BU4" s="516"/>
      <c r="BV4" s="516"/>
      <c r="BW4" s="516"/>
      <c r="BX4" s="516"/>
      <c r="BY4" s="3"/>
      <c r="BZ4" s="3"/>
    </row>
    <row r="5" spans="1:78" s="86" customFormat="1" ht="24.95" customHeight="1">
      <c r="A5" s="10"/>
      <c r="C5" s="938"/>
      <c r="D5" s="938"/>
      <c r="E5" s="938"/>
      <c r="F5" s="938"/>
      <c r="G5" s="2200"/>
      <c r="H5" s="2200"/>
      <c r="I5" s="2200"/>
      <c r="J5" s="2200"/>
      <c r="K5" s="2200"/>
      <c r="L5" s="2200"/>
      <c r="M5" s="2200"/>
      <c r="N5" s="2200"/>
      <c r="O5" s="2200"/>
      <c r="P5" s="2200"/>
      <c r="Q5" s="2200"/>
      <c r="R5" s="2200"/>
      <c r="S5" s="2200"/>
      <c r="T5" s="2200"/>
      <c r="U5" s="2200"/>
      <c r="V5" s="2200"/>
      <c r="W5" s="2200"/>
      <c r="X5" s="2200"/>
      <c r="Y5" s="2200"/>
      <c r="Z5" s="2200"/>
      <c r="AA5" s="859"/>
      <c r="AB5" s="10"/>
      <c r="AC5" s="10"/>
      <c r="AD5" s="10"/>
      <c r="AE5" s="10"/>
      <c r="AF5" s="517"/>
      <c r="AG5" s="1422"/>
      <c r="AH5" s="1389"/>
      <c r="AI5" s="1389"/>
      <c r="AJ5" s="1389"/>
      <c r="AK5" s="1389"/>
      <c r="AL5" s="1389"/>
      <c r="AM5" s="1389"/>
      <c r="AN5" s="1389"/>
      <c r="AO5" s="1389"/>
      <c r="AP5" s="1389"/>
      <c r="AQ5" s="1389"/>
      <c r="AR5" s="1389"/>
      <c r="AS5" s="1389"/>
      <c r="AT5" s="1389"/>
      <c r="AU5" s="1389"/>
      <c r="AV5" s="1389"/>
      <c r="AW5" s="1389"/>
      <c r="AX5" s="1389"/>
      <c r="AY5" s="1389"/>
      <c r="AZ5" s="1389"/>
      <c r="BA5" s="1389"/>
      <c r="BB5" s="1389"/>
      <c r="BC5" s="1389"/>
      <c r="BD5" s="1389"/>
      <c r="BE5" s="1389"/>
      <c r="BF5" s="1453"/>
      <c r="BG5" s="1422"/>
      <c r="BH5" s="1422"/>
      <c r="BI5" s="1422"/>
      <c r="BJ5" s="1422"/>
      <c r="BK5" s="1422"/>
      <c r="BL5" s="1422"/>
      <c r="BM5" s="1422"/>
      <c r="BN5" s="1422"/>
      <c r="BO5" s="1422"/>
      <c r="BP5" s="1422"/>
      <c r="BQ5" s="1422"/>
      <c r="BR5" s="1422"/>
      <c r="BS5" s="1422"/>
      <c r="BT5" s="1422"/>
      <c r="BU5" s="1422"/>
      <c r="BV5" s="1422"/>
      <c r="BW5" s="1422"/>
      <c r="BX5" s="517"/>
      <c r="BY5" s="3"/>
      <c r="BZ5" s="3"/>
    </row>
    <row r="6" spans="1:78" ht="6" customHeight="1">
      <c r="A6" s="264"/>
      <c r="C6" s="1943"/>
      <c r="D6" s="1943"/>
      <c r="E6" s="1943"/>
      <c r="F6" s="1943"/>
      <c r="G6" s="1943"/>
      <c r="H6" s="1943"/>
      <c r="I6" s="1943"/>
      <c r="J6" s="1943"/>
      <c r="K6" s="1943"/>
      <c r="L6" s="84"/>
      <c r="M6" s="84"/>
      <c r="N6" s="84"/>
      <c r="O6" s="84"/>
      <c r="P6" s="84"/>
      <c r="Q6" s="84"/>
      <c r="R6" s="84"/>
      <c r="S6" s="84"/>
      <c r="T6" s="84"/>
      <c r="U6" s="84"/>
      <c r="V6" s="84"/>
      <c r="W6" s="84"/>
      <c r="X6" s="84"/>
      <c r="Y6" s="84"/>
      <c r="Z6" s="84"/>
      <c r="AB6" s="3"/>
      <c r="AC6" s="3"/>
      <c r="AD6" s="3"/>
      <c r="AE6" s="3"/>
      <c r="AF6" s="536"/>
      <c r="AG6" s="536"/>
      <c r="AH6" s="516"/>
      <c r="AI6" s="516"/>
      <c r="AJ6" s="516"/>
      <c r="AK6" s="516"/>
      <c r="AL6" s="516"/>
      <c r="AM6" s="516"/>
      <c r="AN6" s="516"/>
      <c r="AO6" s="516"/>
      <c r="AP6" s="516"/>
      <c r="AQ6" s="516"/>
      <c r="AR6" s="516"/>
      <c r="AS6" s="516"/>
      <c r="AT6" s="516"/>
      <c r="AU6" s="516"/>
      <c r="AV6" s="516"/>
      <c r="AW6" s="516"/>
      <c r="AX6" s="516"/>
      <c r="AY6" s="516"/>
      <c r="AZ6" s="516"/>
      <c r="BA6" s="516"/>
      <c r="BB6" s="516"/>
      <c r="BC6" s="516"/>
      <c r="BD6" s="516"/>
      <c r="BE6" s="516"/>
      <c r="BF6" s="536"/>
      <c r="BG6" s="514"/>
      <c r="BH6" s="514"/>
      <c r="BI6" s="514"/>
      <c r="BJ6" s="514"/>
      <c r="BK6" s="514"/>
      <c r="BL6" s="514"/>
      <c r="BM6" s="514"/>
      <c r="BN6" s="514"/>
      <c r="BO6" s="514"/>
      <c r="BP6" s="514"/>
      <c r="BQ6" s="514"/>
      <c r="BR6" s="514"/>
      <c r="BS6" s="514"/>
      <c r="BT6" s="514"/>
      <c r="BU6" s="514"/>
      <c r="BV6" s="514"/>
      <c r="BW6" s="514"/>
      <c r="BX6" s="514"/>
      <c r="BY6" s="3"/>
      <c r="BZ6" s="3"/>
    </row>
    <row r="7" spans="1:78" ht="16.5" customHeight="1">
      <c r="A7" s="264"/>
      <c r="C7" s="916" t="str">
        <f>AH7</f>
        <v>Marktmieten (netto) von Wohnungen</v>
      </c>
      <c r="D7" s="1948"/>
      <c r="E7" s="1948"/>
      <c r="F7" s="1948"/>
      <c r="G7" s="1948"/>
      <c r="H7" s="1948"/>
      <c r="I7" s="1948"/>
      <c r="J7" s="1948"/>
      <c r="K7" s="1948"/>
      <c r="L7" s="2222" t="str">
        <f>AI7</f>
        <v>Neubau*</v>
      </c>
      <c r="M7" s="2222"/>
      <c r="N7" s="2222"/>
      <c r="O7" s="2222"/>
      <c r="P7" s="2222"/>
      <c r="Q7" s="2222"/>
      <c r="R7" s="2222"/>
      <c r="S7" s="416"/>
      <c r="T7" s="2222" t="str">
        <f>AK7</f>
        <v>Altbau**</v>
      </c>
      <c r="U7" s="2222"/>
      <c r="V7" s="2222"/>
      <c r="W7" s="2222"/>
      <c r="X7" s="2222"/>
      <c r="Y7" s="2222"/>
      <c r="Z7" s="2222"/>
      <c r="AB7" s="3"/>
      <c r="AC7" s="3"/>
      <c r="AD7" s="3"/>
      <c r="AE7" s="3"/>
      <c r="AF7" s="536"/>
      <c r="AG7" s="536"/>
      <c r="AH7" s="1272" t="s">
        <v>414</v>
      </c>
      <c r="AI7" s="2275" t="s">
        <v>399</v>
      </c>
      <c r="AJ7" s="2275"/>
      <c r="AK7" s="2275" t="s">
        <v>415</v>
      </c>
      <c r="AL7" s="2275"/>
      <c r="AM7" s="518"/>
      <c r="AN7" s="518"/>
      <c r="AO7" s="518"/>
      <c r="AP7" s="518"/>
      <c r="AQ7" s="518"/>
      <c r="AR7" s="518"/>
      <c r="AS7" s="518"/>
      <c r="AT7" s="518"/>
      <c r="AU7" s="518"/>
      <c r="AV7" s="518"/>
      <c r="AW7" s="518"/>
      <c r="AX7" s="518"/>
      <c r="AY7" s="518"/>
      <c r="AZ7" s="518"/>
      <c r="BA7" s="518"/>
      <c r="BB7" s="518"/>
      <c r="BC7" s="518"/>
      <c r="BD7" s="518"/>
      <c r="BE7" s="518"/>
      <c r="BF7" s="536"/>
      <c r="BG7" s="514"/>
      <c r="BH7" s="514"/>
      <c r="BI7" s="514"/>
      <c r="BJ7" s="514"/>
      <c r="BK7" s="514"/>
      <c r="BL7" s="514"/>
      <c r="BM7" s="514"/>
      <c r="BN7" s="514"/>
      <c r="BO7" s="514"/>
      <c r="BP7" s="514"/>
      <c r="BQ7" s="514"/>
      <c r="BR7" s="514"/>
      <c r="BS7" s="514"/>
      <c r="BT7" s="514"/>
      <c r="BU7" s="514"/>
      <c r="BV7" s="514"/>
      <c r="BW7" s="514"/>
      <c r="BX7" s="514"/>
      <c r="BY7" s="3"/>
      <c r="BZ7" s="3"/>
    </row>
    <row r="8" spans="1:78" ht="6.95" customHeight="1">
      <c r="A8" s="264"/>
      <c r="C8" s="916"/>
      <c r="D8" s="1948"/>
      <c r="E8" s="1948"/>
      <c r="F8" s="1948"/>
      <c r="G8" s="1948"/>
      <c r="H8" s="1948"/>
      <c r="I8" s="1948"/>
      <c r="J8" s="1948"/>
      <c r="K8" s="1948"/>
      <c r="L8" s="2222"/>
      <c r="M8" s="2222"/>
      <c r="N8" s="2222"/>
      <c r="O8" s="2222"/>
      <c r="P8" s="2222"/>
      <c r="Q8" s="2222"/>
      <c r="R8" s="2222"/>
      <c r="S8" s="416"/>
      <c r="T8" s="2222"/>
      <c r="U8" s="2222"/>
      <c r="V8" s="2222"/>
      <c r="W8" s="2222"/>
      <c r="X8" s="2222"/>
      <c r="Y8" s="2222"/>
      <c r="Z8" s="2222"/>
      <c r="AB8" s="3"/>
      <c r="AC8" s="3"/>
      <c r="AD8" s="3"/>
      <c r="AE8" s="3"/>
      <c r="AF8" s="536"/>
      <c r="AG8" s="536"/>
      <c r="AH8" s="1272"/>
      <c r="AI8" s="2275"/>
      <c r="AJ8" s="2275"/>
      <c r="AK8" s="2275"/>
      <c r="AL8" s="2275"/>
      <c r="AM8" s="518"/>
      <c r="AN8" s="518"/>
      <c r="AO8" s="518"/>
      <c r="AP8" s="518"/>
      <c r="AQ8" s="518"/>
      <c r="AR8" s="518"/>
      <c r="AS8" s="518"/>
      <c r="AT8" s="518"/>
      <c r="AU8" s="518"/>
      <c r="AV8" s="518"/>
      <c r="AW8" s="518"/>
      <c r="AX8" s="518"/>
      <c r="AY8" s="518"/>
      <c r="AZ8" s="518"/>
      <c r="BA8" s="518"/>
      <c r="BB8" s="518"/>
      <c r="BC8" s="518"/>
      <c r="BD8" s="518"/>
      <c r="BE8" s="518"/>
      <c r="BF8" s="536"/>
      <c r="BG8" s="514"/>
      <c r="BH8" s="514"/>
      <c r="BI8" s="514"/>
      <c r="BJ8" s="514"/>
      <c r="BK8" s="514"/>
      <c r="BL8" s="514"/>
      <c r="BM8" s="514"/>
      <c r="BN8" s="514"/>
      <c r="BO8" s="514"/>
      <c r="BP8" s="514"/>
      <c r="BQ8" s="514"/>
      <c r="BR8" s="514"/>
      <c r="BS8" s="514"/>
      <c r="BT8" s="514"/>
      <c r="BU8" s="514"/>
      <c r="BV8" s="514"/>
      <c r="BW8" s="514"/>
      <c r="BX8" s="514"/>
      <c r="BY8" s="3"/>
      <c r="BZ8" s="3"/>
    </row>
    <row r="9" spans="1:78" ht="3" customHeight="1">
      <c r="A9" s="264"/>
      <c r="C9" s="916"/>
      <c r="D9" s="1948"/>
      <c r="E9" s="1948"/>
      <c r="F9" s="1948"/>
      <c r="G9" s="1948"/>
      <c r="H9" s="1948"/>
      <c r="I9" s="1948"/>
      <c r="J9" s="1948"/>
      <c r="K9" s="1948"/>
      <c r="L9" s="1945"/>
      <c r="M9" s="1945"/>
      <c r="N9" s="1945"/>
      <c r="O9" s="1945"/>
      <c r="P9" s="1945"/>
      <c r="Q9" s="1945"/>
      <c r="R9" s="1945"/>
      <c r="S9" s="416"/>
      <c r="T9" s="1945"/>
      <c r="U9" s="1945"/>
      <c r="V9" s="1945"/>
      <c r="W9" s="1945"/>
      <c r="X9" s="1945"/>
      <c r="Y9" s="1945"/>
      <c r="Z9" s="1945"/>
      <c r="AB9" s="3"/>
      <c r="AC9" s="3"/>
      <c r="AD9" s="3"/>
      <c r="AE9" s="3"/>
      <c r="AF9" s="536"/>
      <c r="AG9" s="536"/>
      <c r="AH9" s="1272"/>
      <c r="AI9" s="2275"/>
      <c r="AJ9" s="2275"/>
      <c r="AK9" s="2275"/>
      <c r="AL9" s="2275"/>
      <c r="AM9" s="518"/>
      <c r="AN9" s="518"/>
      <c r="AO9" s="518"/>
      <c r="AP9" s="518"/>
      <c r="AQ9" s="518"/>
      <c r="AR9" s="518"/>
      <c r="AS9" s="518"/>
      <c r="AT9" s="518"/>
      <c r="AU9" s="518"/>
      <c r="AV9" s="518"/>
      <c r="AW9" s="518"/>
      <c r="AX9" s="518"/>
      <c r="AY9" s="518"/>
      <c r="AZ9" s="518"/>
      <c r="BA9" s="518"/>
      <c r="BB9" s="518"/>
      <c r="BC9" s="518"/>
      <c r="BD9" s="518"/>
      <c r="BE9" s="518"/>
      <c r="BF9" s="536"/>
      <c r="BG9" s="514"/>
      <c r="BH9" s="514"/>
      <c r="BI9" s="514"/>
      <c r="BJ9" s="514"/>
      <c r="BK9" s="514"/>
      <c r="BL9" s="514"/>
      <c r="BM9" s="514"/>
      <c r="BN9" s="514"/>
      <c r="BO9" s="514"/>
      <c r="BP9" s="514"/>
      <c r="BQ9" s="514"/>
      <c r="BR9" s="514"/>
      <c r="BS9" s="514"/>
      <c r="BT9" s="514"/>
      <c r="BU9" s="514"/>
      <c r="BV9" s="514"/>
      <c r="BW9" s="514"/>
      <c r="BX9" s="514"/>
      <c r="BY9" s="3"/>
      <c r="BZ9" s="3"/>
    </row>
    <row r="10" spans="1:78" ht="16.5" customHeight="1">
      <c r="A10" s="264"/>
      <c r="C10" s="1935" t="str">
        <f>AH10</f>
        <v>Quartier Dürrenast</v>
      </c>
      <c r="D10" s="1944"/>
      <c r="E10" s="1944"/>
      <c r="F10" s="1944"/>
      <c r="G10" s="1944"/>
      <c r="H10" s="1944"/>
      <c r="I10" s="1944"/>
      <c r="J10" s="1944"/>
      <c r="K10" s="1944"/>
      <c r="L10" s="2112" t="str">
        <f>AI10</f>
        <v>CHF/m²a</v>
      </c>
      <c r="M10" s="2112"/>
      <c r="N10" s="2112"/>
      <c r="O10" s="2112" t="str">
        <f>AJ10</f>
        <v>CHF/Monat</v>
      </c>
      <c r="P10" s="2112"/>
      <c r="Q10" s="2112"/>
      <c r="R10" s="2112"/>
      <c r="S10" s="1946"/>
      <c r="T10" s="2112" t="str">
        <f>AK10</f>
        <v>CHF/m²a</v>
      </c>
      <c r="U10" s="2112"/>
      <c r="V10" s="2112"/>
      <c r="W10" s="2112" t="str">
        <f>AL10</f>
        <v>CHF/Monat</v>
      </c>
      <c r="X10" s="2112"/>
      <c r="Y10" s="2112"/>
      <c r="Z10" s="2112"/>
      <c r="AB10" s="3"/>
      <c r="AC10" s="3"/>
      <c r="AD10" s="3"/>
      <c r="AE10" s="3"/>
      <c r="AF10" s="536"/>
      <c r="AG10" s="536"/>
      <c r="AH10" s="1272" t="s">
        <v>565</v>
      </c>
      <c r="AI10" s="594" t="s">
        <v>43</v>
      </c>
      <c r="AJ10" s="594" t="s">
        <v>420</v>
      </c>
      <c r="AK10" s="594" t="s">
        <v>43</v>
      </c>
      <c r="AL10" s="594" t="s">
        <v>420</v>
      </c>
      <c r="AM10" s="518"/>
      <c r="AN10" s="518"/>
      <c r="AO10" s="518"/>
      <c r="AP10" s="518"/>
      <c r="AQ10" s="527"/>
      <c r="AR10" s="527"/>
      <c r="AS10" s="527"/>
      <c r="AT10" s="527"/>
      <c r="AU10" s="527"/>
      <c r="AV10" s="514"/>
      <c r="AW10" s="516"/>
      <c r="AX10" s="516"/>
      <c r="AY10" s="516"/>
      <c r="AZ10" s="516"/>
      <c r="BA10" s="514"/>
      <c r="BB10" s="516"/>
      <c r="BC10" s="516"/>
      <c r="BD10" s="516"/>
      <c r="BE10" s="516"/>
      <c r="BF10" s="536"/>
      <c r="BG10" s="514"/>
      <c r="BH10" s="514"/>
      <c r="BI10" s="514"/>
      <c r="BJ10" s="514"/>
      <c r="BK10" s="514"/>
      <c r="BL10" s="514"/>
      <c r="BM10" s="514"/>
      <c r="BN10" s="514"/>
      <c r="BO10" s="514"/>
      <c r="BP10" s="514"/>
      <c r="BQ10" s="514"/>
      <c r="BR10" s="514"/>
      <c r="BS10" s="514"/>
      <c r="BT10" s="514"/>
      <c r="BU10" s="514"/>
      <c r="BV10" s="514"/>
      <c r="BW10" s="514"/>
      <c r="BX10" s="514"/>
      <c r="BY10" s="3"/>
      <c r="BZ10" s="3"/>
    </row>
    <row r="11" spans="1:78" ht="16.5" customHeight="1">
      <c r="A11" s="264"/>
      <c r="C11" s="947" t="str">
        <f t="shared" si="0" ref="C11:C18">AH11</f>
        <v>4.5-Zimmer-Wohnung (110 m² / 100 m² HNF SIA 416)</v>
      </c>
      <c r="D11" s="947"/>
      <c r="E11" s="947"/>
      <c r="F11" s="947"/>
      <c r="G11" s="947"/>
      <c r="H11" s="947"/>
      <c r="I11" s="947"/>
      <c r="J11" s="947"/>
      <c r="K11" s="947"/>
      <c r="L11" s="2105">
        <f t="shared" si="1" ref="L11:L13">AI11</f>
        <v>244</v>
      </c>
      <c r="M11" s="2105"/>
      <c r="N11" s="2105"/>
      <c r="O11" s="2105">
        <f t="shared" si="2" ref="O11:O13">AJ11</f>
        <v>2240</v>
      </c>
      <c r="P11" s="2105"/>
      <c r="Q11" s="2105"/>
      <c r="R11" s="2105"/>
      <c r="S11" s="923"/>
      <c r="T11" s="2105">
        <f t="shared" si="3" ref="T11:T13">AK11</f>
        <v>212</v>
      </c>
      <c r="U11" s="2105"/>
      <c r="V11" s="2105"/>
      <c r="W11" s="2105">
        <f t="shared" si="4" ref="W11:W13">AL11</f>
        <v>1765</v>
      </c>
      <c r="X11" s="2105"/>
      <c r="Y11" s="2105"/>
      <c r="Z11" s="2105"/>
      <c r="AB11" s="3"/>
      <c r="AC11" s="3"/>
      <c r="AD11" s="3"/>
      <c r="AE11" s="3"/>
      <c r="AF11" s="536"/>
      <c r="AG11" s="536"/>
      <c r="AH11" s="1104" t="s">
        <v>404</v>
      </c>
      <c r="AI11" s="1105">
        <v>244</v>
      </c>
      <c r="AJ11" s="1105">
        <v>2240</v>
      </c>
      <c r="AK11" s="1105">
        <v>212</v>
      </c>
      <c r="AL11" s="1105">
        <v>1765</v>
      </c>
      <c r="AM11" s="518"/>
      <c r="AN11" s="518"/>
      <c r="AO11" s="518"/>
      <c r="AP11" s="518"/>
      <c r="AQ11" s="544"/>
      <c r="AR11" s="544"/>
      <c r="AS11" s="544"/>
      <c r="AT11" s="544"/>
      <c r="AU11" s="544"/>
      <c r="AV11" s="514"/>
      <c r="AW11" s="544"/>
      <c r="AX11" s="544"/>
      <c r="AY11" s="544"/>
      <c r="AZ11" s="544"/>
      <c r="BA11" s="514"/>
      <c r="BB11" s="544"/>
      <c r="BC11" s="544"/>
      <c r="BD11" s="544"/>
      <c r="BE11" s="544"/>
      <c r="BF11" s="536"/>
      <c r="BG11" s="514"/>
      <c r="BH11" s="514"/>
      <c r="BI11" s="514"/>
      <c r="BJ11" s="514"/>
      <c r="BK11" s="514"/>
      <c r="BL11" s="514"/>
      <c r="BM11" s="514"/>
      <c r="BN11" s="514"/>
      <c r="BO11" s="514"/>
      <c r="BP11" s="514"/>
      <c r="BQ11" s="514"/>
      <c r="BR11" s="514"/>
      <c r="BS11" s="514"/>
      <c r="BT11" s="514"/>
      <c r="BU11" s="514"/>
      <c r="BV11" s="514"/>
      <c r="BW11" s="514"/>
      <c r="BX11" s="514"/>
      <c r="BY11" s="3"/>
      <c r="BZ11" s="3"/>
    </row>
    <row r="12" spans="1:78" ht="16.5" customHeight="1">
      <c r="A12" s="264"/>
      <c r="C12" s="947" t="str">
        <f t="shared" si="0"/>
        <v>3.5-Zimmer-Wohnung (90 m² / 80 m² HNF SIA 416)</v>
      </c>
      <c r="D12" s="947"/>
      <c r="E12" s="947"/>
      <c r="F12" s="947"/>
      <c r="G12" s="947"/>
      <c r="H12" s="947"/>
      <c r="I12" s="947"/>
      <c r="J12" s="947"/>
      <c r="K12" s="947"/>
      <c r="L12" s="2105">
        <f t="shared" si="1"/>
        <v>258</v>
      </c>
      <c r="M12" s="2105"/>
      <c r="N12" s="2105"/>
      <c r="O12" s="2105">
        <f t="shared" si="2"/>
        <v>1935</v>
      </c>
      <c r="P12" s="2105"/>
      <c r="Q12" s="2105"/>
      <c r="R12" s="2105"/>
      <c r="S12" s="923"/>
      <c r="T12" s="2105">
        <f t="shared" si="3"/>
        <v>227</v>
      </c>
      <c r="U12" s="2105"/>
      <c r="V12" s="2105"/>
      <c r="W12" s="2105">
        <f t="shared" si="4"/>
        <v>1510</v>
      </c>
      <c r="X12" s="2105"/>
      <c r="Y12" s="2105"/>
      <c r="Z12" s="2105"/>
      <c r="AB12" s="3"/>
      <c r="AC12" s="3"/>
      <c r="AD12" s="3"/>
      <c r="AE12" s="3"/>
      <c r="AF12" s="536"/>
      <c r="AG12" s="536"/>
      <c r="AH12" s="1104" t="s">
        <v>405</v>
      </c>
      <c r="AI12" s="1105">
        <v>258</v>
      </c>
      <c r="AJ12" s="1105">
        <v>1935</v>
      </c>
      <c r="AK12" s="1105">
        <v>227</v>
      </c>
      <c r="AL12" s="1105">
        <v>1510</v>
      </c>
      <c r="AM12" s="518"/>
      <c r="AN12" s="518"/>
      <c r="AO12" s="518"/>
      <c r="AP12" s="518"/>
      <c r="AQ12" s="544"/>
      <c r="AR12" s="544"/>
      <c r="AS12" s="544"/>
      <c r="AT12" s="544"/>
      <c r="AU12" s="544"/>
      <c r="AV12" s="514"/>
      <c r="AW12" s="544"/>
      <c r="AX12" s="544"/>
      <c r="AY12" s="544"/>
      <c r="AZ12" s="544"/>
      <c r="BA12" s="514"/>
      <c r="BB12" s="544"/>
      <c r="BC12" s="544"/>
      <c r="BD12" s="544"/>
      <c r="BE12" s="544"/>
      <c r="BF12" s="536"/>
      <c r="BG12" s="514"/>
      <c r="BH12" s="514"/>
      <c r="BI12" s="514"/>
      <c r="BJ12" s="514"/>
      <c r="BK12" s="514"/>
      <c r="BL12" s="514"/>
      <c r="BM12" s="514"/>
      <c r="BN12" s="514"/>
      <c r="BO12" s="514"/>
      <c r="BP12" s="514"/>
      <c r="BQ12" s="514"/>
      <c r="BR12" s="514"/>
      <c r="BS12" s="514"/>
      <c r="BT12" s="514"/>
      <c r="BU12" s="514"/>
      <c r="BV12" s="514"/>
      <c r="BW12" s="514"/>
      <c r="BX12" s="514"/>
      <c r="BY12" s="3"/>
      <c r="BZ12" s="3"/>
    </row>
    <row r="13" spans="1:78" ht="16.5" customHeight="1">
      <c r="A13" s="264"/>
      <c r="C13" s="947" t="str">
        <f t="shared" si="0"/>
        <v>2.5-Zimmer-Wohnung (70 m² / 60 m² HNF SIA 416)</v>
      </c>
      <c r="D13" s="947"/>
      <c r="E13" s="947"/>
      <c r="F13" s="947"/>
      <c r="G13" s="947"/>
      <c r="H13" s="947"/>
      <c r="I13" s="947"/>
      <c r="J13" s="947"/>
      <c r="K13" s="947"/>
      <c r="L13" s="2105">
        <f t="shared" si="1"/>
        <v>274</v>
      </c>
      <c r="M13" s="2105"/>
      <c r="N13" s="2105"/>
      <c r="O13" s="2105">
        <f t="shared" si="2"/>
        <v>1600</v>
      </c>
      <c r="P13" s="2105"/>
      <c r="Q13" s="2105"/>
      <c r="R13" s="2105"/>
      <c r="S13" s="923"/>
      <c r="T13" s="2105">
        <f t="shared" si="3"/>
        <v>245</v>
      </c>
      <c r="U13" s="2105"/>
      <c r="V13" s="2105"/>
      <c r="W13" s="2105">
        <f t="shared" si="4"/>
        <v>1225</v>
      </c>
      <c r="X13" s="2105"/>
      <c r="Y13" s="2105"/>
      <c r="Z13" s="2105"/>
      <c r="AB13" s="3"/>
      <c r="AC13" s="3"/>
      <c r="AD13" s="3"/>
      <c r="AE13" s="3"/>
      <c r="AF13" s="536"/>
      <c r="AG13" s="536"/>
      <c r="AH13" s="1104" t="s">
        <v>406</v>
      </c>
      <c r="AI13" s="1105">
        <v>274</v>
      </c>
      <c r="AJ13" s="1105">
        <v>1600</v>
      </c>
      <c r="AK13" s="1105">
        <v>245</v>
      </c>
      <c r="AL13" s="1105">
        <v>1225</v>
      </c>
      <c r="AM13" s="518"/>
      <c r="AN13" s="518"/>
      <c r="AO13" s="518"/>
      <c r="AP13" s="518"/>
      <c r="AQ13" s="544"/>
      <c r="AR13" s="544"/>
      <c r="AS13" s="544"/>
      <c r="AT13" s="544"/>
      <c r="AU13" s="544"/>
      <c r="AV13" s="514"/>
      <c r="AW13" s="544"/>
      <c r="AX13" s="544"/>
      <c r="AY13" s="544"/>
      <c r="AZ13" s="544"/>
      <c r="BA13" s="514"/>
      <c r="BB13" s="544"/>
      <c r="BC13" s="544"/>
      <c r="BD13" s="544"/>
      <c r="BE13" s="544"/>
      <c r="BF13" s="536"/>
      <c r="BG13" s="514"/>
      <c r="BH13" s="514"/>
      <c r="BI13" s="514"/>
      <c r="BJ13" s="514"/>
      <c r="BK13" s="514"/>
      <c r="BL13" s="514"/>
      <c r="BM13" s="514"/>
      <c r="BN13" s="514"/>
      <c r="BO13" s="514"/>
      <c r="BP13" s="514"/>
      <c r="BQ13" s="514"/>
      <c r="BR13" s="514"/>
      <c r="BS13" s="514"/>
      <c r="BT13" s="514"/>
      <c r="BU13" s="514"/>
      <c r="BV13" s="514"/>
      <c r="BW13" s="514"/>
      <c r="BX13" s="514"/>
      <c r="BY13" s="3"/>
      <c r="BZ13" s="3"/>
    </row>
    <row r="14" spans="1:78" ht="16.5" customHeight="1">
      <c r="A14" s="264"/>
      <c r="C14" s="1100" t="str">
        <f t="shared" si="0"/>
        <v>1.5-Zimmer-Wohnung (45 m² / 35 m² HNF SIA 416)</v>
      </c>
      <c r="D14" s="1100"/>
      <c r="E14" s="1100"/>
      <c r="F14" s="1100"/>
      <c r="G14" s="1100"/>
      <c r="H14" s="1100"/>
      <c r="I14" s="1100"/>
      <c r="J14" s="1100"/>
      <c r="K14" s="1100"/>
      <c r="L14" s="2105">
        <f t="shared" si="5" ref="L14">AI14</f>
        <v>307</v>
      </c>
      <c r="M14" s="2105"/>
      <c r="N14" s="2105"/>
      <c r="O14" s="2105">
        <f t="shared" si="6" ref="O14">AJ14</f>
        <v>1150</v>
      </c>
      <c r="P14" s="2105"/>
      <c r="Q14" s="2105"/>
      <c r="R14" s="2105"/>
      <c r="S14" s="923"/>
      <c r="T14" s="2105">
        <f t="shared" si="7" ref="T14">AK14</f>
        <v>283</v>
      </c>
      <c r="U14" s="2105"/>
      <c r="V14" s="2105"/>
      <c r="W14" s="2105">
        <f t="shared" si="8" ref="W14">AL14</f>
        <v>825</v>
      </c>
      <c r="X14" s="2105"/>
      <c r="Y14" s="2105"/>
      <c r="Z14" s="2105"/>
      <c r="AB14" s="3"/>
      <c r="AC14" s="3"/>
      <c r="AD14" s="3"/>
      <c r="AE14" s="3"/>
      <c r="AF14" s="536"/>
      <c r="AG14" s="536"/>
      <c r="AH14" s="1104" t="s">
        <v>407</v>
      </c>
      <c r="AI14" s="1105">
        <v>307</v>
      </c>
      <c r="AJ14" s="1105">
        <v>1150</v>
      </c>
      <c r="AK14" s="1105">
        <v>283</v>
      </c>
      <c r="AL14" s="1105">
        <v>825</v>
      </c>
      <c r="AM14" s="518"/>
      <c r="AN14" s="518"/>
      <c r="AO14" s="518"/>
      <c r="AP14" s="518"/>
      <c r="AQ14" s="544"/>
      <c r="AR14" s="544"/>
      <c r="AS14" s="544"/>
      <c r="AT14" s="544"/>
      <c r="AU14" s="544"/>
      <c r="AV14" s="514"/>
      <c r="AW14" s="544"/>
      <c r="AX14" s="544"/>
      <c r="AY14" s="544"/>
      <c r="AZ14" s="544"/>
      <c r="BA14" s="514"/>
      <c r="BB14" s="544"/>
      <c r="BC14" s="544"/>
      <c r="BD14" s="544"/>
      <c r="BE14" s="544"/>
      <c r="BF14" s="536"/>
      <c r="BG14" s="514"/>
      <c r="BH14" s="514"/>
      <c r="BI14" s="514"/>
      <c r="BJ14" s="514"/>
      <c r="BK14" s="514"/>
      <c r="BL14" s="514"/>
      <c r="BM14" s="514"/>
      <c r="BN14" s="514"/>
      <c r="BO14" s="514"/>
      <c r="BP14" s="514"/>
      <c r="BQ14" s="514"/>
      <c r="BR14" s="514"/>
      <c r="BS14" s="514"/>
      <c r="BT14" s="514"/>
      <c r="BU14" s="514"/>
      <c r="BV14" s="514"/>
      <c r="BW14" s="514"/>
      <c r="BX14" s="514"/>
      <c r="BY14" s="3"/>
      <c r="BZ14" s="3"/>
    </row>
    <row r="15" spans="1:78" ht="4.5" customHeight="1">
      <c r="A15" s="264"/>
      <c r="C15" s="1092"/>
      <c r="D15" s="1092"/>
      <c r="E15" s="1092"/>
      <c r="F15" s="1092"/>
      <c r="G15" s="1092"/>
      <c r="H15" s="1092"/>
      <c r="I15" s="1092"/>
      <c r="J15" s="1092"/>
      <c r="K15" s="1092"/>
      <c r="L15" s="1092"/>
      <c r="M15" s="1092"/>
      <c r="N15" s="1092"/>
      <c r="O15" s="1092"/>
      <c r="P15" s="1092"/>
      <c r="Q15" s="917"/>
      <c r="R15" s="917"/>
      <c r="S15" s="917"/>
      <c r="T15" s="917"/>
      <c r="U15" s="917"/>
      <c r="V15" s="917"/>
      <c r="W15" s="917"/>
      <c r="X15" s="917"/>
      <c r="Y15" s="917"/>
      <c r="Z15" s="917"/>
      <c r="AB15" s="3"/>
      <c r="AC15" s="3"/>
      <c r="AD15" s="3"/>
      <c r="AE15" s="3"/>
      <c r="AF15" s="536"/>
      <c r="AG15" s="536"/>
      <c r="AH15" s="544"/>
      <c r="AI15" s="535"/>
      <c r="AJ15" s="535"/>
      <c r="AK15" s="518"/>
      <c r="AL15" s="518"/>
      <c r="AM15" s="518"/>
      <c r="AN15" s="518"/>
      <c r="AO15" s="518"/>
      <c r="AP15" s="518"/>
      <c r="AQ15" s="544"/>
      <c r="AR15" s="544"/>
      <c r="AS15" s="544"/>
      <c r="AT15" s="544"/>
      <c r="AU15" s="544"/>
      <c r="AV15" s="514"/>
      <c r="AW15" s="544"/>
      <c r="AX15" s="544"/>
      <c r="AY15" s="544"/>
      <c r="AZ15" s="544"/>
      <c r="BA15" s="514"/>
      <c r="BB15" s="544"/>
      <c r="BC15" s="544"/>
      <c r="BD15" s="544"/>
      <c r="BE15" s="544"/>
      <c r="BF15" s="536"/>
      <c r="BG15" s="514"/>
      <c r="BH15" s="514"/>
      <c r="BI15" s="514"/>
      <c r="BJ15" s="514"/>
      <c r="BK15" s="514"/>
      <c r="BL15" s="514"/>
      <c r="BM15" s="514"/>
      <c r="BN15" s="514"/>
      <c r="BO15" s="514"/>
      <c r="BP15" s="514"/>
      <c r="BQ15" s="514"/>
      <c r="BR15" s="514"/>
      <c r="BS15" s="514"/>
      <c r="BT15" s="514"/>
      <c r="BU15" s="514"/>
      <c r="BV15" s="514"/>
      <c r="BW15" s="514"/>
      <c r="BX15" s="514"/>
      <c r="BY15" s="3"/>
      <c r="BZ15" s="3"/>
    </row>
    <row r="16" spans="1:78" s="940" customFormat="1" ht="9.95" customHeight="1">
      <c r="A16" s="984"/>
      <c r="C16" s="2276" t="str">
        <f t="shared" si="0"/>
        <v>* im 1. OG, durchschnittlich ausgebaut, Balkon vorhanden, durchschnittliche Mikrolage.</v>
      </c>
      <c r="D16" s="2276"/>
      <c r="E16" s="2276"/>
      <c r="F16" s="2276"/>
      <c r="G16" s="2276"/>
      <c r="H16" s="2276"/>
      <c r="I16" s="2276"/>
      <c r="J16" s="2276"/>
      <c r="K16" s="2276"/>
      <c r="L16" s="2276"/>
      <c r="M16" s="2276"/>
      <c r="N16" s="2276"/>
      <c r="O16" s="2276"/>
      <c r="P16" s="2276"/>
      <c r="Q16" s="2276"/>
      <c r="R16" s="2276"/>
      <c r="S16" s="2276"/>
      <c r="T16" s="2276"/>
      <c r="U16" s="2276"/>
      <c r="V16" s="2282"/>
      <c r="W16" s="2282"/>
      <c r="X16" s="2282"/>
      <c r="Y16" s="2282"/>
      <c r="Z16" s="2282"/>
      <c r="AB16" s="984"/>
      <c r="AC16" s="984"/>
      <c r="AD16" s="984"/>
      <c r="AE16" s="984"/>
      <c r="AF16" s="986"/>
      <c r="AG16" s="986"/>
      <c r="AH16" s="1106" t="s">
        <v>416</v>
      </c>
      <c r="AI16" s="1106"/>
      <c r="AJ16" s="1106"/>
      <c r="AK16" s="1107"/>
      <c r="AL16" s="1107"/>
      <c r="AM16" s="1107"/>
      <c r="AN16" s="1106"/>
      <c r="AO16" s="1106"/>
      <c r="AP16" s="1106"/>
      <c r="AQ16" s="1106"/>
      <c r="AR16" s="1106"/>
      <c r="AS16" s="1106"/>
      <c r="AT16" s="1106"/>
      <c r="AU16" s="1106"/>
      <c r="AV16" s="1106"/>
      <c r="AW16" s="1106"/>
      <c r="AX16" s="1106"/>
      <c r="AY16" s="1106"/>
      <c r="AZ16" s="1106"/>
      <c r="BA16" s="1106"/>
      <c r="BB16" s="1106"/>
      <c r="BC16" s="1106"/>
      <c r="BD16" s="1106"/>
      <c r="BE16" s="1106"/>
      <c r="BF16" s="986"/>
      <c r="BG16" s="986"/>
      <c r="BH16" s="986"/>
      <c r="BI16" s="986"/>
      <c r="BJ16" s="986"/>
      <c r="BK16" s="986"/>
      <c r="BL16" s="986"/>
      <c r="BM16" s="986"/>
      <c r="BN16" s="986"/>
      <c r="BO16" s="986"/>
      <c r="BP16" s="986"/>
      <c r="BQ16" s="986"/>
      <c r="BR16" s="986"/>
      <c r="BS16" s="986"/>
      <c r="BT16" s="986"/>
      <c r="BU16" s="986"/>
      <c r="BV16" s="986"/>
      <c r="BW16" s="986"/>
      <c r="BX16" s="986"/>
      <c r="BY16" s="984"/>
      <c r="BZ16" s="984"/>
    </row>
    <row r="17" spans="1:78" s="940" customFormat="1" ht="9.95" customHeight="1">
      <c r="A17" s="984"/>
      <c r="C17" s="2250" t="str">
        <f t="shared" si="0"/>
        <v>** Baujahr vor 30 Jahren, Zustand intakt-gut, im 1. OG, Balkon vorhanden, durchschnittliche Mikrolage.</v>
      </c>
      <c r="D17" s="2250"/>
      <c r="E17" s="2250"/>
      <c r="F17" s="2250"/>
      <c r="G17" s="2250"/>
      <c r="H17" s="2250"/>
      <c r="I17" s="2250"/>
      <c r="J17" s="2250"/>
      <c r="K17" s="2250"/>
      <c r="L17" s="2250"/>
      <c r="M17" s="2250"/>
      <c r="N17" s="2250"/>
      <c r="O17" s="2250"/>
      <c r="P17" s="2250"/>
      <c r="Q17" s="2250"/>
      <c r="R17" s="2250"/>
      <c r="S17" s="2250"/>
      <c r="T17" s="2250"/>
      <c r="U17" s="2250"/>
      <c r="V17" s="2250"/>
      <c r="W17" s="2250"/>
      <c r="X17" s="2250"/>
      <c r="Y17" s="2250"/>
      <c r="Z17" s="2250"/>
      <c r="AB17" s="984"/>
      <c r="AC17" s="984"/>
      <c r="AD17" s="984"/>
      <c r="AE17" s="984"/>
      <c r="AF17" s="986"/>
      <c r="AG17" s="986"/>
      <c r="AH17" s="1108" t="s">
        <v>417</v>
      </c>
      <c r="AI17" s="1109"/>
      <c r="AJ17" s="1109"/>
      <c r="AK17" s="1109"/>
      <c r="AL17" s="1109"/>
      <c r="AM17" s="1109"/>
      <c r="AN17" s="1109"/>
      <c r="AO17" s="1109"/>
      <c r="AP17" s="1109"/>
      <c r="AQ17" s="1109"/>
      <c r="AR17" s="1109"/>
      <c r="AS17" s="1109"/>
      <c r="AT17" s="1109"/>
      <c r="AU17" s="1109"/>
      <c r="AV17" s="1109"/>
      <c r="AW17" s="1109"/>
      <c r="AX17" s="1109"/>
      <c r="AY17" s="1109"/>
      <c r="AZ17" s="1109"/>
      <c r="BA17" s="1109"/>
      <c r="BB17" s="1109"/>
      <c r="BC17" s="1109"/>
      <c r="BD17" s="1109"/>
      <c r="BE17" s="1109"/>
      <c r="BF17" s="986"/>
      <c r="BG17" s="986"/>
      <c r="BH17" s="986"/>
      <c r="BI17" s="986"/>
      <c r="BJ17" s="986"/>
      <c r="BK17" s="986"/>
      <c r="BL17" s="986"/>
      <c r="BM17" s="986"/>
      <c r="BN17" s="986"/>
      <c r="BO17" s="986"/>
      <c r="BP17" s="986"/>
      <c r="BQ17" s="986"/>
      <c r="BR17" s="986"/>
      <c r="BS17" s="986"/>
      <c r="BT17" s="986"/>
      <c r="BU17" s="986"/>
      <c r="BV17" s="986"/>
      <c r="BW17" s="986"/>
      <c r="BX17" s="986"/>
      <c r="BY17" s="984"/>
      <c r="BZ17" s="984"/>
    </row>
    <row r="18" spans="1:78" s="940" customFormat="1" ht="9.95" customHeight="1">
      <c r="A18" s="984"/>
      <c r="C18" s="2250" t="str">
        <f t="shared" si="0"/>
        <v>Quelle: IMBAS Fahrländer Partner. Datenstand: 31. Dezember 2023.</v>
      </c>
      <c r="D18" s="2250"/>
      <c r="E18" s="2250"/>
      <c r="F18" s="2250"/>
      <c r="G18" s="2250"/>
      <c r="H18" s="2250"/>
      <c r="I18" s="2250"/>
      <c r="J18" s="2250"/>
      <c r="K18" s="2250"/>
      <c r="L18" s="2250"/>
      <c r="M18" s="2250"/>
      <c r="N18" s="2250"/>
      <c r="O18" s="2250"/>
      <c r="P18" s="2250"/>
      <c r="Q18" s="2250"/>
      <c r="R18" s="2250"/>
      <c r="S18" s="2250"/>
      <c r="T18" s="2250"/>
      <c r="U18" s="2250"/>
      <c r="V18" s="2250"/>
      <c r="W18" s="2250"/>
      <c r="X18" s="2250"/>
      <c r="Y18" s="2250"/>
      <c r="Z18" s="2250"/>
      <c r="AB18" s="984"/>
      <c r="AC18" s="984"/>
      <c r="AD18" s="984"/>
      <c r="AE18" s="984"/>
      <c r="AF18" s="986"/>
      <c r="AG18" s="986"/>
      <c r="AH18" s="1108" t="s">
        <v>566</v>
      </c>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D18" s="1109"/>
      <c r="BE18" s="1109"/>
      <c r="BF18" s="986"/>
      <c r="BG18" s="986"/>
      <c r="BH18" s="986"/>
      <c r="BI18" s="986"/>
      <c r="BJ18" s="986"/>
      <c r="BK18" s="986"/>
      <c r="BL18" s="986"/>
      <c r="BM18" s="986"/>
      <c r="BN18" s="986"/>
      <c r="BO18" s="986"/>
      <c r="BP18" s="986"/>
      <c r="BQ18" s="986"/>
      <c r="BR18" s="986"/>
      <c r="BS18" s="986"/>
      <c r="BT18" s="986"/>
      <c r="BU18" s="986"/>
      <c r="BV18" s="986"/>
      <c r="BW18" s="986"/>
      <c r="BX18" s="986"/>
      <c r="BY18" s="984"/>
      <c r="BZ18" s="984"/>
    </row>
    <row r="19" spans="1:78" ht="30" customHeight="1">
      <c r="A19" s="264"/>
      <c r="C19" s="845"/>
      <c r="D19" s="845"/>
      <c r="E19" s="845"/>
      <c r="F19" s="845"/>
      <c r="G19" s="845"/>
      <c r="H19" s="845"/>
      <c r="I19" s="845"/>
      <c r="J19" s="845"/>
      <c r="K19" s="845"/>
      <c r="L19" s="845"/>
      <c r="M19" s="845"/>
      <c r="N19" s="845"/>
      <c r="O19" s="845"/>
      <c r="P19" s="845"/>
      <c r="Q19" s="845"/>
      <c r="R19" s="845"/>
      <c r="S19" s="845"/>
      <c r="T19" s="845"/>
      <c r="U19" s="845"/>
      <c r="V19" s="845"/>
      <c r="W19" s="845"/>
      <c r="X19" s="845"/>
      <c r="Y19" s="845"/>
      <c r="Z19" s="845"/>
      <c r="AB19" s="3"/>
      <c r="AC19" s="3"/>
      <c r="AD19" s="3"/>
      <c r="AE19" s="3"/>
      <c r="AF19" s="536"/>
      <c r="AG19" s="536"/>
      <c r="AH19" s="637"/>
      <c r="AI19" s="637"/>
      <c r="AJ19" s="637"/>
      <c r="AK19" s="637"/>
      <c r="AL19" s="637"/>
      <c r="AM19" s="637"/>
      <c r="AN19" s="637"/>
      <c r="AO19" s="637"/>
      <c r="AP19" s="637"/>
      <c r="AQ19" s="637"/>
      <c r="AR19" s="637"/>
      <c r="AS19" s="637"/>
      <c r="AT19" s="637"/>
      <c r="AU19" s="637"/>
      <c r="AV19" s="637"/>
      <c r="AW19" s="637"/>
      <c r="AX19" s="637"/>
      <c r="AY19" s="637"/>
      <c r="AZ19" s="637"/>
      <c r="BA19" s="637"/>
      <c r="BB19" s="637"/>
      <c r="BC19" s="637"/>
      <c r="BD19" s="637"/>
      <c r="BE19" s="637"/>
      <c r="BF19" s="536"/>
      <c r="BG19" s="514"/>
      <c r="BH19" s="514"/>
      <c r="BI19" s="514"/>
      <c r="BJ19" s="514"/>
      <c r="BK19" s="514"/>
      <c r="BL19" s="514"/>
      <c r="BM19" s="514"/>
      <c r="BN19" s="514"/>
      <c r="BO19" s="514"/>
      <c r="BP19" s="514"/>
      <c r="BQ19" s="514"/>
      <c r="BR19" s="514"/>
      <c r="BS19" s="514"/>
      <c r="BT19" s="514"/>
      <c r="BU19" s="514"/>
      <c r="BV19" s="514"/>
      <c r="BW19" s="514"/>
      <c r="BX19" s="514"/>
      <c r="BY19" s="3"/>
      <c r="BZ19" s="3"/>
    </row>
    <row r="20" spans="1:78" ht="16.5" customHeight="1">
      <c r="A20" s="264"/>
      <c r="C20" s="2281" t="str">
        <f>AH20</f>
        <v>Verteilung der Marktmieten von Wohnungen, Quartier Dürrenast</v>
      </c>
      <c r="D20" s="2281"/>
      <c r="E20" s="2281"/>
      <c r="F20" s="2281"/>
      <c r="G20" s="2281"/>
      <c r="H20" s="2281"/>
      <c r="I20" s="2281"/>
      <c r="J20" s="2281"/>
      <c r="K20" s="2281"/>
      <c r="L20" s="2281"/>
      <c r="M20" s="2281"/>
      <c r="N20" s="2281"/>
      <c r="O20" s="2281"/>
      <c r="P20" s="2281"/>
      <c r="Q20" s="2281"/>
      <c r="R20" s="2281"/>
      <c r="S20" s="2281"/>
      <c r="T20" s="2281"/>
      <c r="U20" s="2281"/>
      <c r="V20" s="2281"/>
      <c r="W20" s="2281"/>
      <c r="X20" s="2281"/>
      <c r="Y20" s="2281"/>
      <c r="Z20" s="2281"/>
      <c r="AB20" s="3"/>
      <c r="AC20" s="3"/>
      <c r="AD20" s="3"/>
      <c r="AE20" s="3"/>
      <c r="AF20" s="536"/>
      <c r="AG20" s="536"/>
      <c r="AH20" s="1520" t="s">
        <v>567</v>
      </c>
      <c r="AI20" s="637"/>
      <c r="AJ20" s="637"/>
      <c r="AK20" s="637"/>
      <c r="AL20" s="637"/>
      <c r="AM20" s="637"/>
      <c r="AN20" s="637"/>
      <c r="AO20" s="637"/>
      <c r="AP20" s="637"/>
      <c r="AQ20" s="637"/>
      <c r="AR20" s="637"/>
      <c r="AS20" s="637"/>
      <c r="AT20" s="637"/>
      <c r="AU20" s="637"/>
      <c r="AV20" s="637"/>
      <c r="AW20" s="637"/>
      <c r="AX20" s="637"/>
      <c r="AY20" s="637"/>
      <c r="AZ20" s="637"/>
      <c r="BA20" s="637"/>
      <c r="BB20" s="637"/>
      <c r="BC20" s="637"/>
      <c r="BD20" s="637"/>
      <c r="BE20" s="637"/>
      <c r="BF20" s="536"/>
      <c r="BG20" s="514"/>
      <c r="BH20" s="514"/>
      <c r="BI20" s="514"/>
      <c r="BJ20" s="514"/>
      <c r="BK20" s="514"/>
      <c r="BL20" s="514"/>
      <c r="BM20" s="514"/>
      <c r="BN20" s="514"/>
      <c r="BO20" s="514"/>
      <c r="BP20" s="514"/>
      <c r="BQ20" s="514"/>
      <c r="BR20" s="514"/>
      <c r="BS20" s="514"/>
      <c r="BT20" s="514"/>
      <c r="BU20" s="514"/>
      <c r="BV20" s="514"/>
      <c r="BW20" s="514"/>
      <c r="BX20" s="514"/>
      <c r="BY20" s="3"/>
      <c r="BZ20" s="3"/>
    </row>
    <row r="21" spans="1:78" ht="9.95" customHeight="1">
      <c r="A21" s="264"/>
      <c r="C21" s="845"/>
      <c r="D21" s="845"/>
      <c r="E21" s="845"/>
      <c r="F21" s="845"/>
      <c r="G21" s="845"/>
      <c r="H21" s="845"/>
      <c r="I21" s="845"/>
      <c r="J21" s="845"/>
      <c r="K21" s="845"/>
      <c r="L21" s="845"/>
      <c r="M21" s="845"/>
      <c r="N21" s="845"/>
      <c r="O21" s="845"/>
      <c r="P21" s="845"/>
      <c r="Q21" s="845"/>
      <c r="R21" s="845"/>
      <c r="S21" s="845"/>
      <c r="T21" s="845"/>
      <c r="U21" s="845"/>
      <c r="V21" s="845"/>
      <c r="W21" s="845"/>
      <c r="X21" s="845"/>
      <c r="Y21" s="845"/>
      <c r="Z21" s="845"/>
      <c r="AB21" s="3"/>
      <c r="AC21" s="3"/>
      <c r="AD21" s="3"/>
      <c r="AE21" s="3"/>
      <c r="AF21" s="536"/>
      <c r="AG21" s="536"/>
      <c r="AH21" s="637"/>
      <c r="AI21" s="637"/>
      <c r="AJ21" s="637"/>
      <c r="AK21" s="637"/>
      <c r="AL21" s="637"/>
      <c r="AM21" s="637"/>
      <c r="AN21" s="637"/>
      <c r="AO21" s="637"/>
      <c r="AP21" s="637"/>
      <c r="AQ21" s="637"/>
      <c r="AR21" s="637"/>
      <c r="AS21" s="637"/>
      <c r="AT21" s="637"/>
      <c r="AU21" s="637"/>
      <c r="AV21" s="637"/>
      <c r="AW21" s="637"/>
      <c r="AX21" s="637"/>
      <c r="AY21" s="637"/>
      <c r="AZ21" s="637"/>
      <c r="BA21" s="637"/>
      <c r="BB21" s="637"/>
      <c r="BC21" s="637"/>
      <c r="BD21" s="637"/>
      <c r="BE21" s="637"/>
      <c r="BF21" s="536"/>
      <c r="BG21" s="514"/>
      <c r="BH21" s="514"/>
      <c r="BI21" s="514"/>
      <c r="BJ21" s="514"/>
      <c r="BK21" s="514"/>
      <c r="BL21" s="514"/>
      <c r="BM21" s="514"/>
      <c r="BN21" s="514"/>
      <c r="BO21" s="514"/>
      <c r="BP21" s="514"/>
      <c r="BQ21" s="514"/>
      <c r="BR21" s="514"/>
      <c r="BS21" s="514"/>
      <c r="BT21" s="514"/>
      <c r="BU21" s="514"/>
      <c r="BV21" s="514"/>
      <c r="BW21" s="514"/>
      <c r="BX21" s="514"/>
      <c r="BY21" s="3"/>
      <c r="BZ21" s="3"/>
    </row>
    <row r="22" spans="1:78" ht="14.1" customHeight="1">
      <c r="A22" s="264"/>
      <c r="C22" s="2256" t="str">
        <f>AI68</f>
        <v>Verteilung der Marktmieten (CHF/m²a netto), 4-4.5 Zimmer</v>
      </c>
      <c r="D22" s="2256"/>
      <c r="E22" s="2256"/>
      <c r="F22" s="2256"/>
      <c r="G22" s="2256"/>
      <c r="H22" s="2256"/>
      <c r="I22" s="2256"/>
      <c r="J22" s="2256"/>
      <c r="K22" s="83" t="str">
        <f>AO68</f>
        <v>Verteilung der Marktmieten (CHF/Monat netto), 4-4.5 Zimmer</v>
      </c>
      <c r="L22" s="342"/>
      <c r="M22" s="342"/>
      <c r="N22" s="84"/>
      <c r="O22" s="342"/>
      <c r="P22" s="342"/>
      <c r="Q22" s="342"/>
      <c r="R22" s="342"/>
      <c r="S22" s="342"/>
      <c r="T22" s="342"/>
      <c r="U22" s="342"/>
      <c r="V22" s="342"/>
      <c r="W22" s="342"/>
      <c r="X22" s="342"/>
      <c r="Y22" s="342"/>
      <c r="Z22" s="342"/>
      <c r="AB22" s="3"/>
      <c r="AC22" s="3"/>
      <c r="AD22" s="3"/>
      <c r="AE22" s="3"/>
      <c r="AF22" s="536"/>
      <c r="AG22" s="536"/>
      <c r="AH22" s="521" t="s">
        <v>495</v>
      </c>
      <c r="AI22" s="600" t="s">
        <v>496</v>
      </c>
      <c r="AJ22" s="600"/>
      <c r="AK22" s="637"/>
      <c r="AL22" s="600"/>
      <c r="AM22" s="552"/>
      <c r="AN22" s="552"/>
      <c r="AO22" s="552"/>
      <c r="AP22" s="514"/>
      <c r="AQ22" s="552"/>
      <c r="AR22" s="552"/>
      <c r="AS22" s="516"/>
      <c r="AT22" s="552"/>
      <c r="AU22" s="552"/>
      <c r="AV22" s="552"/>
      <c r="AW22" s="552"/>
      <c r="AX22" s="552"/>
      <c r="AY22" s="552"/>
      <c r="AZ22" s="552"/>
      <c r="BA22" s="552"/>
      <c r="BB22" s="552"/>
      <c r="BC22" s="552"/>
      <c r="BD22" s="552"/>
      <c r="BE22" s="552"/>
      <c r="BF22" s="536"/>
      <c r="BG22" s="514"/>
      <c r="BH22" s="514"/>
      <c r="BI22" s="514"/>
      <c r="BJ22" s="514"/>
      <c r="BK22" s="514"/>
      <c r="BL22" s="514"/>
      <c r="BM22" s="514"/>
      <c r="BN22" s="514"/>
      <c r="BO22" s="514"/>
      <c r="BP22" s="514"/>
      <c r="BQ22" s="514"/>
      <c r="BR22" s="514"/>
      <c r="BS22" s="514"/>
      <c r="BT22" s="514"/>
      <c r="BU22" s="514"/>
      <c r="BV22" s="514"/>
      <c r="BW22" s="514"/>
      <c r="BX22" s="514"/>
      <c r="BY22" s="3"/>
      <c r="BZ22" s="3"/>
    </row>
    <row r="23" spans="1:78" ht="4.5" customHeight="1">
      <c r="A23" s="264"/>
      <c r="C23" s="998"/>
      <c r="D23" s="998"/>
      <c r="E23" s="998"/>
      <c r="F23" s="998"/>
      <c r="G23" s="998"/>
      <c r="H23" s="998"/>
      <c r="I23" s="998"/>
      <c r="J23" s="342"/>
      <c r="K23" s="84"/>
      <c r="L23" s="342"/>
      <c r="M23" s="342"/>
      <c r="N23" s="84"/>
      <c r="O23" s="342"/>
      <c r="P23" s="342"/>
      <c r="Q23" s="342"/>
      <c r="R23" s="342"/>
      <c r="S23" s="342"/>
      <c r="T23" s="342"/>
      <c r="U23" s="342"/>
      <c r="V23" s="342"/>
      <c r="W23" s="342"/>
      <c r="X23" s="342"/>
      <c r="Y23" s="342"/>
      <c r="Z23" s="342"/>
      <c r="AB23" s="3"/>
      <c r="AC23" s="3"/>
      <c r="AD23" s="3"/>
      <c r="AE23" s="3"/>
      <c r="AF23" s="536"/>
      <c r="AG23" s="536"/>
      <c r="AH23" s="521"/>
      <c r="AI23" s="600"/>
      <c r="AJ23" s="600"/>
      <c r="AK23" s="637"/>
      <c r="AL23" s="600"/>
      <c r="AM23" s="552"/>
      <c r="AN23" s="552"/>
      <c r="AO23" s="552"/>
      <c r="AP23" s="514"/>
      <c r="AQ23" s="552"/>
      <c r="AR23" s="552"/>
      <c r="AS23" s="516"/>
      <c r="AT23" s="552"/>
      <c r="AU23" s="552"/>
      <c r="AV23" s="552"/>
      <c r="AW23" s="552"/>
      <c r="AX23" s="552"/>
      <c r="AY23" s="552"/>
      <c r="AZ23" s="552"/>
      <c r="BA23" s="552"/>
      <c r="BB23" s="552"/>
      <c r="BC23" s="552"/>
      <c r="BD23" s="552"/>
      <c r="BE23" s="552"/>
      <c r="BF23" s="536"/>
      <c r="BG23" s="514"/>
      <c r="BH23" s="514"/>
      <c r="BI23" s="514"/>
      <c r="BJ23" s="514"/>
      <c r="BK23" s="514"/>
      <c r="BL23" s="514"/>
      <c r="BM23" s="514"/>
      <c r="BN23" s="514"/>
      <c r="BO23" s="514"/>
      <c r="BP23" s="514"/>
      <c r="BQ23" s="514"/>
      <c r="BR23" s="514"/>
      <c r="BS23" s="514"/>
      <c r="BT23" s="514"/>
      <c r="BU23" s="514"/>
      <c r="BV23" s="514"/>
      <c r="BW23" s="514"/>
      <c r="BX23" s="514"/>
      <c r="BY23" s="3"/>
      <c r="BZ23" s="3"/>
    </row>
    <row r="24" spans="1:78" ht="14.1" customHeight="1">
      <c r="A24" s="264"/>
      <c r="C24" s="845"/>
      <c r="D24" s="845"/>
      <c r="E24" s="845"/>
      <c r="F24" s="845"/>
      <c r="G24" s="845"/>
      <c r="H24" s="845"/>
      <c r="I24" s="845"/>
      <c r="J24" s="845"/>
      <c r="K24" s="845"/>
      <c r="L24" s="845"/>
      <c r="M24" s="845"/>
      <c r="N24" s="845"/>
      <c r="O24" s="845"/>
      <c r="P24" s="845"/>
      <c r="Q24" s="845"/>
      <c r="R24" s="845"/>
      <c r="S24" s="845"/>
      <c r="T24" s="845"/>
      <c r="U24" s="845"/>
      <c r="V24" s="845"/>
      <c r="W24" s="845"/>
      <c r="X24" s="845"/>
      <c r="Y24" s="845"/>
      <c r="Z24" s="845"/>
      <c r="AB24" s="3"/>
      <c r="AC24" s="3"/>
      <c r="AD24" s="3"/>
      <c r="AE24" s="3"/>
      <c r="AF24" s="516"/>
      <c r="AG24" s="516"/>
      <c r="AH24" s="1408" t="s">
        <v>7</v>
      </c>
      <c r="AI24" s="1408" t="s">
        <v>7</v>
      </c>
      <c r="AJ24" s="529"/>
      <c r="AK24" s="637"/>
      <c r="AL24" s="529"/>
      <c r="AM24" s="529"/>
      <c r="AN24" s="637"/>
      <c r="AO24" s="637"/>
      <c r="AP24" s="637"/>
      <c r="AQ24" s="637"/>
      <c r="AR24" s="637"/>
      <c r="AS24" s="637"/>
      <c r="AT24" s="637"/>
      <c r="AU24" s="637"/>
      <c r="AV24" s="637"/>
      <c r="AW24" s="637"/>
      <c r="AX24" s="637"/>
      <c r="AY24" s="637"/>
      <c r="AZ24" s="637"/>
      <c r="BA24" s="637"/>
      <c r="BB24" s="637"/>
      <c r="BC24" s="637"/>
      <c r="BD24" s="637"/>
      <c r="BE24" s="637"/>
      <c r="BF24" s="536"/>
      <c r="BG24" s="514"/>
      <c r="BH24" s="514"/>
      <c r="BI24" s="514"/>
      <c r="BJ24" s="514"/>
      <c r="BK24" s="514"/>
      <c r="BL24" s="514"/>
      <c r="BM24" s="514"/>
      <c r="BN24" s="514"/>
      <c r="BO24" s="514"/>
      <c r="BP24" s="514"/>
      <c r="BQ24" s="514"/>
      <c r="BR24" s="514"/>
      <c r="BS24" s="514"/>
      <c r="BT24" s="514"/>
      <c r="BU24" s="514"/>
      <c r="BV24" s="514"/>
      <c r="BW24" s="514"/>
      <c r="BX24" s="514"/>
      <c r="BY24" s="3"/>
      <c r="BZ24" s="3"/>
    </row>
    <row r="25" spans="1:78" ht="14.1" customHeight="1">
      <c r="A25" s="264"/>
      <c r="C25" s="845"/>
      <c r="D25" s="845"/>
      <c r="E25" s="845"/>
      <c r="F25" s="845"/>
      <c r="G25" s="845"/>
      <c r="H25" s="845"/>
      <c r="I25" s="845"/>
      <c r="J25" s="845"/>
      <c r="K25" s="845"/>
      <c r="L25" s="845"/>
      <c r="M25" s="845"/>
      <c r="N25" s="845"/>
      <c r="O25" s="845"/>
      <c r="P25" s="845"/>
      <c r="Q25" s="845"/>
      <c r="R25" s="845"/>
      <c r="S25" s="845"/>
      <c r="T25" s="845"/>
      <c r="U25" s="845"/>
      <c r="V25" s="845"/>
      <c r="W25" s="845"/>
      <c r="X25" s="845"/>
      <c r="Y25" s="845"/>
      <c r="Z25" s="845"/>
      <c r="AB25" s="3"/>
      <c r="AC25" s="3"/>
      <c r="AD25" s="3"/>
      <c r="AE25" s="3"/>
      <c r="AF25" s="536"/>
      <c r="AG25" s="536"/>
      <c r="AH25" s="637"/>
      <c r="AI25" s="637"/>
      <c r="AJ25" s="637"/>
      <c r="AK25" s="637"/>
      <c r="AL25" s="637"/>
      <c r="AM25" s="637"/>
      <c r="AN25" s="637"/>
      <c r="AO25" s="637"/>
      <c r="AP25" s="637"/>
      <c r="AQ25" s="637"/>
      <c r="AR25" s="637"/>
      <c r="AS25" s="637"/>
      <c r="AT25" s="637"/>
      <c r="AU25" s="637"/>
      <c r="AV25" s="637"/>
      <c r="AW25" s="637"/>
      <c r="AX25" s="637"/>
      <c r="AY25" s="637"/>
      <c r="AZ25" s="637"/>
      <c r="BA25" s="637"/>
      <c r="BB25" s="637"/>
      <c r="BC25" s="637"/>
      <c r="BD25" s="637"/>
      <c r="BE25" s="637"/>
      <c r="BF25" s="536"/>
      <c r="BG25" s="514"/>
      <c r="BH25" s="514"/>
      <c r="BI25" s="514"/>
      <c r="BJ25" s="514"/>
      <c r="BK25" s="514"/>
      <c r="BL25" s="514"/>
      <c r="BM25" s="514"/>
      <c r="BN25" s="514"/>
      <c r="BO25" s="514"/>
      <c r="BP25" s="514"/>
      <c r="BQ25" s="514"/>
      <c r="BR25" s="514"/>
      <c r="BS25" s="514"/>
      <c r="BT25" s="514"/>
      <c r="BU25" s="514"/>
      <c r="BV25" s="514"/>
      <c r="BW25" s="514"/>
      <c r="BX25" s="514"/>
      <c r="BY25" s="3"/>
      <c r="BZ25" s="3"/>
    </row>
    <row r="26" spans="1:78" ht="14.1" customHeight="1">
      <c r="A26" s="264"/>
      <c r="C26" s="845"/>
      <c r="D26" s="845"/>
      <c r="E26" s="845"/>
      <c r="F26" s="845"/>
      <c r="G26" s="845"/>
      <c r="H26" s="845"/>
      <c r="I26" s="845"/>
      <c r="J26" s="845"/>
      <c r="K26" s="845"/>
      <c r="L26" s="845"/>
      <c r="M26" s="845"/>
      <c r="N26" s="845"/>
      <c r="O26" s="845"/>
      <c r="P26" s="845"/>
      <c r="Q26" s="845"/>
      <c r="R26" s="845"/>
      <c r="S26" s="845"/>
      <c r="T26" s="845"/>
      <c r="U26" s="845"/>
      <c r="V26" s="845"/>
      <c r="W26" s="2116" t="str">
        <f>AH86</f>
        <v>teuer</v>
      </c>
      <c r="X26" s="2116"/>
      <c r="Y26" s="2116"/>
      <c r="Z26" s="2116"/>
      <c r="AB26" s="3"/>
      <c r="AC26" s="3"/>
      <c r="AD26" s="3"/>
      <c r="AE26" s="3"/>
      <c r="AF26" s="536"/>
      <c r="AG26" s="536"/>
      <c r="AH26" s="898"/>
      <c r="AI26" s="637"/>
      <c r="AJ26" s="637"/>
      <c r="AK26" s="637"/>
      <c r="AL26" s="637"/>
      <c r="AM26" s="637"/>
      <c r="AN26" s="637"/>
      <c r="AO26" s="637"/>
      <c r="AP26" s="637"/>
      <c r="AQ26" s="637"/>
      <c r="AR26" s="637"/>
      <c r="AS26" s="637"/>
      <c r="AT26" s="637"/>
      <c r="AU26" s="637"/>
      <c r="AV26" s="637"/>
      <c r="AW26" s="637"/>
      <c r="AX26" s="637"/>
      <c r="AY26" s="637"/>
      <c r="AZ26" s="637"/>
      <c r="BA26" s="637"/>
      <c r="BB26" s="637"/>
      <c r="BC26" s="637"/>
      <c r="BD26" s="637"/>
      <c r="BE26" s="637"/>
      <c r="BF26" s="536"/>
      <c r="BG26" s="514"/>
      <c r="BH26" s="514"/>
      <c r="BI26" s="514"/>
      <c r="BJ26" s="514"/>
      <c r="BK26" s="514"/>
      <c r="BL26" s="514"/>
      <c r="BM26" s="514"/>
      <c r="BN26" s="514"/>
      <c r="BO26" s="514"/>
      <c r="BP26" s="514"/>
      <c r="BQ26" s="514"/>
      <c r="BR26" s="514"/>
      <c r="BS26" s="514"/>
      <c r="BT26" s="514"/>
      <c r="BU26" s="514"/>
      <c r="BV26" s="514"/>
      <c r="BW26" s="514"/>
      <c r="BX26" s="514"/>
      <c r="BY26" s="3"/>
      <c r="BZ26" s="3"/>
    </row>
    <row r="27" spans="1:78" ht="14.1" customHeight="1">
      <c r="A27" s="264"/>
      <c r="C27" s="845"/>
      <c r="D27" s="845"/>
      <c r="E27" s="845"/>
      <c r="F27" s="845"/>
      <c r="G27" s="845"/>
      <c r="H27" s="845"/>
      <c r="I27" s="845"/>
      <c r="J27" s="845"/>
      <c r="K27" s="845"/>
      <c r="L27" s="845"/>
      <c r="M27" s="845"/>
      <c r="N27" s="845"/>
      <c r="O27" s="845"/>
      <c r="P27" s="845"/>
      <c r="Q27" s="845"/>
      <c r="R27" s="845"/>
      <c r="S27" s="845"/>
      <c r="T27" s="845"/>
      <c r="U27" s="845"/>
      <c r="V27" s="845"/>
      <c r="W27" s="2116" t="str">
        <f>AH85</f>
        <v>überdurchschnittlich</v>
      </c>
      <c r="X27" s="2116"/>
      <c r="Y27" s="2116"/>
      <c r="Z27" s="2116"/>
      <c r="AB27" s="3"/>
      <c r="AC27" s="3"/>
      <c r="AD27" s="3"/>
      <c r="AE27" s="3"/>
      <c r="AF27" s="536"/>
      <c r="AG27" s="536"/>
      <c r="AH27" s="637"/>
      <c r="AI27" s="898"/>
      <c r="AJ27" s="637"/>
      <c r="AK27" s="637"/>
      <c r="AL27" s="637"/>
      <c r="AM27" s="637"/>
      <c r="AN27" s="637"/>
      <c r="AO27" s="637"/>
      <c r="AP27" s="637"/>
      <c r="AQ27" s="637"/>
      <c r="AR27" s="637"/>
      <c r="AS27" s="637"/>
      <c r="AT27" s="637"/>
      <c r="AU27" s="637"/>
      <c r="AV27" s="637"/>
      <c r="AW27" s="637"/>
      <c r="AX27" s="637"/>
      <c r="AY27" s="637"/>
      <c r="AZ27" s="637"/>
      <c r="BA27" s="637"/>
      <c r="BB27" s="637"/>
      <c r="BC27" s="637"/>
      <c r="BD27" s="637"/>
      <c r="BE27" s="637"/>
      <c r="BF27" s="536"/>
      <c r="BG27" s="514"/>
      <c r="BH27" s="514"/>
      <c r="BI27" s="514"/>
      <c r="BJ27" s="514"/>
      <c r="BK27" s="514"/>
      <c r="BL27" s="514"/>
      <c r="BM27" s="514"/>
      <c r="BN27" s="514"/>
      <c r="BO27" s="514"/>
      <c r="BP27" s="514"/>
      <c r="BQ27" s="514"/>
      <c r="BR27" s="514"/>
      <c r="BS27" s="514"/>
      <c r="BT27" s="514"/>
      <c r="BU27" s="514"/>
      <c r="BV27" s="514"/>
      <c r="BW27" s="514"/>
      <c r="BX27" s="514"/>
      <c r="BY27" s="3"/>
      <c r="BZ27" s="3"/>
    </row>
    <row r="28" spans="1:78" ht="14.1" customHeight="1">
      <c r="A28" s="264"/>
      <c r="C28" s="845"/>
      <c r="D28" s="845"/>
      <c r="E28" s="845"/>
      <c r="F28" s="845"/>
      <c r="G28" s="845"/>
      <c r="H28" s="845"/>
      <c r="I28" s="845"/>
      <c r="J28" s="845"/>
      <c r="K28" s="845"/>
      <c r="L28" s="845"/>
      <c r="M28" s="845"/>
      <c r="N28" s="845"/>
      <c r="O28" s="845"/>
      <c r="P28" s="845"/>
      <c r="Q28" s="845"/>
      <c r="R28" s="845"/>
      <c r="S28" s="845"/>
      <c r="T28" s="845"/>
      <c r="U28" s="845"/>
      <c r="V28" s="845"/>
      <c r="W28" s="2116" t="str">
        <f>AH84</f>
        <v>unterdurchschnittlich</v>
      </c>
      <c r="X28" s="2116"/>
      <c r="Y28" s="2116"/>
      <c r="Z28" s="2116"/>
      <c r="AB28" s="3"/>
      <c r="AC28" s="3"/>
      <c r="AD28" s="3"/>
      <c r="AE28" s="3"/>
      <c r="AF28" s="536"/>
      <c r="AG28" s="536"/>
      <c r="AH28" s="637"/>
      <c r="AI28" s="637"/>
      <c r="AJ28" s="637"/>
      <c r="AK28" s="637"/>
      <c r="AL28" s="637"/>
      <c r="AM28" s="637"/>
      <c r="AN28" s="637"/>
      <c r="AO28" s="637"/>
      <c r="AP28" s="637"/>
      <c r="AQ28" s="637"/>
      <c r="AR28" s="637"/>
      <c r="AS28" s="637"/>
      <c r="AT28" s="637"/>
      <c r="AU28" s="637"/>
      <c r="AV28" s="637"/>
      <c r="AW28" s="637"/>
      <c r="AX28" s="637"/>
      <c r="AY28" s="637"/>
      <c r="AZ28" s="637"/>
      <c r="BA28" s="637"/>
      <c r="BB28" s="637"/>
      <c r="BC28" s="637"/>
      <c r="BD28" s="637"/>
      <c r="BE28" s="637"/>
      <c r="BF28" s="536"/>
      <c r="BG28" s="514"/>
      <c r="BH28" s="514"/>
      <c r="BI28" s="514"/>
      <c r="BJ28" s="514"/>
      <c r="BK28" s="514"/>
      <c r="BL28" s="514"/>
      <c r="BM28" s="514"/>
      <c r="BN28" s="514"/>
      <c r="BO28" s="514"/>
      <c r="BP28" s="514"/>
      <c r="BQ28" s="514"/>
      <c r="BR28" s="514"/>
      <c r="BS28" s="514"/>
      <c r="BT28" s="514"/>
      <c r="BU28" s="514"/>
      <c r="BV28" s="514"/>
      <c r="BW28" s="514"/>
      <c r="BX28" s="514"/>
      <c r="BY28" s="3"/>
      <c r="BZ28" s="3"/>
    </row>
    <row r="29" spans="1:78" ht="14.1" customHeight="1">
      <c r="A29" s="264"/>
      <c r="C29" s="845"/>
      <c r="D29" s="845"/>
      <c r="E29" s="845"/>
      <c r="F29" s="845"/>
      <c r="G29" s="845"/>
      <c r="H29" s="845"/>
      <c r="I29" s="845"/>
      <c r="J29" s="845"/>
      <c r="K29" s="845"/>
      <c r="L29" s="845"/>
      <c r="M29" s="845"/>
      <c r="N29" s="845"/>
      <c r="O29" s="845"/>
      <c r="P29" s="845"/>
      <c r="Q29" s="845"/>
      <c r="R29" s="845"/>
      <c r="S29" s="845"/>
      <c r="T29" s="845"/>
      <c r="U29" s="845"/>
      <c r="V29" s="845"/>
      <c r="W29" s="2116" t="str">
        <f>AH83</f>
        <v>günstig</v>
      </c>
      <c r="X29" s="2116"/>
      <c r="Y29" s="2116"/>
      <c r="Z29" s="2116"/>
      <c r="AB29" s="3"/>
      <c r="AC29" s="3"/>
      <c r="AD29" s="3"/>
      <c r="AE29" s="3"/>
      <c r="AF29" s="536"/>
      <c r="AG29" s="536"/>
      <c r="AH29" s="637"/>
      <c r="AI29" s="637"/>
      <c r="AJ29" s="637"/>
      <c r="AK29" s="637"/>
      <c r="AL29" s="637"/>
      <c r="AM29" s="637"/>
      <c r="AN29" s="637"/>
      <c r="AO29" s="637"/>
      <c r="AP29" s="637"/>
      <c r="AQ29" s="637"/>
      <c r="AR29" s="637"/>
      <c r="AS29" s="637"/>
      <c r="AT29" s="637"/>
      <c r="AU29" s="637"/>
      <c r="AV29" s="637"/>
      <c r="AW29" s="637"/>
      <c r="AX29" s="637"/>
      <c r="AY29" s="637"/>
      <c r="AZ29" s="637"/>
      <c r="BA29" s="637"/>
      <c r="BB29" s="637"/>
      <c r="BC29" s="637"/>
      <c r="BD29" s="637"/>
      <c r="BE29" s="637"/>
      <c r="BF29" s="536"/>
      <c r="BG29" s="514"/>
      <c r="BH29" s="514"/>
      <c r="BI29" s="514"/>
      <c r="BJ29" s="514"/>
      <c r="BK29" s="514"/>
      <c r="BL29" s="514"/>
      <c r="BM29" s="514"/>
      <c r="BN29" s="514"/>
      <c r="BO29" s="514"/>
      <c r="BP29" s="514"/>
      <c r="BQ29" s="514"/>
      <c r="BR29" s="514"/>
      <c r="BS29" s="514"/>
      <c r="BT29" s="514"/>
      <c r="BU29" s="514"/>
      <c r="BV29" s="514"/>
      <c r="BW29" s="514"/>
      <c r="BX29" s="514"/>
      <c r="BY29" s="3"/>
      <c r="BZ29" s="3"/>
    </row>
    <row r="30" spans="1:78" ht="14.1" customHeight="1">
      <c r="A30" s="264"/>
      <c r="C30" s="845"/>
      <c r="D30" s="845"/>
      <c r="E30" s="845"/>
      <c r="F30" s="845"/>
      <c r="G30" s="845"/>
      <c r="H30" s="845"/>
      <c r="I30" s="845"/>
      <c r="J30" s="845"/>
      <c r="K30" s="845"/>
      <c r="L30" s="845"/>
      <c r="M30" s="845"/>
      <c r="N30" s="845"/>
      <c r="O30" s="845"/>
      <c r="P30" s="845"/>
      <c r="Q30" s="845"/>
      <c r="R30" s="845"/>
      <c r="S30" s="845"/>
      <c r="T30" s="845"/>
      <c r="U30" s="845"/>
      <c r="V30" s="845"/>
      <c r="W30" s="2116" t="str">
        <f>AH74</f>
        <v>Median</v>
      </c>
      <c r="X30" s="2116"/>
      <c r="Y30" s="2116"/>
      <c r="Z30" s="2116"/>
      <c r="AB30" s="3"/>
      <c r="AC30" s="3"/>
      <c r="AD30" s="3"/>
      <c r="AE30" s="3"/>
      <c r="AF30" s="536"/>
      <c r="AG30" s="536"/>
      <c r="AH30" s="637"/>
      <c r="AI30" s="637"/>
      <c r="AJ30" s="637"/>
      <c r="AK30" s="637"/>
      <c r="AL30" s="637"/>
      <c r="AM30" s="637"/>
      <c r="AN30" s="637"/>
      <c r="AO30" s="637"/>
      <c r="AP30" s="637"/>
      <c r="AQ30" s="637"/>
      <c r="AR30" s="637"/>
      <c r="AS30" s="637"/>
      <c r="AT30" s="637"/>
      <c r="AU30" s="637"/>
      <c r="AV30" s="637"/>
      <c r="AW30" s="637"/>
      <c r="AX30" s="637"/>
      <c r="AY30" s="637"/>
      <c r="AZ30" s="637"/>
      <c r="BA30" s="637"/>
      <c r="BB30" s="637"/>
      <c r="BC30" s="637"/>
      <c r="BD30" s="637"/>
      <c r="BE30" s="637"/>
      <c r="BF30" s="536"/>
      <c r="BG30" s="514"/>
      <c r="BH30" s="514"/>
      <c r="BI30" s="514"/>
      <c r="BJ30" s="514"/>
      <c r="BK30" s="514"/>
      <c r="BL30" s="514"/>
      <c r="BM30" s="514"/>
      <c r="BN30" s="514"/>
      <c r="BO30" s="514"/>
      <c r="BP30" s="514"/>
      <c r="BQ30" s="514"/>
      <c r="BR30" s="514"/>
      <c r="BS30" s="514"/>
      <c r="BT30" s="514"/>
      <c r="BU30" s="514"/>
      <c r="BV30" s="514"/>
      <c r="BW30" s="514"/>
      <c r="BX30" s="514"/>
      <c r="BY30" s="3"/>
      <c r="BZ30" s="3"/>
    </row>
    <row r="31" spans="1:78" ht="14.1" customHeight="1">
      <c r="A31" s="264"/>
      <c r="C31" s="845"/>
      <c r="D31" s="845"/>
      <c r="E31" s="845"/>
      <c r="F31" s="845"/>
      <c r="G31" s="845"/>
      <c r="H31" s="845"/>
      <c r="I31" s="845"/>
      <c r="J31" s="845"/>
      <c r="K31" s="845"/>
      <c r="L31" s="845"/>
      <c r="M31" s="845"/>
      <c r="N31" s="845"/>
      <c r="O31" s="845"/>
      <c r="P31" s="845"/>
      <c r="Q31" s="845"/>
      <c r="R31" s="845"/>
      <c r="S31" s="845"/>
      <c r="T31" s="845"/>
      <c r="U31" s="845"/>
      <c r="V31" s="845"/>
      <c r="W31" s="82"/>
      <c r="X31" s="82"/>
      <c r="Y31" s="82"/>
      <c r="Z31" s="82"/>
      <c r="AB31" s="3"/>
      <c r="AC31" s="3"/>
      <c r="AD31" s="3"/>
      <c r="AE31" s="3"/>
      <c r="AF31" s="536"/>
      <c r="AG31" s="536"/>
      <c r="AH31" s="637"/>
      <c r="AI31" s="637"/>
      <c r="AJ31" s="637"/>
      <c r="AK31" s="637"/>
      <c r="AL31" s="637"/>
      <c r="AM31" s="637"/>
      <c r="AN31" s="637"/>
      <c r="AO31" s="637"/>
      <c r="AP31" s="637"/>
      <c r="AQ31" s="637"/>
      <c r="AR31" s="637"/>
      <c r="AS31" s="637"/>
      <c r="AT31" s="637"/>
      <c r="AU31" s="637"/>
      <c r="AV31" s="637"/>
      <c r="AW31" s="637"/>
      <c r="AX31" s="637"/>
      <c r="AY31" s="637"/>
      <c r="AZ31" s="637"/>
      <c r="BA31" s="637"/>
      <c r="BB31" s="637"/>
      <c r="BC31" s="637"/>
      <c r="BD31" s="637"/>
      <c r="BE31" s="637"/>
      <c r="BF31" s="536"/>
      <c r="BG31" s="514"/>
      <c r="BH31" s="514"/>
      <c r="BI31" s="514"/>
      <c r="BJ31" s="514"/>
      <c r="BK31" s="514"/>
      <c r="BL31" s="514"/>
      <c r="BM31" s="514"/>
      <c r="BN31" s="514"/>
      <c r="BO31" s="514"/>
      <c r="BP31" s="514"/>
      <c r="BQ31" s="514"/>
      <c r="BR31" s="514"/>
      <c r="BS31" s="514"/>
      <c r="BT31" s="514"/>
      <c r="BU31" s="514"/>
      <c r="BV31" s="514"/>
      <c r="BW31" s="514"/>
      <c r="BX31" s="514"/>
      <c r="BY31" s="3"/>
      <c r="BZ31" s="3"/>
    </row>
    <row r="32" spans="1:78" ht="14.1" customHeight="1">
      <c r="A32" s="264"/>
      <c r="C32" s="845"/>
      <c r="D32" s="845"/>
      <c r="E32" s="845"/>
      <c r="F32" s="845"/>
      <c r="G32" s="845"/>
      <c r="H32" s="845"/>
      <c r="I32" s="845"/>
      <c r="J32" s="845"/>
      <c r="K32" s="845"/>
      <c r="L32" s="845"/>
      <c r="M32" s="845"/>
      <c r="N32" s="845"/>
      <c r="O32" s="845"/>
      <c r="P32" s="845"/>
      <c r="Q32" s="845"/>
      <c r="R32" s="845"/>
      <c r="S32" s="845"/>
      <c r="T32" s="845"/>
      <c r="U32" s="845"/>
      <c r="V32" s="845"/>
      <c r="W32" s="2116" t="str">
        <f>AI71</f>
        <v>Transaktionsdaten</v>
      </c>
      <c r="X32" s="2116"/>
      <c r="Y32" s="2116"/>
      <c r="Z32" s="2116"/>
      <c r="AB32" s="3"/>
      <c r="AC32" s="3"/>
      <c r="AD32" s="3"/>
      <c r="AE32" s="3"/>
      <c r="AF32" s="536"/>
      <c r="AG32" s="536"/>
      <c r="AH32" s="637"/>
      <c r="AI32" s="637"/>
      <c r="AJ32" s="637"/>
      <c r="AK32" s="637"/>
      <c r="AL32" s="637"/>
      <c r="AM32" s="637"/>
      <c r="AN32" s="637"/>
      <c r="AO32" s="637"/>
      <c r="AP32" s="637"/>
      <c r="AQ32" s="637"/>
      <c r="AR32" s="637"/>
      <c r="AS32" s="637"/>
      <c r="AT32" s="637"/>
      <c r="AU32" s="637"/>
      <c r="AV32" s="637"/>
      <c r="AW32" s="637"/>
      <c r="AX32" s="637"/>
      <c r="AY32" s="637"/>
      <c r="AZ32" s="637"/>
      <c r="BA32" s="637"/>
      <c r="BB32" s="637"/>
      <c r="BC32" s="637"/>
      <c r="BD32" s="637"/>
      <c r="BE32" s="637"/>
      <c r="BF32" s="536"/>
      <c r="BG32" s="514"/>
      <c r="BH32" s="514"/>
      <c r="BI32" s="514"/>
      <c r="BJ32" s="514"/>
      <c r="BK32" s="514"/>
      <c r="BL32" s="514"/>
      <c r="BM32" s="514"/>
      <c r="BN32" s="514"/>
      <c r="BO32" s="514"/>
      <c r="BP32" s="514"/>
      <c r="BQ32" s="514"/>
      <c r="BR32" s="514"/>
      <c r="BS32" s="514"/>
      <c r="BT32" s="514"/>
      <c r="BU32" s="514"/>
      <c r="BV32" s="514"/>
      <c r="BW32" s="514"/>
      <c r="BX32" s="514"/>
      <c r="BY32" s="3"/>
      <c r="BZ32" s="3"/>
    </row>
    <row r="33" spans="1:78" ht="14.1" customHeight="1">
      <c r="A33" s="264"/>
      <c r="C33" s="845"/>
      <c r="D33" s="845"/>
      <c r="E33" s="845"/>
      <c r="F33" s="845"/>
      <c r="G33" s="845"/>
      <c r="H33" s="845"/>
      <c r="I33" s="845"/>
      <c r="J33" s="845"/>
      <c r="K33" s="845"/>
      <c r="L33" s="845"/>
      <c r="M33" s="845"/>
      <c r="N33" s="845"/>
      <c r="O33" s="845"/>
      <c r="P33" s="845"/>
      <c r="Q33" s="845"/>
      <c r="R33" s="845"/>
      <c r="S33" s="845"/>
      <c r="T33" s="845"/>
      <c r="U33" s="845"/>
      <c r="V33" s="845"/>
      <c r="W33" s="2116" t="str">
        <f>AJ71</f>
        <v>Angebotsdaten</v>
      </c>
      <c r="X33" s="2116"/>
      <c r="Y33" s="2116"/>
      <c r="Z33" s="2116"/>
      <c r="AB33" s="3"/>
      <c r="AC33" s="3"/>
      <c r="AD33" s="3"/>
      <c r="AE33" s="3"/>
      <c r="AF33" s="536"/>
      <c r="AG33" s="536"/>
      <c r="AH33" s="637"/>
      <c r="AI33" s="637"/>
      <c r="AJ33" s="637"/>
      <c r="AK33" s="637"/>
      <c r="AL33" s="637"/>
      <c r="AM33" s="637"/>
      <c r="AN33" s="637"/>
      <c r="AO33" s="637"/>
      <c r="AP33" s="637"/>
      <c r="AQ33" s="637"/>
      <c r="AR33" s="637"/>
      <c r="AS33" s="637"/>
      <c r="AT33" s="637"/>
      <c r="AU33" s="637"/>
      <c r="AV33" s="637"/>
      <c r="AW33" s="637"/>
      <c r="AX33" s="637"/>
      <c r="AY33" s="637"/>
      <c r="AZ33" s="637"/>
      <c r="BA33" s="637"/>
      <c r="BB33" s="637"/>
      <c r="BC33" s="637"/>
      <c r="BD33" s="637"/>
      <c r="BE33" s="637"/>
      <c r="BF33" s="536"/>
      <c r="BG33" s="514"/>
      <c r="BH33" s="514"/>
      <c r="BI33" s="514"/>
      <c r="BJ33" s="514"/>
      <c r="BK33" s="514"/>
      <c r="BL33" s="514"/>
      <c r="BM33" s="514"/>
      <c r="BN33" s="514"/>
      <c r="BO33" s="514"/>
      <c r="BP33" s="514"/>
      <c r="BQ33" s="514"/>
      <c r="BR33" s="514"/>
      <c r="BS33" s="514"/>
      <c r="BT33" s="514"/>
      <c r="BU33" s="514"/>
      <c r="BV33" s="514"/>
      <c r="BW33" s="514"/>
      <c r="BX33" s="514"/>
      <c r="BY33" s="3"/>
      <c r="BZ33" s="3"/>
    </row>
    <row r="34" spans="1:78" ht="14.1" customHeight="1">
      <c r="A34" s="264"/>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B34" s="3"/>
      <c r="AC34" s="3"/>
      <c r="AD34" s="3"/>
      <c r="AE34" s="3"/>
      <c r="AF34" s="536"/>
      <c r="AG34" s="536"/>
      <c r="AH34" s="637"/>
      <c r="AI34" s="637"/>
      <c r="AJ34" s="637"/>
      <c r="AK34" s="637"/>
      <c r="AL34" s="637"/>
      <c r="AM34" s="637"/>
      <c r="AN34" s="637"/>
      <c r="AO34" s="637"/>
      <c r="AP34" s="637"/>
      <c r="AQ34" s="637"/>
      <c r="AR34" s="637"/>
      <c r="AS34" s="637"/>
      <c r="AT34" s="637"/>
      <c r="AU34" s="637"/>
      <c r="AV34" s="637"/>
      <c r="AW34" s="637"/>
      <c r="AX34" s="637"/>
      <c r="AY34" s="637"/>
      <c r="AZ34" s="637"/>
      <c r="BA34" s="637"/>
      <c r="BB34" s="637"/>
      <c r="BC34" s="637"/>
      <c r="BD34" s="637"/>
      <c r="BE34" s="637"/>
      <c r="BF34" s="536"/>
      <c r="BG34" s="514"/>
      <c r="BH34" s="514"/>
      <c r="BI34" s="514"/>
      <c r="BJ34" s="514"/>
      <c r="BK34" s="514"/>
      <c r="BL34" s="514"/>
      <c r="BM34" s="514"/>
      <c r="BN34" s="514"/>
      <c r="BO34" s="514"/>
      <c r="BP34" s="514"/>
      <c r="BQ34" s="514"/>
      <c r="BR34" s="514"/>
      <c r="BS34" s="514"/>
      <c r="BT34" s="514"/>
      <c r="BU34" s="514"/>
      <c r="BV34" s="514"/>
      <c r="BW34" s="514"/>
      <c r="BX34" s="514"/>
      <c r="BY34" s="3"/>
      <c r="BZ34" s="3"/>
    </row>
    <row r="35" spans="1:78" ht="14.1" customHeight="1">
      <c r="A35" s="264"/>
      <c r="C35" s="845"/>
      <c r="D35" s="845"/>
      <c r="E35" s="845"/>
      <c r="F35" s="845"/>
      <c r="G35" s="845"/>
      <c r="H35" s="845"/>
      <c r="I35" s="845"/>
      <c r="J35" s="845"/>
      <c r="K35" s="845"/>
      <c r="L35" s="845"/>
      <c r="M35" s="845"/>
      <c r="N35" s="845"/>
      <c r="O35" s="845"/>
      <c r="P35" s="845"/>
      <c r="Q35" s="845"/>
      <c r="R35" s="845"/>
      <c r="S35" s="845"/>
      <c r="T35" s="845"/>
      <c r="U35" s="845"/>
      <c r="V35" s="845"/>
      <c r="W35" s="845"/>
      <c r="X35" s="845"/>
      <c r="Y35" s="845"/>
      <c r="Z35" s="845"/>
      <c r="AB35" s="3"/>
      <c r="AC35" s="3"/>
      <c r="AD35" s="3"/>
      <c r="AE35" s="3"/>
      <c r="AF35" s="536"/>
      <c r="AG35" s="536"/>
      <c r="AH35" s="637"/>
      <c r="AI35" s="637"/>
      <c r="AJ35" s="637"/>
      <c r="AK35" s="637"/>
      <c r="AL35" s="637"/>
      <c r="AM35" s="637"/>
      <c r="AN35" s="637"/>
      <c r="AO35" s="637"/>
      <c r="AP35" s="637"/>
      <c r="AQ35" s="637"/>
      <c r="AR35" s="637"/>
      <c r="AS35" s="637"/>
      <c r="AT35" s="637"/>
      <c r="AU35" s="637"/>
      <c r="AV35" s="637"/>
      <c r="AW35" s="637"/>
      <c r="AX35" s="637"/>
      <c r="AY35" s="637"/>
      <c r="AZ35" s="637"/>
      <c r="BA35" s="637"/>
      <c r="BB35" s="637"/>
      <c r="BC35" s="637"/>
      <c r="BD35" s="637"/>
      <c r="BE35" s="637"/>
      <c r="BF35" s="536"/>
      <c r="BG35" s="514"/>
      <c r="BH35" s="514"/>
      <c r="BI35" s="514"/>
      <c r="BJ35" s="514"/>
      <c r="BK35" s="514"/>
      <c r="BL35" s="514"/>
      <c r="BM35" s="514"/>
      <c r="BN35" s="514"/>
      <c r="BO35" s="514"/>
      <c r="BP35" s="514"/>
      <c r="BQ35" s="514"/>
      <c r="BR35" s="514"/>
      <c r="BS35" s="514"/>
      <c r="BT35" s="514"/>
      <c r="BU35" s="514"/>
      <c r="BV35" s="514"/>
      <c r="BW35" s="514"/>
      <c r="BX35" s="514"/>
      <c r="BY35" s="3"/>
      <c r="BZ35" s="3"/>
    </row>
    <row r="36" spans="1:78" ht="14.1" customHeight="1">
      <c r="A36" s="264"/>
      <c r="C36" s="2270"/>
      <c r="D36" s="2270"/>
      <c r="E36" s="2270"/>
      <c r="F36" s="2270"/>
      <c r="G36" s="2270"/>
      <c r="H36" s="2270"/>
      <c r="I36" s="2270"/>
      <c r="J36" s="2270"/>
      <c r="K36" s="2270"/>
      <c r="L36" s="327"/>
      <c r="M36" s="327"/>
      <c r="N36" s="327"/>
      <c r="O36" s="327"/>
      <c r="P36" s="327"/>
      <c r="Q36" s="327"/>
      <c r="R36" s="327"/>
      <c r="S36" s="327"/>
      <c r="T36" s="327"/>
      <c r="U36" s="327"/>
      <c r="V36" s="327"/>
      <c r="W36" s="327"/>
      <c r="X36" s="327"/>
      <c r="Y36" s="327"/>
      <c r="Z36" s="327"/>
      <c r="AB36" s="3"/>
      <c r="AC36" s="3"/>
      <c r="AD36" s="3"/>
      <c r="AE36" s="3"/>
      <c r="AF36" s="536"/>
      <c r="AG36" s="536"/>
      <c r="AH36" s="604"/>
      <c r="AI36" s="604"/>
      <c r="AJ36" s="604"/>
      <c r="AK36" s="604"/>
      <c r="AL36" s="604"/>
      <c r="AM36" s="604"/>
      <c r="AN36" s="604"/>
      <c r="AO36" s="604"/>
      <c r="AP36" s="604"/>
      <c r="AQ36" s="604"/>
      <c r="AR36" s="604"/>
      <c r="AS36" s="604"/>
      <c r="AT36" s="604"/>
      <c r="AU36" s="604"/>
      <c r="AV36" s="604"/>
      <c r="AW36" s="604"/>
      <c r="AX36" s="604"/>
      <c r="AY36" s="604"/>
      <c r="AZ36" s="604"/>
      <c r="BA36" s="604"/>
      <c r="BB36" s="604"/>
      <c r="BC36" s="604"/>
      <c r="BD36" s="604"/>
      <c r="BE36" s="604"/>
      <c r="BF36" s="536"/>
      <c r="BG36" s="514"/>
      <c r="BH36" s="514"/>
      <c r="BI36" s="514"/>
      <c r="BJ36" s="514"/>
      <c r="BK36" s="514"/>
      <c r="BL36" s="514"/>
      <c r="BM36" s="514"/>
      <c r="BN36" s="514"/>
      <c r="BO36" s="514"/>
      <c r="BP36" s="514"/>
      <c r="BQ36" s="514"/>
      <c r="BR36" s="514"/>
      <c r="BS36" s="514"/>
      <c r="BT36" s="514"/>
      <c r="BU36" s="514"/>
      <c r="BV36" s="514"/>
      <c r="BW36" s="514"/>
      <c r="BX36" s="514"/>
      <c r="BY36" s="3"/>
      <c r="BZ36" s="3"/>
    </row>
    <row r="37" spans="1:78" ht="14.1" customHeight="1">
      <c r="A37" s="264"/>
      <c r="C37" s="845"/>
      <c r="D37" s="845"/>
      <c r="E37" s="845"/>
      <c r="F37" s="845"/>
      <c r="G37" s="845"/>
      <c r="H37" s="845"/>
      <c r="I37" s="845"/>
      <c r="J37" s="845"/>
      <c r="K37" s="845"/>
      <c r="L37" s="327"/>
      <c r="M37" s="327"/>
      <c r="N37" s="327"/>
      <c r="O37" s="327"/>
      <c r="P37" s="327"/>
      <c r="Q37" s="327"/>
      <c r="R37" s="327"/>
      <c r="S37" s="327"/>
      <c r="T37" s="327"/>
      <c r="U37" s="327"/>
      <c r="V37" s="327"/>
      <c r="W37" s="327"/>
      <c r="X37" s="327"/>
      <c r="Y37" s="327"/>
      <c r="Z37" s="327"/>
      <c r="AB37" s="3"/>
      <c r="AC37" s="3"/>
      <c r="AD37" s="3"/>
      <c r="AE37" s="3"/>
      <c r="AF37" s="536"/>
      <c r="AG37" s="536"/>
      <c r="AH37" s="637"/>
      <c r="AI37" s="637"/>
      <c r="AJ37" s="637"/>
      <c r="AK37" s="637"/>
      <c r="AL37" s="637"/>
      <c r="AM37" s="637"/>
      <c r="AN37" s="637"/>
      <c r="AO37" s="637"/>
      <c r="AP37" s="637"/>
      <c r="AQ37" s="604"/>
      <c r="AR37" s="604"/>
      <c r="AS37" s="604"/>
      <c r="AT37" s="604"/>
      <c r="AU37" s="604"/>
      <c r="AV37" s="604"/>
      <c r="AW37" s="604"/>
      <c r="AX37" s="604"/>
      <c r="AY37" s="604"/>
      <c r="AZ37" s="604"/>
      <c r="BA37" s="604"/>
      <c r="BB37" s="604"/>
      <c r="BC37" s="604"/>
      <c r="BD37" s="604"/>
      <c r="BE37" s="604"/>
      <c r="BF37" s="536"/>
      <c r="BG37" s="514"/>
      <c r="BH37" s="514"/>
      <c r="BI37" s="514"/>
      <c r="BJ37" s="514"/>
      <c r="BK37" s="514"/>
      <c r="BL37" s="514"/>
      <c r="BM37" s="514"/>
      <c r="BN37" s="514"/>
      <c r="BO37" s="514"/>
      <c r="BP37" s="514"/>
      <c r="BQ37" s="514"/>
      <c r="BR37" s="514"/>
      <c r="BS37" s="514"/>
      <c r="BT37" s="514"/>
      <c r="BU37" s="514"/>
      <c r="BV37" s="514"/>
      <c r="BW37" s="514"/>
      <c r="BX37" s="514"/>
      <c r="BY37" s="3"/>
      <c r="BZ37" s="3"/>
    </row>
    <row r="38" spans="1:78" ht="24.95" customHeight="1">
      <c r="A38" s="264"/>
      <c r="C38" s="845"/>
      <c r="D38" s="845"/>
      <c r="E38" s="845"/>
      <c r="F38" s="845"/>
      <c r="G38" s="845"/>
      <c r="H38" s="845"/>
      <c r="I38" s="845"/>
      <c r="J38" s="845"/>
      <c r="K38" s="845"/>
      <c r="L38" s="327"/>
      <c r="M38" s="327"/>
      <c r="N38" s="327"/>
      <c r="O38" s="327"/>
      <c r="P38" s="327"/>
      <c r="Q38" s="327"/>
      <c r="R38" s="327"/>
      <c r="S38" s="327"/>
      <c r="T38" s="327"/>
      <c r="U38" s="327"/>
      <c r="V38" s="327"/>
      <c r="W38" s="327"/>
      <c r="X38" s="327"/>
      <c r="Y38" s="327"/>
      <c r="Z38" s="327"/>
      <c r="AB38" s="3"/>
      <c r="AC38" s="3"/>
      <c r="AD38" s="3"/>
      <c r="AE38" s="3"/>
      <c r="AF38" s="536"/>
      <c r="AG38" s="536"/>
      <c r="AH38" s="637"/>
      <c r="AI38" s="637"/>
      <c r="AJ38" s="637"/>
      <c r="AK38" s="637"/>
      <c r="AL38" s="637"/>
      <c r="AM38" s="637"/>
      <c r="AN38" s="637"/>
      <c r="AO38" s="637"/>
      <c r="AP38" s="637"/>
      <c r="AQ38" s="604"/>
      <c r="AR38" s="604"/>
      <c r="AS38" s="604"/>
      <c r="AT38" s="604"/>
      <c r="AU38" s="604"/>
      <c r="AV38" s="604"/>
      <c r="AW38" s="604"/>
      <c r="AX38" s="604"/>
      <c r="AY38" s="604"/>
      <c r="AZ38" s="604"/>
      <c r="BA38" s="604"/>
      <c r="BB38" s="604"/>
      <c r="BC38" s="604"/>
      <c r="BD38" s="604"/>
      <c r="BE38" s="604"/>
      <c r="BF38" s="536"/>
      <c r="BG38" s="514"/>
      <c r="BH38" s="514"/>
      <c r="BI38" s="514"/>
      <c r="BJ38" s="514"/>
      <c r="BK38" s="514"/>
      <c r="BL38" s="514"/>
      <c r="BM38" s="514"/>
      <c r="BN38" s="514"/>
      <c r="BO38" s="514"/>
      <c r="BP38" s="514"/>
      <c r="BQ38" s="514"/>
      <c r="BR38" s="514"/>
      <c r="BS38" s="514"/>
      <c r="BT38" s="514"/>
      <c r="BU38" s="514"/>
      <c r="BV38" s="514"/>
      <c r="BW38" s="514"/>
      <c r="BX38" s="514"/>
      <c r="BY38" s="3"/>
      <c r="BZ38" s="3"/>
    </row>
    <row r="39" spans="1:78" s="940" customFormat="1" ht="9.95" customHeight="1">
      <c r="A39" s="984"/>
      <c r="C39" s="2250" t="str">
        <f>AH89</f>
        <v>Anmerkung: Im Datensatz sind Objekte mit unterschiedlichen Merkmalen (Baujahr, Flächen, Mikrolage, Ausbaustandard etc.) enthalten. * Altbau: Objekte mit Baujahr vor 2017.</v>
      </c>
      <c r="D39" s="2250"/>
      <c r="E39" s="2250"/>
      <c r="F39" s="2250"/>
      <c r="G39" s="2250"/>
      <c r="H39" s="2250"/>
      <c r="I39" s="2250"/>
      <c r="J39" s="2250"/>
      <c r="K39" s="2250"/>
      <c r="L39" s="2250"/>
      <c r="M39" s="2250"/>
      <c r="N39" s="2250"/>
      <c r="O39" s="2250"/>
      <c r="P39" s="2250"/>
      <c r="Q39" s="2250"/>
      <c r="R39" s="2250"/>
      <c r="S39" s="2250"/>
      <c r="T39" s="2250"/>
      <c r="U39" s="2250"/>
      <c r="V39" s="2250"/>
      <c r="W39" s="2250"/>
      <c r="X39" s="2250"/>
      <c r="Y39" s="2250"/>
      <c r="Z39" s="2250"/>
      <c r="AB39" s="984"/>
      <c r="AC39" s="984"/>
      <c r="AD39" s="984"/>
      <c r="AE39" s="984"/>
      <c r="AF39" s="986"/>
      <c r="AG39" s="986"/>
      <c r="AH39" s="986"/>
      <c r="AI39" s="1109"/>
      <c r="AJ39" s="1109"/>
      <c r="AK39" s="1109"/>
      <c r="AL39" s="1109"/>
      <c r="AM39" s="1109"/>
      <c r="AN39" s="1109"/>
      <c r="AO39" s="1109"/>
      <c r="AP39" s="1109"/>
      <c r="AQ39" s="1109"/>
      <c r="AR39" s="1109"/>
      <c r="AS39" s="1109"/>
      <c r="AT39" s="1109"/>
      <c r="AU39" s="1109"/>
      <c r="AV39" s="1109"/>
      <c r="AW39" s="1109"/>
      <c r="AX39" s="1109"/>
      <c r="AY39" s="1109"/>
      <c r="AZ39" s="1109"/>
      <c r="BA39" s="1109"/>
      <c r="BB39" s="1109"/>
      <c r="BC39" s="1109"/>
      <c r="BD39" s="1109"/>
      <c r="BE39" s="1109"/>
      <c r="BF39" s="986"/>
      <c r="BG39" s="986"/>
      <c r="BH39" s="986"/>
      <c r="BI39" s="986"/>
      <c r="BJ39" s="986"/>
      <c r="BK39" s="986"/>
      <c r="BL39" s="986"/>
      <c r="BM39" s="986"/>
      <c r="BN39" s="986"/>
      <c r="BO39" s="986"/>
      <c r="BP39" s="986"/>
      <c r="BQ39" s="986"/>
      <c r="BR39" s="986"/>
      <c r="BS39" s="986"/>
      <c r="BT39" s="986"/>
      <c r="BU39" s="986"/>
      <c r="BV39" s="986"/>
      <c r="BW39" s="986"/>
      <c r="BX39" s="986"/>
      <c r="BY39" s="984"/>
      <c r="BZ39" s="984"/>
    </row>
    <row r="40" spans="1:78" s="940" customFormat="1" ht="9.95" customHeight="1">
      <c r="A40" s="984"/>
      <c r="C40" s="2250" t="str">
        <f>AH90</f>
        <v>Quelle: IMBAS Fahrländer Partner. Datenstand: 31. Dezember 2023.</v>
      </c>
      <c r="D40" s="2250"/>
      <c r="E40" s="2250"/>
      <c r="F40" s="2250"/>
      <c r="G40" s="2250"/>
      <c r="H40" s="2250"/>
      <c r="I40" s="2250"/>
      <c r="J40" s="2250"/>
      <c r="K40" s="2250"/>
      <c r="L40" s="2250"/>
      <c r="M40" s="1094"/>
      <c r="N40" s="1094"/>
      <c r="O40" s="1094"/>
      <c r="P40" s="1094"/>
      <c r="Q40" s="1094"/>
      <c r="R40" s="1094"/>
      <c r="S40" s="1094"/>
      <c r="T40" s="1094"/>
      <c r="U40" s="1094"/>
      <c r="V40" s="1094"/>
      <c r="W40" s="1094"/>
      <c r="X40" s="1094"/>
      <c r="Y40" s="1094"/>
      <c r="Z40" s="1094"/>
      <c r="AB40" s="984"/>
      <c r="AC40" s="984"/>
      <c r="AD40" s="984"/>
      <c r="AE40" s="984"/>
      <c r="AF40" s="986"/>
      <c r="AG40" s="986"/>
      <c r="AH40" s="986"/>
      <c r="AI40" s="1109"/>
      <c r="AJ40" s="1109"/>
      <c r="AK40" s="1109"/>
      <c r="AL40" s="1109"/>
      <c r="AM40" s="1109"/>
      <c r="AN40" s="1109"/>
      <c r="AO40" s="1109"/>
      <c r="AP40" s="1109"/>
      <c r="AQ40" s="1109"/>
      <c r="AR40" s="1109"/>
      <c r="AS40" s="1109"/>
      <c r="AT40" s="1109"/>
      <c r="AU40" s="1109"/>
      <c r="AV40" s="1109"/>
      <c r="AW40" s="1109"/>
      <c r="AX40" s="1109"/>
      <c r="AY40" s="1109"/>
      <c r="AZ40" s="1109"/>
      <c r="BA40" s="1109"/>
      <c r="BB40" s="1109"/>
      <c r="BC40" s="1109"/>
      <c r="BD40" s="1109"/>
      <c r="BE40" s="1109"/>
      <c r="BF40" s="986"/>
      <c r="BG40" s="986"/>
      <c r="BH40" s="986"/>
      <c r="BI40" s="986"/>
      <c r="BJ40" s="986"/>
      <c r="BK40" s="986"/>
      <c r="BL40" s="986"/>
      <c r="BM40" s="986"/>
      <c r="BN40" s="986"/>
      <c r="BO40" s="986"/>
      <c r="BP40" s="986"/>
      <c r="BQ40" s="986"/>
      <c r="BR40" s="986"/>
      <c r="BS40" s="986"/>
      <c r="BT40" s="986"/>
      <c r="BU40" s="986"/>
      <c r="BV40" s="986"/>
      <c r="BW40" s="986"/>
      <c r="BX40" s="986"/>
      <c r="BY40" s="984"/>
      <c r="BZ40" s="984"/>
    </row>
    <row r="41" spans="1:78" ht="30" customHeight="1">
      <c r="A41" s="264"/>
      <c r="C41" s="2109"/>
      <c r="D41" s="2109"/>
      <c r="E41" s="2109"/>
      <c r="F41" s="2109"/>
      <c r="G41" s="2109"/>
      <c r="H41" s="2109"/>
      <c r="I41" s="2109"/>
      <c r="J41" s="2109"/>
      <c r="K41" s="2109"/>
      <c r="L41" s="2109"/>
      <c r="M41" s="2109"/>
      <c r="N41" s="2109"/>
      <c r="O41" s="2109"/>
      <c r="P41" s="2109"/>
      <c r="Q41" s="2109"/>
      <c r="R41" s="2109"/>
      <c r="S41" s="2109"/>
      <c r="T41" s="2109"/>
      <c r="U41" s="2109"/>
      <c r="V41" s="2109"/>
      <c r="W41" s="2109"/>
      <c r="X41" s="2109"/>
      <c r="Y41" s="2109"/>
      <c r="Z41" s="2109"/>
      <c r="AB41" s="3"/>
      <c r="AC41" s="3"/>
      <c r="AD41" s="3"/>
      <c r="AE41" s="3"/>
      <c r="AF41" s="536"/>
      <c r="AG41" s="536"/>
      <c r="AH41" s="531"/>
      <c r="AI41" s="531"/>
      <c r="AJ41" s="531"/>
      <c r="AK41" s="531"/>
      <c r="AL41" s="604"/>
      <c r="AM41" s="531"/>
      <c r="AN41" s="531"/>
      <c r="AO41" s="531"/>
      <c r="AP41" s="531"/>
      <c r="AQ41" s="531"/>
      <c r="AR41" s="531"/>
      <c r="AS41" s="531"/>
      <c r="AT41" s="531"/>
      <c r="AU41" s="531"/>
      <c r="AV41" s="531"/>
      <c r="AW41" s="531"/>
      <c r="AX41" s="531"/>
      <c r="AY41" s="531"/>
      <c r="AZ41" s="531"/>
      <c r="BA41" s="531"/>
      <c r="BB41" s="531"/>
      <c r="BC41" s="531"/>
      <c r="BD41" s="531"/>
      <c r="BE41" s="531"/>
      <c r="BF41" s="531"/>
      <c r="BG41" s="514"/>
      <c r="BH41" s="514"/>
      <c r="BI41" s="514"/>
      <c r="BJ41" s="514"/>
      <c r="BK41" s="514"/>
      <c r="BL41" s="514"/>
      <c r="BM41" s="514"/>
      <c r="BN41" s="514"/>
      <c r="BO41" s="514"/>
      <c r="BP41" s="514"/>
      <c r="BQ41" s="514"/>
      <c r="BR41" s="514"/>
      <c r="BS41" s="514"/>
      <c r="BT41" s="514"/>
      <c r="BU41" s="514"/>
      <c r="BV41" s="514"/>
      <c r="BW41" s="514"/>
      <c r="BX41" s="514"/>
      <c r="BY41" s="3"/>
      <c r="BZ41" s="3"/>
    </row>
    <row r="42" spans="1:78" ht="16.5" customHeight="1">
      <c r="A42" s="264"/>
      <c r="C42" s="2279" t="str">
        <f>AH42</f>
        <v>Innere Werte von Bauland für Mehrfamilienhäuser mit MWG (erschlossen), Quartier Dürrenast*</v>
      </c>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B42" s="3"/>
      <c r="AC42" s="3"/>
      <c r="AD42" s="3"/>
      <c r="AE42" s="3"/>
      <c r="AF42" s="536"/>
      <c r="AG42" s="536"/>
      <c r="AH42" s="1274" t="s">
        <v>568</v>
      </c>
      <c r="AI42" s="648"/>
      <c r="AJ42" s="648"/>
      <c r="AK42" s="648"/>
      <c r="AL42" s="604"/>
      <c r="AM42" s="648"/>
      <c r="AN42" s="648"/>
      <c r="AO42" s="648"/>
      <c r="AP42" s="531"/>
      <c r="AQ42" s="531"/>
      <c r="AR42" s="531"/>
      <c r="AS42" s="531"/>
      <c r="AT42" s="531"/>
      <c r="AU42" s="531"/>
      <c r="AV42" s="531"/>
      <c r="AW42" s="531"/>
      <c r="AX42" s="531"/>
      <c r="AY42" s="531"/>
      <c r="AZ42" s="531"/>
      <c r="BA42" s="531"/>
      <c r="BB42" s="531"/>
      <c r="BC42" s="531"/>
      <c r="BD42" s="531"/>
      <c r="BE42" s="531"/>
      <c r="BF42" s="531"/>
      <c r="BG42" s="514"/>
      <c r="BH42" s="514"/>
      <c r="BI42" s="514"/>
      <c r="BJ42" s="514"/>
      <c r="BK42" s="514"/>
      <c r="BL42" s="514"/>
      <c r="BM42" s="514"/>
      <c r="BN42" s="514"/>
      <c r="BO42" s="514"/>
      <c r="BP42" s="514"/>
      <c r="BQ42" s="514"/>
      <c r="BR42" s="514"/>
      <c r="BS42" s="514"/>
      <c r="BT42" s="514"/>
      <c r="BU42" s="514"/>
      <c r="BV42" s="514"/>
      <c r="BW42" s="514"/>
      <c r="BX42" s="514"/>
      <c r="BY42" s="3"/>
      <c r="BZ42" s="3"/>
    </row>
    <row r="43" spans="1:78" ht="9.95" customHeight="1">
      <c r="A43" s="264"/>
      <c r="C43" s="1111"/>
      <c r="D43" s="1111"/>
      <c r="E43" s="1111"/>
      <c r="F43" s="1111"/>
      <c r="G43" s="1111"/>
      <c r="H43" s="1111"/>
      <c r="I43" s="1111"/>
      <c r="J43" s="1111"/>
      <c r="K43" s="1111"/>
      <c r="L43" s="1111"/>
      <c r="M43" s="862"/>
      <c r="N43" s="862"/>
      <c r="O43" s="862"/>
      <c r="P43" s="862"/>
      <c r="Q43" s="862"/>
      <c r="R43" s="862"/>
      <c r="S43" s="862"/>
      <c r="T43" s="862"/>
      <c r="U43" s="862"/>
      <c r="V43" s="862"/>
      <c r="W43" s="862"/>
      <c r="X43" s="862"/>
      <c r="Y43" s="862"/>
      <c r="Z43" s="862"/>
      <c r="AB43" s="3"/>
      <c r="AC43" s="3"/>
      <c r="AD43" s="3"/>
      <c r="AE43" s="3"/>
      <c r="AF43" s="536"/>
      <c r="AG43" s="536"/>
      <c r="AH43" s="647"/>
      <c r="AI43" s="648"/>
      <c r="AJ43" s="648"/>
      <c r="AK43" s="648"/>
      <c r="AL43" s="604"/>
      <c r="AM43" s="648"/>
      <c r="AN43" s="648"/>
      <c r="AO43" s="648"/>
      <c r="AP43" s="531"/>
      <c r="AQ43" s="531"/>
      <c r="AR43" s="531"/>
      <c r="AS43" s="531"/>
      <c r="AT43" s="531"/>
      <c r="AU43" s="531"/>
      <c r="AV43" s="531"/>
      <c r="AW43" s="531"/>
      <c r="AX43" s="531"/>
      <c r="AY43" s="531"/>
      <c r="AZ43" s="531"/>
      <c r="BA43" s="531"/>
      <c r="BB43" s="531"/>
      <c r="BC43" s="531"/>
      <c r="BD43" s="531"/>
      <c r="BE43" s="531"/>
      <c r="BF43" s="531"/>
      <c r="BG43" s="514"/>
      <c r="BH43" s="514"/>
      <c r="BI43" s="514"/>
      <c r="BJ43" s="514"/>
      <c r="BK43" s="514"/>
      <c r="BL43" s="514"/>
      <c r="BM43" s="514"/>
      <c r="BN43" s="514"/>
      <c r="BO43" s="514"/>
      <c r="BP43" s="514"/>
      <c r="BQ43" s="514"/>
      <c r="BR43" s="514"/>
      <c r="BS43" s="514"/>
      <c r="BT43" s="514"/>
      <c r="BU43" s="514"/>
      <c r="BV43" s="514"/>
      <c r="BW43" s="514"/>
      <c r="BX43" s="514"/>
      <c r="BY43" s="3"/>
      <c r="BZ43" s="3"/>
    </row>
    <row r="44" spans="1:78" ht="14.1" customHeight="1">
      <c r="A44" s="264"/>
      <c r="C44" s="1098"/>
      <c r="D44" s="1099"/>
      <c r="E44" s="1099"/>
      <c r="F44" s="947"/>
      <c r="G44" s="947"/>
      <c r="H44" s="947"/>
      <c r="I44" s="947"/>
      <c r="J44" s="947"/>
      <c r="K44" s="2259" t="str">
        <f>AI44</f>
        <v>Durchschnittliche Lage</v>
      </c>
      <c r="L44" s="2259"/>
      <c r="M44" s="2259"/>
      <c r="N44" s="2259"/>
      <c r="O44" s="2259"/>
      <c r="P44" s="947"/>
      <c r="Q44" s="2259" t="str">
        <f>AJ44</f>
        <v>Gute Lage</v>
      </c>
      <c r="R44" s="2259"/>
      <c r="S44" s="2259"/>
      <c r="T44" s="2259"/>
      <c r="U44" s="2259"/>
      <c r="V44" s="947"/>
      <c r="W44" s="2259" t="str">
        <f>AK44</f>
        <v>Beste Lage</v>
      </c>
      <c r="X44" s="2259"/>
      <c r="Y44" s="2259"/>
      <c r="Z44" s="2259"/>
      <c r="AB44" s="3"/>
      <c r="AC44" s="3"/>
      <c r="AD44" s="3"/>
      <c r="AE44" s="3"/>
      <c r="AF44" s="536"/>
      <c r="AG44" s="536"/>
      <c r="AH44" s="1273"/>
      <c r="AI44" s="1273" t="s">
        <v>430</v>
      </c>
      <c r="AJ44" s="1273" t="s">
        <v>429</v>
      </c>
      <c r="AK44" s="1273" t="s">
        <v>431</v>
      </c>
      <c r="AL44" s="604"/>
      <c r="AM44" s="648"/>
      <c r="AN44" s="648"/>
      <c r="AO44" s="648"/>
      <c r="AP44" s="531"/>
      <c r="AQ44" s="531"/>
      <c r="AR44" s="531"/>
      <c r="AS44" s="531"/>
      <c r="AT44" s="531"/>
      <c r="AU44" s="531"/>
      <c r="AV44" s="531"/>
      <c r="AW44" s="531"/>
      <c r="AX44" s="531"/>
      <c r="AY44" s="531"/>
      <c r="AZ44" s="531"/>
      <c r="BA44" s="531"/>
      <c r="BB44" s="531"/>
      <c r="BC44" s="531"/>
      <c r="BD44" s="531"/>
      <c r="BE44" s="531"/>
      <c r="BF44" s="531"/>
      <c r="BG44" s="514"/>
      <c r="BH44" s="514"/>
      <c r="BI44" s="514"/>
      <c r="BJ44" s="514"/>
      <c r="BK44" s="514"/>
      <c r="BL44" s="514"/>
      <c r="BM44" s="514"/>
      <c r="BN44" s="514"/>
      <c r="BO44" s="514"/>
      <c r="BP44" s="514"/>
      <c r="BQ44" s="514"/>
      <c r="BR44" s="514"/>
      <c r="BS44" s="514"/>
      <c r="BT44" s="514"/>
      <c r="BU44" s="514"/>
      <c r="BV44" s="514"/>
      <c r="BW44" s="514"/>
      <c r="BX44" s="514"/>
      <c r="BY44" s="3"/>
      <c r="BZ44" s="3"/>
    </row>
    <row r="45" spans="1:78" s="419" customFormat="1" ht="15.6" customHeight="1">
      <c r="A45" s="264"/>
      <c r="C45" s="947" t="str">
        <f>AH45</f>
        <v>CHF/m²</v>
      </c>
      <c r="D45" s="947"/>
      <c r="E45" s="947"/>
      <c r="F45" s="947"/>
      <c r="G45" s="947"/>
      <c r="H45" s="947"/>
      <c r="I45" s="947"/>
      <c r="J45" s="947"/>
      <c r="K45" s="2259" t="str">
        <f>AI45</f>
        <v>1'195 - 1'255</v>
      </c>
      <c r="L45" s="2259"/>
      <c r="M45" s="2259"/>
      <c r="N45" s="2259"/>
      <c r="O45" s="2259"/>
      <c r="P45" s="947"/>
      <c r="Q45" s="2259" t="str">
        <f>AJ45</f>
        <v>1'665 - 1'840</v>
      </c>
      <c r="R45" s="2259"/>
      <c r="S45" s="2259"/>
      <c r="T45" s="2259"/>
      <c r="U45" s="2259"/>
      <c r="V45" s="947"/>
      <c r="W45" s="2259" t="str">
        <f>AK45</f>
        <v>2'380 - 2'765</v>
      </c>
      <c r="X45" s="2259"/>
      <c r="Y45" s="2259"/>
      <c r="Z45" s="2259"/>
      <c r="AB45" s="3"/>
      <c r="AC45" s="3"/>
      <c r="AD45" s="264"/>
      <c r="AE45" s="3"/>
      <c r="AF45" s="524"/>
      <c r="AG45" s="524"/>
      <c r="AH45" s="1104" t="s">
        <v>41</v>
      </c>
      <c r="AI45" s="1105" t="s">
        <v>569</v>
      </c>
      <c r="AJ45" s="1105" t="s">
        <v>570</v>
      </c>
      <c r="AK45" s="1105" t="s">
        <v>571</v>
      </c>
      <c r="AL45" s="604"/>
      <c r="AM45" s="648"/>
      <c r="AN45" s="648"/>
      <c r="AO45" s="648"/>
      <c r="AP45" s="531"/>
      <c r="AQ45" s="531"/>
      <c r="AR45" s="531"/>
      <c r="AS45" s="531"/>
      <c r="AT45" s="531"/>
      <c r="AU45" s="531"/>
      <c r="AV45" s="531"/>
      <c r="AW45" s="531"/>
      <c r="AX45" s="531"/>
      <c r="AY45" s="531"/>
      <c r="AZ45" s="531"/>
      <c r="BA45" s="531"/>
      <c r="BB45" s="531"/>
      <c r="BC45" s="531"/>
      <c r="BD45" s="531"/>
      <c r="BE45" s="531"/>
      <c r="BF45" s="531"/>
      <c r="BG45" s="514"/>
      <c r="BH45" s="514"/>
      <c r="BI45" s="524"/>
      <c r="BJ45" s="524"/>
      <c r="BK45" s="524"/>
      <c r="BL45" s="524"/>
      <c r="BM45" s="524"/>
      <c r="BN45" s="524"/>
      <c r="BO45" s="524"/>
      <c r="BP45" s="524"/>
      <c r="BQ45" s="524"/>
      <c r="BR45" s="524"/>
      <c r="BS45" s="524"/>
      <c r="BT45" s="524"/>
      <c r="BU45" s="524"/>
      <c r="BV45" s="524"/>
      <c r="BW45" s="524"/>
      <c r="BX45" s="524"/>
      <c r="BY45" s="3"/>
      <c r="BZ45" s="3"/>
    </row>
    <row r="46" spans="1:78" s="419" customFormat="1" ht="15.6" customHeight="1">
      <c r="A46" s="264"/>
      <c r="C46" s="1100" t="str">
        <f>AH46</f>
        <v>CHF/m² GF SIA 416 (oberirdisch)</v>
      </c>
      <c r="D46" s="1100"/>
      <c r="E46" s="1100"/>
      <c r="F46" s="1100"/>
      <c r="G46" s="1100"/>
      <c r="H46" s="1100"/>
      <c r="I46" s="1100"/>
      <c r="J46" s="1100"/>
      <c r="K46" s="2253" t="str">
        <f>AI46</f>
        <v>1'315 - 1'380</v>
      </c>
      <c r="L46" s="2253"/>
      <c r="M46" s="2253"/>
      <c r="N46" s="2253"/>
      <c r="O46" s="2253"/>
      <c r="P46" s="1100"/>
      <c r="Q46" s="2253" t="str">
        <f>AJ46</f>
        <v>1'830 - 2'025</v>
      </c>
      <c r="R46" s="2253"/>
      <c r="S46" s="2253"/>
      <c r="T46" s="2253"/>
      <c r="U46" s="2253"/>
      <c r="V46" s="1100"/>
      <c r="W46" s="2253" t="str">
        <f>AK46</f>
        <v>2'620 - 3'045</v>
      </c>
      <c r="X46" s="2253"/>
      <c r="Y46" s="2253"/>
      <c r="Z46" s="2253"/>
      <c r="AB46" s="3"/>
      <c r="AC46" s="3"/>
      <c r="AD46" s="264"/>
      <c r="AE46" s="264"/>
      <c r="AF46" s="524"/>
      <c r="AG46" s="524"/>
      <c r="AH46" s="1104" t="s">
        <v>432</v>
      </c>
      <c r="AI46" s="1105" t="s">
        <v>572</v>
      </c>
      <c r="AJ46" s="1105" t="s">
        <v>573</v>
      </c>
      <c r="AK46" s="1105" t="s">
        <v>574</v>
      </c>
      <c r="AL46" s="604"/>
      <c r="AM46" s="648"/>
      <c r="AN46" s="648"/>
      <c r="AO46" s="648"/>
      <c r="AP46" s="531"/>
      <c r="AQ46" s="531"/>
      <c r="AR46" s="531"/>
      <c r="AS46" s="531"/>
      <c r="AT46" s="531"/>
      <c r="AU46" s="531"/>
      <c r="AV46" s="531"/>
      <c r="AW46" s="531"/>
      <c r="AX46" s="531"/>
      <c r="AY46" s="531"/>
      <c r="AZ46" s="531"/>
      <c r="BA46" s="531"/>
      <c r="BB46" s="531"/>
      <c r="BC46" s="531"/>
      <c r="BD46" s="531"/>
      <c r="BE46" s="531"/>
      <c r="BF46" s="531"/>
      <c r="BG46" s="514"/>
      <c r="BH46" s="514"/>
      <c r="BI46" s="524"/>
      <c r="BJ46" s="524"/>
      <c r="BK46" s="524"/>
      <c r="BL46" s="524"/>
      <c r="BM46" s="524"/>
      <c r="BN46" s="524"/>
      <c r="BO46" s="524"/>
      <c r="BP46" s="524"/>
      <c r="BQ46" s="524"/>
      <c r="BR46" s="524"/>
      <c r="BS46" s="524"/>
      <c r="BT46" s="524"/>
      <c r="BU46" s="524"/>
      <c r="BV46" s="524"/>
      <c r="BW46" s="524"/>
      <c r="BX46" s="524"/>
      <c r="BY46" s="3"/>
      <c r="BZ46" s="3"/>
    </row>
    <row r="47" spans="1:78" s="419" customFormat="1" ht="4.5" customHeight="1">
      <c r="A47" s="264"/>
      <c r="C47" s="1521"/>
      <c r="D47" s="1521"/>
      <c r="E47" s="1521"/>
      <c r="F47" s="1521"/>
      <c r="G47" s="1521"/>
      <c r="H47" s="1521"/>
      <c r="I47" s="1521"/>
      <c r="J47" s="1521"/>
      <c r="K47" s="939"/>
      <c r="L47" s="939"/>
      <c r="M47" s="939"/>
      <c r="N47" s="939"/>
      <c r="O47" s="939"/>
      <c r="P47" s="1521"/>
      <c r="Q47" s="939"/>
      <c r="R47" s="939"/>
      <c r="S47" s="939"/>
      <c r="T47" s="939"/>
      <c r="U47" s="939"/>
      <c r="V47" s="1521"/>
      <c r="W47" s="939"/>
      <c r="X47" s="939"/>
      <c r="Y47" s="939"/>
      <c r="Z47" s="939"/>
      <c r="AB47" s="3"/>
      <c r="AC47" s="3"/>
      <c r="AD47" s="264"/>
      <c r="AE47" s="264"/>
      <c r="AF47" s="524"/>
      <c r="AG47" s="524"/>
      <c r="AH47" s="653"/>
      <c r="AI47" s="1110"/>
      <c r="AJ47" s="1110"/>
      <c r="AK47" s="1110"/>
      <c r="AL47" s="604"/>
      <c r="AM47" s="648"/>
      <c r="AN47" s="648"/>
      <c r="AO47" s="648"/>
      <c r="AP47" s="531"/>
      <c r="AQ47" s="531"/>
      <c r="AR47" s="531"/>
      <c r="AS47" s="531"/>
      <c r="AT47" s="531"/>
      <c r="AU47" s="531"/>
      <c r="AV47" s="531"/>
      <c r="AW47" s="531"/>
      <c r="AX47" s="531"/>
      <c r="AY47" s="531"/>
      <c r="AZ47" s="531"/>
      <c r="BA47" s="531"/>
      <c r="BB47" s="531"/>
      <c r="BC47" s="531"/>
      <c r="BD47" s="531"/>
      <c r="BE47" s="531"/>
      <c r="BF47" s="531"/>
      <c r="BG47" s="514"/>
      <c r="BH47" s="514"/>
      <c r="BI47" s="524"/>
      <c r="BJ47" s="524"/>
      <c r="BK47" s="524"/>
      <c r="BL47" s="524"/>
      <c r="BM47" s="524"/>
      <c r="BN47" s="524"/>
      <c r="BO47" s="524"/>
      <c r="BP47" s="524"/>
      <c r="BQ47" s="524"/>
      <c r="BR47" s="524"/>
      <c r="BS47" s="524"/>
      <c r="BT47" s="524"/>
      <c r="BU47" s="524"/>
      <c r="BV47" s="524"/>
      <c r="BW47" s="524"/>
      <c r="BX47" s="524"/>
      <c r="BY47" s="3"/>
      <c r="BZ47" s="3"/>
    </row>
    <row r="48" spans="1:78" s="419" customFormat="1" ht="9.95" customHeight="1">
      <c r="A48" s="264"/>
      <c r="C48" s="2278" t="str">
        <f>AH48</f>
        <v>* Die inneren Werte für Bauland werden mittels der statischen Residualwertmethode berechnet. Dabei werden vom Marktwert einer hypothetischen Überbauung sämtliche Kosten, die für die Erstellung notwendig sind, abgezogen. Dabei werden zusätzliche Risiken (z.B. Kostenüberschreitungen, Marktveränderungen bis zur Fertigstellung) sowie der kalkulierte Entwicklergewinn berücksichtigt. Basis: Mehrfamilienhaus mit 8 Mietwohnungen als Anlageobjekt. Ausnützungsziffer: 0.9, Landfläche: 1'350m², Nutzfläche total: 920m².</v>
      </c>
      <c r="D48" s="2278"/>
      <c r="E48" s="2278"/>
      <c r="F48" s="2278"/>
      <c r="G48" s="2278"/>
      <c r="H48" s="2278"/>
      <c r="I48" s="2278"/>
      <c r="J48" s="2278"/>
      <c r="K48" s="2278"/>
      <c r="L48" s="2278"/>
      <c r="M48" s="2278"/>
      <c r="N48" s="2278"/>
      <c r="O48" s="2278"/>
      <c r="P48" s="2278"/>
      <c r="Q48" s="2278"/>
      <c r="R48" s="2278"/>
      <c r="S48" s="2278"/>
      <c r="T48" s="2278"/>
      <c r="U48" s="2278"/>
      <c r="V48" s="2278"/>
      <c r="W48" s="2278"/>
      <c r="X48" s="2278"/>
      <c r="Y48" s="2278"/>
      <c r="Z48" s="2278"/>
      <c r="AB48" s="3"/>
      <c r="AC48" s="3"/>
      <c r="AD48" s="264"/>
      <c r="AE48" s="264"/>
      <c r="AF48" s="524"/>
      <c r="AG48" s="524"/>
      <c r="AH48" s="2266" t="s">
        <v>575</v>
      </c>
      <c r="AI48" s="2266"/>
      <c r="AJ48" s="2266"/>
      <c r="AK48" s="2266"/>
      <c r="AL48" s="1029"/>
      <c r="AM48" s="1029"/>
      <c r="AN48" s="648"/>
      <c r="AO48" s="648"/>
      <c r="AP48" s="531"/>
      <c r="AQ48" s="531"/>
      <c r="AR48" s="531"/>
      <c r="AS48" s="531"/>
      <c r="AT48" s="531"/>
      <c r="AU48" s="531"/>
      <c r="AV48" s="531"/>
      <c r="AW48" s="531"/>
      <c r="AX48" s="531"/>
      <c r="AY48" s="531"/>
      <c r="AZ48" s="531"/>
      <c r="BA48" s="531"/>
      <c r="BB48" s="531"/>
      <c r="BC48" s="531"/>
      <c r="BD48" s="531"/>
      <c r="BE48" s="531"/>
      <c r="BF48" s="531"/>
      <c r="BG48" s="514"/>
      <c r="BH48" s="514"/>
      <c r="BI48" s="524"/>
      <c r="BJ48" s="524"/>
      <c r="BK48" s="524"/>
      <c r="BL48" s="524"/>
      <c r="BM48" s="524"/>
      <c r="BN48" s="524"/>
      <c r="BO48" s="524"/>
      <c r="BP48" s="524"/>
      <c r="BQ48" s="524"/>
      <c r="BR48" s="524"/>
      <c r="BS48" s="524"/>
      <c r="BT48" s="524"/>
      <c r="BU48" s="524"/>
      <c r="BV48" s="524"/>
      <c r="BW48" s="524"/>
      <c r="BX48" s="524"/>
      <c r="BY48" s="3"/>
      <c r="BZ48" s="3"/>
    </row>
    <row r="49" spans="1:78" s="419" customFormat="1" ht="9.95" customHeight="1">
      <c r="A49" s="264"/>
      <c r="C49" s="2278"/>
      <c r="D49" s="2278"/>
      <c r="E49" s="2278"/>
      <c r="F49" s="2278"/>
      <c r="G49" s="2278"/>
      <c r="H49" s="2278"/>
      <c r="I49" s="2278"/>
      <c r="J49" s="2278"/>
      <c r="K49" s="2278"/>
      <c r="L49" s="2278"/>
      <c r="M49" s="2278"/>
      <c r="N49" s="2278"/>
      <c r="O49" s="2278"/>
      <c r="P49" s="2278"/>
      <c r="Q49" s="2278"/>
      <c r="R49" s="2278"/>
      <c r="S49" s="2278"/>
      <c r="T49" s="2278"/>
      <c r="U49" s="2278"/>
      <c r="V49" s="2278"/>
      <c r="W49" s="2278"/>
      <c r="X49" s="2278"/>
      <c r="Y49" s="2278"/>
      <c r="Z49" s="2278"/>
      <c r="AB49" s="3"/>
      <c r="AC49" s="3"/>
      <c r="AD49" s="264"/>
      <c r="AE49" s="264"/>
      <c r="AF49" s="524"/>
      <c r="AG49" s="524"/>
      <c r="AH49" s="2266"/>
      <c r="AI49" s="2266"/>
      <c r="AJ49" s="2266"/>
      <c r="AK49" s="2266"/>
      <c r="AL49" s="1029"/>
      <c r="AM49" s="1029"/>
      <c r="AN49" s="648"/>
      <c r="AO49" s="648"/>
      <c r="AP49" s="531"/>
      <c r="AQ49" s="531"/>
      <c r="AR49" s="531"/>
      <c r="AS49" s="531"/>
      <c r="AT49" s="531"/>
      <c r="AU49" s="531"/>
      <c r="AV49" s="531"/>
      <c r="AW49" s="531"/>
      <c r="AX49" s="531"/>
      <c r="AY49" s="531"/>
      <c r="AZ49" s="531"/>
      <c r="BA49" s="531"/>
      <c r="BB49" s="531"/>
      <c r="BC49" s="531"/>
      <c r="BD49" s="531"/>
      <c r="BE49" s="531"/>
      <c r="BF49" s="531"/>
      <c r="BG49" s="514"/>
      <c r="BH49" s="514"/>
      <c r="BI49" s="524"/>
      <c r="BJ49" s="524"/>
      <c r="BK49" s="524"/>
      <c r="BL49" s="524"/>
      <c r="BM49" s="524"/>
      <c r="BN49" s="524"/>
      <c r="BO49" s="524"/>
      <c r="BP49" s="524"/>
      <c r="BQ49" s="524"/>
      <c r="BR49" s="524"/>
      <c r="BS49" s="524"/>
      <c r="BT49" s="524"/>
      <c r="BU49" s="524"/>
      <c r="BV49" s="524"/>
      <c r="BW49" s="524"/>
      <c r="BX49" s="524"/>
      <c r="BY49" s="3"/>
      <c r="BZ49" s="3"/>
    </row>
    <row r="50" spans="1:78" s="419" customFormat="1" ht="9.95" customHeight="1">
      <c r="A50" s="264"/>
      <c r="C50" s="2278"/>
      <c r="D50" s="2278"/>
      <c r="E50" s="2278"/>
      <c r="F50" s="2278"/>
      <c r="G50" s="2278"/>
      <c r="H50" s="2278"/>
      <c r="I50" s="2278"/>
      <c r="J50" s="2278"/>
      <c r="K50" s="2278"/>
      <c r="L50" s="2278"/>
      <c r="M50" s="2278"/>
      <c r="N50" s="2278"/>
      <c r="O50" s="2278"/>
      <c r="P50" s="2278"/>
      <c r="Q50" s="2278"/>
      <c r="R50" s="2278"/>
      <c r="S50" s="2278"/>
      <c r="T50" s="2278"/>
      <c r="U50" s="2278"/>
      <c r="V50" s="2278"/>
      <c r="W50" s="2278"/>
      <c r="X50" s="2278"/>
      <c r="Y50" s="2278"/>
      <c r="Z50" s="2278"/>
      <c r="AB50" s="3"/>
      <c r="AC50" s="3"/>
      <c r="AD50" s="264"/>
      <c r="AE50" s="264"/>
      <c r="AF50" s="524"/>
      <c r="AG50" s="524"/>
      <c r="AH50" s="2266"/>
      <c r="AI50" s="2266"/>
      <c r="AJ50" s="2266"/>
      <c r="AK50" s="2266"/>
      <c r="AL50" s="1029"/>
      <c r="AM50" s="1029"/>
      <c r="AN50" s="648"/>
      <c r="AO50" s="648"/>
      <c r="AP50" s="531"/>
      <c r="AQ50" s="531"/>
      <c r="AR50" s="531"/>
      <c r="AS50" s="531"/>
      <c r="AT50" s="531"/>
      <c r="AU50" s="531"/>
      <c r="AV50" s="531"/>
      <c r="AW50" s="531"/>
      <c r="AX50" s="531"/>
      <c r="AY50" s="531"/>
      <c r="AZ50" s="531"/>
      <c r="BA50" s="531"/>
      <c r="BB50" s="531"/>
      <c r="BC50" s="531"/>
      <c r="BD50" s="531"/>
      <c r="BE50" s="531"/>
      <c r="BF50" s="531"/>
      <c r="BG50" s="514"/>
      <c r="BH50" s="514"/>
      <c r="BI50" s="524"/>
      <c r="BJ50" s="524"/>
      <c r="BK50" s="524"/>
      <c r="BL50" s="524"/>
      <c r="BM50" s="524"/>
      <c r="BN50" s="524"/>
      <c r="BO50" s="524"/>
      <c r="BP50" s="524"/>
      <c r="BQ50" s="524"/>
      <c r="BR50" s="524"/>
      <c r="BS50" s="524"/>
      <c r="BT50" s="524"/>
      <c r="BU50" s="524"/>
      <c r="BV50" s="524"/>
      <c r="BW50" s="524"/>
      <c r="BX50" s="524"/>
      <c r="BY50" s="3"/>
      <c r="BZ50" s="3"/>
    </row>
    <row r="51" spans="1:78" s="1080" customFormat="1" ht="9.95" customHeight="1">
      <c r="A51" s="984"/>
      <c r="C51" s="974" t="str">
        <f>AH51</f>
        <v>Quelle: IMBAS Fahrländer Partner. Datenstand: 31. Dezember 2023.</v>
      </c>
      <c r="D51" s="974"/>
      <c r="E51" s="974"/>
      <c r="F51" s="974"/>
      <c r="G51" s="974"/>
      <c r="H51" s="974"/>
      <c r="I51" s="974"/>
      <c r="J51" s="974"/>
      <c r="K51" s="974"/>
      <c r="L51" s="974"/>
      <c r="M51" s="974"/>
      <c r="N51" s="974"/>
      <c r="O51" s="974"/>
      <c r="P51" s="974"/>
      <c r="Q51" s="974"/>
      <c r="R51" s="974"/>
      <c r="S51" s="974"/>
      <c r="T51" s="974"/>
      <c r="U51" s="974"/>
      <c r="V51" s="974"/>
      <c r="W51" s="940"/>
      <c r="X51" s="940"/>
      <c r="Y51" s="940"/>
      <c r="Z51" s="940"/>
      <c r="AB51" s="984"/>
      <c r="AC51" s="984"/>
      <c r="AD51" s="984"/>
      <c r="AE51" s="984"/>
      <c r="AF51" s="1029"/>
      <c r="AG51" s="1029"/>
      <c r="AH51" s="986" t="s">
        <v>566</v>
      </c>
      <c r="AI51" s="986"/>
      <c r="AJ51" s="986"/>
      <c r="AK51" s="986"/>
      <c r="AL51" s="986"/>
      <c r="AM51" s="1114"/>
      <c r="AN51" s="1114"/>
      <c r="AO51" s="1114"/>
      <c r="AP51" s="986"/>
      <c r="AQ51" s="986"/>
      <c r="AR51" s="986"/>
      <c r="AS51" s="986"/>
      <c r="AT51" s="986"/>
      <c r="AU51" s="986"/>
      <c r="AV51" s="986"/>
      <c r="AW51" s="986"/>
      <c r="AX51" s="986"/>
      <c r="AY51" s="986"/>
      <c r="AZ51" s="986"/>
      <c r="BA51" s="986"/>
      <c r="BB51" s="986"/>
      <c r="BC51" s="986"/>
      <c r="BD51" s="986"/>
      <c r="BE51" s="986"/>
      <c r="BF51" s="1029"/>
      <c r="BG51" s="986"/>
      <c r="BH51" s="986"/>
      <c r="BI51" s="1029"/>
      <c r="BJ51" s="1029"/>
      <c r="BK51" s="1029"/>
      <c r="BL51" s="1029"/>
      <c r="BM51" s="1029"/>
      <c r="BN51" s="1029"/>
      <c r="BO51" s="1029"/>
      <c r="BP51" s="1029"/>
      <c r="BQ51" s="1029"/>
      <c r="BR51" s="1029"/>
      <c r="BS51" s="1029"/>
      <c r="BT51" s="1029"/>
      <c r="BU51" s="1029"/>
      <c r="BV51" s="1029"/>
      <c r="BW51" s="1029"/>
      <c r="BX51" s="1029"/>
      <c r="BY51" s="984"/>
      <c r="BZ51" s="984"/>
    </row>
    <row r="52" spans="1:78" s="419" customFormat="1" ht="30" customHeight="1">
      <c r="A52" s="264"/>
      <c r="AB52" s="3"/>
      <c r="AC52" s="3"/>
      <c r="AD52" s="264"/>
      <c r="AE52" s="3"/>
      <c r="AF52" s="524"/>
      <c r="AG52" s="524"/>
      <c r="AH52" s="524"/>
      <c r="AI52" s="524"/>
      <c r="AJ52" s="524"/>
      <c r="AK52" s="524"/>
      <c r="AL52" s="524"/>
      <c r="AM52" s="648"/>
      <c r="AN52" s="648"/>
      <c r="AO52" s="648"/>
      <c r="AP52" s="531"/>
      <c r="AQ52" s="531"/>
      <c r="AR52" s="524"/>
      <c r="AS52" s="524"/>
      <c r="AT52" s="524"/>
      <c r="AU52" s="524"/>
      <c r="AV52" s="524"/>
      <c r="AW52" s="524"/>
      <c r="AX52" s="524"/>
      <c r="AY52" s="524"/>
      <c r="AZ52" s="524"/>
      <c r="BA52" s="524"/>
      <c r="BB52" s="524"/>
      <c r="BC52" s="524"/>
      <c r="BD52" s="524"/>
      <c r="BE52" s="524"/>
      <c r="BF52" s="524"/>
      <c r="BG52" s="514"/>
      <c r="BH52" s="514"/>
      <c r="BI52" s="524"/>
      <c r="BJ52" s="524"/>
      <c r="BK52" s="524"/>
      <c r="BL52" s="524"/>
      <c r="BM52" s="524"/>
      <c r="BN52" s="524"/>
      <c r="BO52" s="524"/>
      <c r="BP52" s="524"/>
      <c r="BQ52" s="524"/>
      <c r="BR52" s="524"/>
      <c r="BS52" s="524"/>
      <c r="BT52" s="524"/>
      <c r="BU52" s="524"/>
      <c r="BV52" s="524"/>
      <c r="BW52" s="524"/>
      <c r="BX52" s="524"/>
      <c r="BY52" s="3"/>
      <c r="BZ52" s="3"/>
    </row>
    <row r="53" spans="1:78" s="419" customFormat="1" ht="15.6" customHeight="1">
      <c r="A53" s="264"/>
      <c r="C53" s="2279" t="str">
        <f>AH53</f>
        <v>Diskontierungssatz MWG-Nutzung, Quartier Dürrenast</v>
      </c>
      <c r="D53" s="2279"/>
      <c r="E53" s="2279"/>
      <c r="F53" s="2279"/>
      <c r="G53" s="2279"/>
      <c r="H53" s="2279"/>
      <c r="I53" s="2279"/>
      <c r="J53" s="2279"/>
      <c r="K53" s="2279"/>
      <c r="L53" s="2279"/>
      <c r="M53" s="2279"/>
      <c r="N53" s="2279"/>
      <c r="O53" s="2279"/>
      <c r="P53" s="2279"/>
      <c r="Q53" s="2279"/>
      <c r="R53" s="2279"/>
      <c r="S53" s="2279"/>
      <c r="T53" s="2279"/>
      <c r="U53" s="2279"/>
      <c r="V53" s="2279"/>
      <c r="W53" s="2279"/>
      <c r="X53" s="2279"/>
      <c r="Y53" s="2279"/>
      <c r="Z53" s="2279"/>
      <c r="AA53" s="83"/>
      <c r="AB53" s="38"/>
      <c r="AC53" s="38"/>
      <c r="AD53" s="38"/>
      <c r="AE53" s="3"/>
      <c r="AF53" s="531"/>
      <c r="AG53" s="531"/>
      <c r="AH53" s="1274" t="s">
        <v>576</v>
      </c>
      <c r="AI53" s="648"/>
      <c r="AJ53" s="648"/>
      <c r="AK53" s="581"/>
      <c r="AL53" s="524"/>
      <c r="AM53" s="648"/>
      <c r="AN53" s="648"/>
      <c r="AO53" s="648"/>
      <c r="AP53" s="531"/>
      <c r="AQ53" s="531"/>
      <c r="AR53" s="524"/>
      <c r="AS53" s="524"/>
      <c r="AT53" s="524"/>
      <c r="AU53" s="524"/>
      <c r="AV53" s="524"/>
      <c r="AW53" s="524"/>
      <c r="AX53" s="524"/>
      <c r="AY53" s="524"/>
      <c r="AZ53" s="524"/>
      <c r="BA53" s="524"/>
      <c r="BB53" s="524"/>
      <c r="BC53" s="524"/>
      <c r="BD53" s="524"/>
      <c r="BE53" s="524"/>
      <c r="BF53" s="524"/>
      <c r="BG53" s="514"/>
      <c r="BH53" s="514"/>
      <c r="BI53" s="524"/>
      <c r="BJ53" s="524"/>
      <c r="BK53" s="524"/>
      <c r="BL53" s="524"/>
      <c r="BM53" s="524"/>
      <c r="BN53" s="524"/>
      <c r="BO53" s="524"/>
      <c r="BP53" s="524"/>
      <c r="BQ53" s="524"/>
      <c r="BR53" s="524"/>
      <c r="BS53" s="524"/>
      <c r="BT53" s="524"/>
      <c r="BU53" s="524"/>
      <c r="BV53" s="524"/>
      <c r="BW53" s="524"/>
      <c r="BX53" s="524"/>
      <c r="BY53" s="3"/>
      <c r="BZ53" s="3"/>
    </row>
    <row r="54" spans="1:78" s="419" customFormat="1" ht="8.1" customHeight="1">
      <c r="A54" s="264"/>
      <c r="C54" s="1111"/>
      <c r="D54" s="1111"/>
      <c r="E54" s="1111"/>
      <c r="F54" s="1111"/>
      <c r="G54" s="1111"/>
      <c r="H54" s="1111"/>
      <c r="I54" s="1111"/>
      <c r="J54" s="1111"/>
      <c r="K54" s="1111"/>
      <c r="L54" s="1111"/>
      <c r="M54" s="862"/>
      <c r="N54" s="862"/>
      <c r="O54" s="862"/>
      <c r="P54" s="862"/>
      <c r="Q54" s="862"/>
      <c r="R54" s="862"/>
      <c r="S54" s="862"/>
      <c r="T54" s="862"/>
      <c r="U54" s="862"/>
      <c r="V54" s="862"/>
      <c r="W54" s="862"/>
      <c r="X54" s="862"/>
      <c r="Y54" s="862"/>
      <c r="Z54" s="862"/>
      <c r="AA54" s="83"/>
      <c r="AB54" s="38"/>
      <c r="AC54" s="38"/>
      <c r="AD54" s="38"/>
      <c r="AE54" s="3"/>
      <c r="AF54" s="531"/>
      <c r="AG54" s="531"/>
      <c r="AH54" s="647"/>
      <c r="AI54" s="648"/>
      <c r="AJ54" s="648"/>
      <c r="AK54" s="581"/>
      <c r="AL54" s="524"/>
      <c r="AM54" s="648"/>
      <c r="AN54" s="648"/>
      <c r="AO54" s="648"/>
      <c r="AP54" s="531"/>
      <c r="AQ54" s="531"/>
      <c r="AR54" s="524"/>
      <c r="AS54" s="524"/>
      <c r="AT54" s="524"/>
      <c r="AU54" s="524"/>
      <c r="AV54" s="524"/>
      <c r="AW54" s="524"/>
      <c r="AX54" s="524"/>
      <c r="AY54" s="524"/>
      <c r="AZ54" s="524"/>
      <c r="BA54" s="524"/>
      <c r="BB54" s="524"/>
      <c r="BC54" s="524"/>
      <c r="BD54" s="524"/>
      <c r="BE54" s="524"/>
      <c r="BF54" s="524"/>
      <c r="BG54" s="514"/>
      <c r="BH54" s="514"/>
      <c r="BI54" s="524"/>
      <c r="BJ54" s="524"/>
      <c r="BK54" s="524"/>
      <c r="BL54" s="524"/>
      <c r="BM54" s="524"/>
      <c r="BN54" s="524"/>
      <c r="BO54" s="524"/>
      <c r="BP54" s="524"/>
      <c r="BQ54" s="524"/>
      <c r="BR54" s="524"/>
      <c r="BS54" s="524"/>
      <c r="BT54" s="524"/>
      <c r="BU54" s="524"/>
      <c r="BV54" s="524"/>
      <c r="BW54" s="524"/>
      <c r="BX54" s="524"/>
      <c r="BY54" s="3"/>
      <c r="BZ54" s="3"/>
    </row>
    <row r="55" spans="1:78" s="419" customFormat="1" ht="15.6" customHeight="1">
      <c r="A55" s="264"/>
      <c r="C55" s="2280" t="str">
        <f>AH55</f>
        <v>netto, real (Neubau, durchschnittlicher Standard und durchschnittliche Mikrolage)</v>
      </c>
      <c r="D55" s="2280"/>
      <c r="E55" s="2280"/>
      <c r="F55" s="2280"/>
      <c r="G55" s="2280"/>
      <c r="H55" s="2280"/>
      <c r="I55" s="2280"/>
      <c r="J55" s="2280"/>
      <c r="K55" s="2280"/>
      <c r="L55" s="2280"/>
      <c r="M55" s="2280"/>
      <c r="N55" s="2280"/>
      <c r="O55" s="2280"/>
      <c r="P55" s="2280"/>
      <c r="Q55" s="2280"/>
      <c r="R55" s="2280"/>
      <c r="S55" s="2280"/>
      <c r="T55" s="2280"/>
      <c r="U55" s="2280"/>
      <c r="V55" s="1100"/>
      <c r="W55" s="2173">
        <f>AJ55</f>
        <v>0.026500000000000003</v>
      </c>
      <c r="X55" s="2173"/>
      <c r="Y55" s="2173"/>
      <c r="Z55" s="2173"/>
      <c r="AA55" s="83"/>
      <c r="AB55" s="38"/>
      <c r="AC55" s="38"/>
      <c r="AD55" s="38"/>
      <c r="AE55" s="3"/>
      <c r="AF55" s="531"/>
      <c r="AG55" s="531"/>
      <c r="AH55" s="1271" t="s">
        <v>356</v>
      </c>
      <c r="AI55" s="1276"/>
      <c r="AJ55" s="699">
        <v>0.026500000000000003</v>
      </c>
      <c r="AK55" s="581"/>
      <c r="AL55" s="524"/>
      <c r="AM55" s="524"/>
      <c r="AN55" s="524"/>
      <c r="AO55" s="524"/>
      <c r="AP55" s="543"/>
      <c r="AQ55" s="524"/>
      <c r="AR55" s="536"/>
      <c r="AS55" s="543"/>
      <c r="AT55" s="524"/>
      <c r="AU55" s="524"/>
      <c r="AV55" s="524"/>
      <c r="AW55" s="524"/>
      <c r="AX55" s="524"/>
      <c r="AY55" s="524"/>
      <c r="AZ55" s="524"/>
      <c r="BA55" s="524"/>
      <c r="BB55" s="524"/>
      <c r="BC55" s="524"/>
      <c r="BD55" s="524"/>
      <c r="BE55" s="524"/>
      <c r="BF55" s="524"/>
      <c r="BG55" s="514"/>
      <c r="BH55" s="514"/>
      <c r="BI55" s="524"/>
      <c r="BJ55" s="524"/>
      <c r="BK55" s="524"/>
      <c r="BL55" s="524"/>
      <c r="BM55" s="524"/>
      <c r="BN55" s="524"/>
      <c r="BO55" s="524"/>
      <c r="BP55" s="524"/>
      <c r="BQ55" s="524"/>
      <c r="BR55" s="524"/>
      <c r="BS55" s="524"/>
      <c r="BT55" s="524"/>
      <c r="BU55" s="524"/>
      <c r="BV55" s="524"/>
      <c r="BW55" s="524"/>
      <c r="BX55" s="524"/>
      <c r="BY55" s="3"/>
      <c r="BZ55" s="3"/>
    </row>
    <row r="56" spans="1:78" s="419" customFormat="1" ht="4.5" customHeight="1">
      <c r="A56" s="264"/>
      <c r="AB56" s="3"/>
      <c r="AC56" s="3"/>
      <c r="AD56" s="264"/>
      <c r="AE56" s="3"/>
      <c r="AF56" s="524"/>
      <c r="AG56" s="524"/>
      <c r="AH56" s="524"/>
      <c r="AI56" s="524"/>
      <c r="AJ56" s="524"/>
      <c r="AK56" s="524"/>
      <c r="AL56" s="524"/>
      <c r="AM56" s="524"/>
      <c r="AN56" s="524"/>
      <c r="AO56" s="524"/>
      <c r="AP56" s="543"/>
      <c r="AQ56" s="524"/>
      <c r="AR56" s="536"/>
      <c r="AS56" s="543"/>
      <c r="AT56" s="524"/>
      <c r="AU56" s="524"/>
      <c r="AV56" s="524"/>
      <c r="AW56" s="524"/>
      <c r="AX56" s="524"/>
      <c r="AY56" s="524"/>
      <c r="AZ56" s="524"/>
      <c r="BA56" s="524"/>
      <c r="BB56" s="524"/>
      <c r="BC56" s="524"/>
      <c r="BD56" s="524"/>
      <c r="BE56" s="524"/>
      <c r="BF56" s="524"/>
      <c r="BG56" s="514"/>
      <c r="BH56" s="514"/>
      <c r="BI56" s="524"/>
      <c r="BJ56" s="524"/>
      <c r="BK56" s="524"/>
      <c r="BL56" s="524"/>
      <c r="BM56" s="524"/>
      <c r="BN56" s="524"/>
      <c r="BO56" s="524"/>
      <c r="BP56" s="524"/>
      <c r="BQ56" s="524"/>
      <c r="BR56" s="524"/>
      <c r="BS56" s="524"/>
      <c r="BT56" s="524"/>
      <c r="BU56" s="524"/>
      <c r="BV56" s="524"/>
      <c r="BW56" s="524"/>
      <c r="BX56" s="524"/>
      <c r="BY56" s="3"/>
      <c r="BZ56" s="3"/>
    </row>
    <row r="57" spans="1:78" s="419" customFormat="1" ht="9.95" customHeight="1">
      <c r="A57" s="264"/>
      <c r="C57" s="1080" t="str">
        <f>AH51</f>
        <v>Quelle: IMBAS Fahrländer Partner. Datenstand: 31. Dezember 2023.</v>
      </c>
      <c r="AB57" s="3"/>
      <c r="AC57" s="3"/>
      <c r="AD57" s="264"/>
      <c r="AE57" s="3"/>
      <c r="AF57" s="524"/>
      <c r="AG57" s="524"/>
      <c r="AH57" s="524"/>
      <c r="AI57" s="524"/>
      <c r="AJ57" s="524"/>
      <c r="AK57" s="524"/>
      <c r="AL57" s="543"/>
      <c r="AM57" s="524"/>
      <c r="AN57" s="524"/>
      <c r="AO57" s="524"/>
      <c r="AP57" s="524"/>
      <c r="AQ57" s="524"/>
      <c r="AR57" s="524"/>
      <c r="AS57" s="524"/>
      <c r="AT57" s="524"/>
      <c r="AU57" s="524"/>
      <c r="AV57" s="524"/>
      <c r="AW57" s="524"/>
      <c r="AX57" s="524"/>
      <c r="AY57" s="524"/>
      <c r="AZ57" s="524"/>
      <c r="BA57" s="524"/>
      <c r="BB57" s="524"/>
      <c r="BC57" s="524"/>
      <c r="BD57" s="524"/>
      <c r="BE57" s="524"/>
      <c r="BF57" s="524"/>
      <c r="BG57" s="514"/>
      <c r="BH57" s="514"/>
      <c r="BI57" s="524"/>
      <c r="BJ57" s="524"/>
      <c r="BK57" s="524"/>
      <c r="BL57" s="524"/>
      <c r="BM57" s="524"/>
      <c r="BN57" s="524"/>
      <c r="BO57" s="524"/>
      <c r="BP57" s="524"/>
      <c r="BQ57" s="524"/>
      <c r="BR57" s="524"/>
      <c r="BS57" s="524"/>
      <c r="BT57" s="524"/>
      <c r="BU57" s="524"/>
      <c r="BV57" s="524"/>
      <c r="BW57" s="524"/>
      <c r="BX57" s="524"/>
      <c r="BY57" s="3"/>
      <c r="BZ57" s="3"/>
    </row>
    <row r="58" spans="1:78" s="83" customFormat="1" ht="16.5" customHeight="1">
      <c r="A58" s="38"/>
      <c r="AB58" s="3"/>
      <c r="AC58" s="3"/>
      <c r="AD58" s="3"/>
      <c r="AE58" s="3"/>
      <c r="AF58" s="531"/>
      <c r="AG58" s="531"/>
      <c r="AH58" s="531"/>
      <c r="AI58" s="531"/>
      <c r="AJ58" s="531"/>
      <c r="AK58" s="531"/>
      <c r="AL58" s="531"/>
      <c r="AM58" s="648"/>
      <c r="AN58" s="648"/>
      <c r="AO58" s="648"/>
      <c r="AP58" s="648"/>
      <c r="AQ58" s="648"/>
      <c r="AR58" s="544"/>
      <c r="AS58" s="544"/>
      <c r="AT58" s="544"/>
      <c r="AU58" s="544"/>
      <c r="AV58" s="544"/>
      <c r="AW58" s="544"/>
      <c r="AX58" s="544"/>
      <c r="AY58" s="544"/>
      <c r="AZ58" s="544"/>
      <c r="BA58" s="544"/>
      <c r="BB58" s="581"/>
      <c r="BC58" s="544"/>
      <c r="BD58" s="544"/>
      <c r="BE58" s="544"/>
      <c r="BF58" s="531"/>
      <c r="BG58" s="531"/>
      <c r="BH58" s="531"/>
      <c r="BI58" s="531"/>
      <c r="BJ58" s="531"/>
      <c r="BK58" s="531"/>
      <c r="BL58" s="531"/>
      <c r="BM58" s="531"/>
      <c r="BN58" s="531"/>
      <c r="BO58" s="531"/>
      <c r="BP58" s="531"/>
      <c r="BQ58" s="531"/>
      <c r="BR58" s="531"/>
      <c r="BS58" s="531"/>
      <c r="BT58" s="531"/>
      <c r="BU58" s="531"/>
      <c r="BV58" s="531"/>
      <c r="BW58" s="531"/>
      <c r="BX58" s="531"/>
      <c r="BY58" s="3"/>
      <c r="BZ58" s="3"/>
    </row>
    <row r="59" spans="1:78" s="83" customFormat="1" ht="7.5" customHeight="1">
      <c r="A59" s="38"/>
      <c r="AB59" s="3"/>
      <c r="AC59" s="3"/>
      <c r="AD59" s="3"/>
      <c r="AE59" s="3"/>
      <c r="AF59" s="531"/>
      <c r="AG59" s="531"/>
      <c r="AH59" s="531"/>
      <c r="AI59" s="531"/>
      <c r="AJ59" s="531"/>
      <c r="AK59" s="531"/>
      <c r="AL59" s="531"/>
      <c r="AM59" s="648"/>
      <c r="AN59" s="648"/>
      <c r="AO59" s="648"/>
      <c r="AP59" s="648"/>
      <c r="AQ59" s="648"/>
      <c r="AR59" s="544"/>
      <c r="AS59" s="544"/>
      <c r="AT59" s="544"/>
      <c r="AU59" s="544"/>
      <c r="AV59" s="544"/>
      <c r="AW59" s="544"/>
      <c r="AX59" s="544"/>
      <c r="AY59" s="544"/>
      <c r="AZ59" s="544"/>
      <c r="BA59" s="544"/>
      <c r="BB59" s="581"/>
      <c r="BC59" s="544"/>
      <c r="BD59" s="544"/>
      <c r="BE59" s="544"/>
      <c r="BF59" s="531"/>
      <c r="BG59" s="531"/>
      <c r="BH59" s="531"/>
      <c r="BI59" s="531"/>
      <c r="BJ59" s="531"/>
      <c r="BK59" s="531"/>
      <c r="BL59" s="531"/>
      <c r="BM59" s="531"/>
      <c r="BN59" s="531"/>
      <c r="BO59" s="531"/>
      <c r="BP59" s="531"/>
      <c r="BQ59" s="531"/>
      <c r="BR59" s="531"/>
      <c r="BS59" s="531"/>
      <c r="BT59" s="531"/>
      <c r="BU59" s="531"/>
      <c r="BV59" s="531"/>
      <c r="BW59" s="531"/>
      <c r="BX59" s="531"/>
      <c r="BY59" s="3"/>
      <c r="BZ59" s="3"/>
    </row>
    <row r="60" spans="1:78" s="83" customFormat="1" ht="16.5" customHeight="1">
      <c r="A60" s="38"/>
      <c r="AB60" s="3"/>
      <c r="AC60" s="3"/>
      <c r="AD60" s="3"/>
      <c r="AE60" s="3"/>
      <c r="AF60" s="531"/>
      <c r="AG60" s="531"/>
      <c r="AH60" s="531"/>
      <c r="AI60" s="531"/>
      <c r="AJ60" s="531"/>
      <c r="AK60" s="531"/>
      <c r="AL60" s="531"/>
      <c r="AM60" s="648"/>
      <c r="AN60" s="544"/>
      <c r="AO60" s="648"/>
      <c r="AP60" s="544"/>
      <c r="AQ60" s="544"/>
      <c r="AR60" s="544"/>
      <c r="AS60" s="544"/>
      <c r="AT60" s="544"/>
      <c r="AU60" s="544"/>
      <c r="AV60" s="544"/>
      <c r="AW60" s="544"/>
      <c r="AX60" s="544"/>
      <c r="AY60" s="544"/>
      <c r="AZ60" s="544"/>
      <c r="BA60" s="544"/>
      <c r="BB60" s="581"/>
      <c r="BC60" s="655"/>
      <c r="BD60" s="655"/>
      <c r="BE60" s="655"/>
      <c r="BF60" s="531"/>
      <c r="BG60" s="531"/>
      <c r="BH60" s="531"/>
      <c r="BI60" s="531"/>
      <c r="BJ60" s="531"/>
      <c r="BK60" s="531"/>
      <c r="BL60" s="531"/>
      <c r="BM60" s="531"/>
      <c r="BN60" s="531"/>
      <c r="BO60" s="531"/>
      <c r="BP60" s="531"/>
      <c r="BQ60" s="531"/>
      <c r="BR60" s="531"/>
      <c r="BS60" s="531"/>
      <c r="BT60" s="531"/>
      <c r="BU60" s="531"/>
      <c r="BV60" s="531"/>
      <c r="BW60" s="531"/>
      <c r="BX60" s="531"/>
      <c r="BY60" s="3"/>
      <c r="BZ60" s="3"/>
    </row>
    <row r="61" spans="1:78" s="83" customFormat="1" ht="181.5" customHeight="1">
      <c r="A61" s="38"/>
      <c r="C61" s="1112"/>
      <c r="D61" s="1112"/>
      <c r="E61" s="1112"/>
      <c r="F61" s="1112"/>
      <c r="G61" s="1112"/>
      <c r="H61" s="1112"/>
      <c r="I61" s="1112"/>
      <c r="J61" s="1112"/>
      <c r="K61" s="1112"/>
      <c r="L61" s="1112"/>
      <c r="M61" s="1112"/>
      <c r="N61" s="1112"/>
      <c r="O61" s="1112"/>
      <c r="P61" s="1112"/>
      <c r="Q61" s="1112"/>
      <c r="R61" s="1112"/>
      <c r="S61" s="1112"/>
      <c r="T61" s="1112"/>
      <c r="U61" s="1112"/>
      <c r="V61" s="862"/>
      <c r="W61" s="1117"/>
      <c r="X61" s="1117"/>
      <c r="Y61" s="1117"/>
      <c r="Z61" s="1117"/>
      <c r="AB61" s="3"/>
      <c r="AC61" s="3"/>
      <c r="AD61" s="3"/>
      <c r="AE61" s="3"/>
      <c r="AF61" s="531"/>
      <c r="AG61" s="531"/>
      <c r="AH61" s="531"/>
      <c r="AI61" s="531"/>
      <c r="AJ61" s="531"/>
      <c r="AK61" s="531"/>
      <c r="AL61" s="531"/>
      <c r="AM61" s="648"/>
      <c r="AN61" s="544"/>
      <c r="AO61" s="648"/>
      <c r="AP61" s="544"/>
      <c r="AQ61" s="544"/>
      <c r="AR61" s="544"/>
      <c r="AS61" s="544"/>
      <c r="AT61" s="544"/>
      <c r="AU61" s="544"/>
      <c r="AV61" s="544"/>
      <c r="AW61" s="544"/>
      <c r="AX61" s="544"/>
      <c r="AY61" s="544"/>
      <c r="AZ61" s="544"/>
      <c r="BA61" s="544"/>
      <c r="BB61" s="581"/>
      <c r="BC61" s="655"/>
      <c r="BD61" s="655"/>
      <c r="BE61" s="655"/>
      <c r="BF61" s="531"/>
      <c r="BG61" s="531"/>
      <c r="BH61" s="531"/>
      <c r="BI61" s="531"/>
      <c r="BJ61" s="531"/>
      <c r="BK61" s="531"/>
      <c r="BL61" s="531"/>
      <c r="BM61" s="531"/>
      <c r="BN61" s="531"/>
      <c r="BO61" s="531"/>
      <c r="BP61" s="531"/>
      <c r="BQ61" s="531"/>
      <c r="BR61" s="531"/>
      <c r="BS61" s="531"/>
      <c r="BT61" s="531"/>
      <c r="BU61" s="531"/>
      <c r="BV61" s="531"/>
      <c r="BW61" s="531"/>
      <c r="BX61" s="531"/>
      <c r="BY61" s="3"/>
      <c r="BZ61" s="3"/>
    </row>
    <row r="62" spans="1:78" s="83" customFormat="1" ht="4.5" customHeight="1">
      <c r="A62" s="38"/>
      <c r="C62" s="1113"/>
      <c r="D62" s="1113"/>
      <c r="E62" s="1113"/>
      <c r="F62" s="1113"/>
      <c r="G62" s="1113"/>
      <c r="H62" s="1113"/>
      <c r="I62" s="1113"/>
      <c r="J62" s="1113"/>
      <c r="K62" s="1113"/>
      <c r="L62" s="1113"/>
      <c r="M62" s="1113"/>
      <c r="N62" s="1113"/>
      <c r="O62" s="1113"/>
      <c r="P62" s="1113"/>
      <c r="Q62" s="1113"/>
      <c r="R62" s="1113"/>
      <c r="S62" s="1113"/>
      <c r="T62" s="1113"/>
      <c r="U62" s="1113"/>
      <c r="V62" s="953"/>
      <c r="W62" s="1007"/>
      <c r="X62" s="1007"/>
      <c r="Y62" s="1007"/>
      <c r="Z62" s="1007"/>
      <c r="AB62" s="3"/>
      <c r="AC62" s="3"/>
      <c r="AD62" s="3"/>
      <c r="AE62" s="3"/>
      <c r="AF62" s="531"/>
      <c r="AG62" s="531"/>
      <c r="AH62" s="1454"/>
      <c r="AI62" s="1455"/>
      <c r="AJ62" s="1456"/>
      <c r="AK62" s="1406"/>
      <c r="AL62" s="1406"/>
      <c r="AM62" s="1457"/>
      <c r="AN62" s="1458"/>
      <c r="AO62" s="1457"/>
      <c r="AP62" s="1458"/>
      <c r="AQ62" s="1458"/>
      <c r="AR62" s="1458"/>
      <c r="AS62" s="1458"/>
      <c r="AT62" s="1458"/>
      <c r="AU62" s="1458"/>
      <c r="AV62" s="1458"/>
      <c r="AW62" s="1458"/>
      <c r="AX62" s="1458"/>
      <c r="AY62" s="1458"/>
      <c r="AZ62" s="1458"/>
      <c r="BA62" s="1458"/>
      <c r="BB62" s="1406"/>
      <c r="BC62" s="1456"/>
      <c r="BD62" s="1456"/>
      <c r="BE62" s="1456"/>
      <c r="BF62" s="1431"/>
      <c r="BG62" s="1431"/>
      <c r="BH62" s="1431"/>
      <c r="BI62" s="1431"/>
      <c r="BJ62" s="1431"/>
      <c r="BK62" s="1431"/>
      <c r="BL62" s="1431"/>
      <c r="BM62" s="1431"/>
      <c r="BN62" s="1431"/>
      <c r="BO62" s="1431"/>
      <c r="BP62" s="1431"/>
      <c r="BQ62" s="1431"/>
      <c r="BR62" s="1431"/>
      <c r="BS62" s="1431"/>
      <c r="BT62" s="1431"/>
      <c r="BU62" s="1431"/>
      <c r="BV62" s="1431"/>
      <c r="BW62" s="1431"/>
      <c r="BX62" s="531"/>
      <c r="BY62" s="3"/>
      <c r="BZ62" s="3"/>
    </row>
    <row r="63" spans="1:78" s="83" customFormat="1" ht="9.95" customHeight="1">
      <c r="A63" s="38"/>
      <c r="C63" s="2083" t="s">
        <v>2</v>
      </c>
      <c r="D63" s="2083"/>
      <c r="E63" s="2083"/>
      <c r="F63" s="1112"/>
      <c r="G63" s="1119" t="str">
        <f>AI63</f>
        <v>Gemeindecheck Wohnen: Stadt Thun</v>
      </c>
      <c r="H63" s="940"/>
      <c r="I63" s="940"/>
      <c r="J63" s="940"/>
      <c r="K63" s="940"/>
      <c r="L63" s="940"/>
      <c r="M63" s="940"/>
      <c r="N63" s="940"/>
      <c r="O63" s="940"/>
      <c r="P63" s="940"/>
      <c r="Q63" s="940"/>
      <c r="R63" s="940"/>
      <c r="S63" s="940"/>
      <c r="T63" s="940"/>
      <c r="U63" s="940"/>
      <c r="V63" s="940"/>
      <c r="W63" s="940"/>
      <c r="X63" s="940"/>
      <c r="Y63" s="940"/>
      <c r="Z63" s="1239" t="str">
        <f>BW63</f>
        <v>1. Quartal 2024</v>
      </c>
      <c r="AA63" s="940"/>
      <c r="AB63" s="38"/>
      <c r="AC63" s="38"/>
      <c r="AD63" s="38"/>
      <c r="AE63" s="3"/>
      <c r="AF63" s="531"/>
      <c r="AG63" s="531"/>
      <c r="AH63" s="1277" t="s">
        <v>2</v>
      </c>
      <c r="AI63" s="1277" t="s">
        <v>542</v>
      </c>
      <c r="AJ63" s="1277"/>
      <c r="AK63" s="645"/>
      <c r="AL63" s="645"/>
      <c r="AM63" s="645"/>
      <c r="AN63" s="645"/>
      <c r="AO63" s="645"/>
      <c r="AP63" s="645"/>
      <c r="AQ63" s="645"/>
      <c r="AR63" s="645"/>
      <c r="AS63" s="645"/>
      <c r="AT63" s="645"/>
      <c r="AU63" s="645"/>
      <c r="AV63" s="645"/>
      <c r="AW63" s="645"/>
      <c r="AX63" s="645"/>
      <c r="AY63" s="645"/>
      <c r="AZ63" s="645"/>
      <c r="BA63" s="645"/>
      <c r="BB63" s="581"/>
      <c r="BC63" s="655"/>
      <c r="BD63" s="655"/>
      <c r="BE63" s="655"/>
      <c r="BF63" s="531"/>
      <c r="BG63" s="531"/>
      <c r="BH63" s="531"/>
      <c r="BI63" s="531"/>
      <c r="BJ63" s="531"/>
      <c r="BK63" s="531"/>
      <c r="BL63" s="531"/>
      <c r="BM63" s="531"/>
      <c r="BN63" s="531"/>
      <c r="BO63" s="531"/>
      <c r="BP63" s="531"/>
      <c r="BQ63" s="531"/>
      <c r="BR63" s="531"/>
      <c r="BS63" s="531"/>
      <c r="BT63" s="531"/>
      <c r="BU63" s="531"/>
      <c r="BV63" s="531"/>
      <c r="BW63" s="1143" t="s">
        <v>534</v>
      </c>
      <c r="BX63" s="531"/>
      <c r="BY63" s="3"/>
      <c r="BZ63" s="3"/>
    </row>
    <row r="64" spans="1:78" s="83" customFormat="1" ht="9.95" customHeight="1">
      <c r="A64" s="38"/>
      <c r="C64" s="2083" t="s">
        <v>3</v>
      </c>
      <c r="D64" s="2083"/>
      <c r="E64" s="2083"/>
      <c r="F64" s="1112"/>
      <c r="G64" s="1112"/>
      <c r="H64" s="1112"/>
      <c r="I64" s="1112"/>
      <c r="J64" s="1112"/>
      <c r="K64" s="1112"/>
      <c r="L64" s="1112"/>
      <c r="M64" s="1112"/>
      <c r="N64" s="1112"/>
      <c r="O64" s="1112"/>
      <c r="P64" s="1112"/>
      <c r="Q64" s="1112"/>
      <c r="R64" s="1112"/>
      <c r="S64" s="1112"/>
      <c r="T64" s="1112"/>
      <c r="U64" s="1112"/>
      <c r="V64" s="862"/>
      <c r="W64" s="1117"/>
      <c r="X64" s="1117"/>
      <c r="Y64" s="1117"/>
      <c r="Z64" s="1239" t="str">
        <f>BW64</f>
        <v>Seite 20 / 27</v>
      </c>
      <c r="AB64" s="38"/>
      <c r="AC64" s="38"/>
      <c r="AD64" s="38"/>
      <c r="AE64" s="3"/>
      <c r="AF64" s="531"/>
      <c r="AG64" s="531"/>
      <c r="AH64" s="1277" t="s">
        <v>35</v>
      </c>
      <c r="AI64" s="1277"/>
      <c r="AJ64" s="1277"/>
      <c r="AK64" s="581"/>
      <c r="AL64" s="581"/>
      <c r="AM64" s="648"/>
      <c r="AN64" s="544"/>
      <c r="AO64" s="648"/>
      <c r="AP64" s="544"/>
      <c r="AQ64" s="544"/>
      <c r="AR64" s="544"/>
      <c r="AS64" s="544"/>
      <c r="AT64" s="544"/>
      <c r="AU64" s="544"/>
      <c r="AV64" s="544"/>
      <c r="AW64" s="544"/>
      <c r="AX64" s="544"/>
      <c r="AY64" s="544"/>
      <c r="AZ64" s="544"/>
      <c r="BA64" s="544"/>
      <c r="BB64" s="581"/>
      <c r="BC64" s="655"/>
      <c r="BD64" s="655"/>
      <c r="BE64" s="655"/>
      <c r="BF64" s="531"/>
      <c r="BG64" s="531"/>
      <c r="BH64" s="531"/>
      <c r="BI64" s="531"/>
      <c r="BJ64" s="531"/>
      <c r="BK64" s="531"/>
      <c r="BL64" s="531"/>
      <c r="BM64" s="531"/>
      <c r="BN64" s="531"/>
      <c r="BO64" s="531"/>
      <c r="BP64" s="531"/>
      <c r="BQ64" s="531"/>
      <c r="BR64" s="531"/>
      <c r="BS64" s="531"/>
      <c r="BT64" s="531"/>
      <c r="BU64" s="531"/>
      <c r="BV64" s="531"/>
      <c r="BW64" s="1143" t="s">
        <v>798</v>
      </c>
      <c r="BX64" s="531"/>
      <c r="BY64" s="3"/>
      <c r="BZ64" s="3"/>
    </row>
    <row r="65" spans="1:78" s="83" customFormat="1" ht="8.1" customHeight="1">
      <c r="A65" s="38"/>
      <c r="C65" s="1112"/>
      <c r="D65" s="1112"/>
      <c r="E65" s="1112"/>
      <c r="F65" s="1112"/>
      <c r="G65" s="1112"/>
      <c r="H65" s="1112"/>
      <c r="I65" s="1112"/>
      <c r="J65" s="1112"/>
      <c r="K65" s="1112"/>
      <c r="L65" s="1112"/>
      <c r="M65" s="1112"/>
      <c r="N65" s="1112"/>
      <c r="O65" s="1112"/>
      <c r="P65" s="1112"/>
      <c r="Q65" s="1112"/>
      <c r="R65" s="1112"/>
      <c r="S65" s="1112"/>
      <c r="T65" s="1112"/>
      <c r="U65" s="1112"/>
      <c r="V65" s="862"/>
      <c r="W65" s="1117"/>
      <c r="X65" s="1117"/>
      <c r="Y65" s="1117"/>
      <c r="Z65" s="1117"/>
      <c r="AB65" s="38"/>
      <c r="AC65" s="38"/>
      <c r="AD65" s="38"/>
      <c r="AE65" s="3"/>
      <c r="AF65" s="531"/>
      <c r="AG65" s="531"/>
      <c r="AH65" s="645"/>
      <c r="AI65" s="1118"/>
      <c r="AJ65" s="655"/>
      <c r="AK65" s="581"/>
      <c r="AL65" s="581"/>
      <c r="AM65" s="648"/>
      <c r="AN65" s="544"/>
      <c r="AO65" s="648"/>
      <c r="AP65" s="544"/>
      <c r="AQ65" s="544"/>
      <c r="AR65" s="544"/>
      <c r="AS65" s="544"/>
      <c r="AT65" s="544"/>
      <c r="AU65" s="544"/>
      <c r="AV65" s="544"/>
      <c r="AW65" s="544"/>
      <c r="AX65" s="544"/>
      <c r="AY65" s="544"/>
      <c r="AZ65" s="544"/>
      <c r="BA65" s="544"/>
      <c r="BB65" s="581"/>
      <c r="BC65" s="655"/>
      <c r="BD65" s="655"/>
      <c r="BE65" s="655"/>
      <c r="BF65" s="531"/>
      <c r="BG65" s="531"/>
      <c r="BH65" s="531"/>
      <c r="BI65" s="531"/>
      <c r="BJ65" s="531"/>
      <c r="BK65" s="531"/>
      <c r="BL65" s="531"/>
      <c r="BM65" s="531"/>
      <c r="BN65" s="531"/>
      <c r="BO65" s="531"/>
      <c r="BP65" s="531"/>
      <c r="BQ65" s="531"/>
      <c r="BR65" s="531"/>
      <c r="BS65" s="531"/>
      <c r="BT65" s="531"/>
      <c r="BU65" s="531"/>
      <c r="BV65" s="531"/>
      <c r="BW65" s="531"/>
      <c r="BX65" s="531"/>
      <c r="BY65" s="3"/>
      <c r="BZ65" s="3"/>
    </row>
    <row r="66" spans="1:78" ht="14.25">
      <c r="A66" s="264"/>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row>
    <row r="67" spans="1:78" ht="14.25">
      <c r="A67" s="264"/>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3"/>
      <c r="AC67" s="3"/>
      <c r="AD67" s="3"/>
      <c r="AE67" s="3"/>
      <c r="AF67" s="536"/>
      <c r="AG67" s="536"/>
      <c r="AH67" s="536"/>
      <c r="AI67" s="536"/>
      <c r="AJ67" s="536"/>
      <c r="AK67" s="536"/>
      <c r="AL67" s="536"/>
      <c r="AM67" s="536"/>
      <c r="AN67" s="536"/>
      <c r="AO67" s="648"/>
      <c r="AP67" s="536"/>
      <c r="AQ67" s="536"/>
      <c r="AR67" s="536"/>
      <c r="AS67" s="536"/>
      <c r="AT67" s="536"/>
      <c r="AU67" s="536"/>
      <c r="AV67" s="536"/>
      <c r="AW67" s="536"/>
      <c r="AX67" s="536"/>
      <c r="AY67" s="536"/>
      <c r="AZ67" s="536"/>
      <c r="BA67" s="536"/>
      <c r="BB67" s="581"/>
      <c r="BC67" s="536"/>
      <c r="BD67" s="536"/>
      <c r="BE67" s="536"/>
      <c r="BF67" s="536"/>
      <c r="BG67" s="514"/>
      <c r="BH67" s="514"/>
      <c r="BI67" s="514"/>
      <c r="BJ67" s="514"/>
      <c r="BK67" s="514"/>
      <c r="BL67" s="514"/>
      <c r="BM67" s="514"/>
      <c r="BN67" s="514"/>
      <c r="BO67" s="514"/>
      <c r="BP67" s="514"/>
      <c r="BQ67" s="514"/>
      <c r="BR67" s="514"/>
      <c r="BS67" s="514"/>
      <c r="BT67" s="514"/>
      <c r="BU67" s="514"/>
      <c r="BV67" s="514"/>
      <c r="BW67" s="514"/>
      <c r="BX67" s="514"/>
      <c r="BY67" s="3"/>
      <c r="BZ67" s="3"/>
    </row>
    <row r="68" spans="1:78" ht="14.25">
      <c r="A68" s="264"/>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3"/>
      <c r="AC68" s="3"/>
      <c r="AD68" s="3"/>
      <c r="AE68" s="3"/>
      <c r="AF68" s="536"/>
      <c r="AG68" s="536"/>
      <c r="AH68" s="536"/>
      <c r="AI68" s="607" t="s">
        <v>495</v>
      </c>
      <c r="AJ68" s="514"/>
      <c r="AK68" s="514"/>
      <c r="AL68" s="514"/>
      <c r="AM68" s="514"/>
      <c r="AN68" s="648"/>
      <c r="AO68" s="605" t="s">
        <v>496</v>
      </c>
      <c r="AP68" s="514"/>
      <c r="AQ68" s="514"/>
      <c r="AR68" s="514"/>
      <c r="AS68" s="536"/>
      <c r="AT68" s="536"/>
      <c r="AU68" s="536"/>
      <c r="AV68" s="536"/>
      <c r="AW68" s="536"/>
      <c r="AX68" s="536"/>
      <c r="AY68" s="536"/>
      <c r="AZ68" s="536"/>
      <c r="BA68" s="536"/>
      <c r="BB68" s="581"/>
      <c r="BC68" s="536"/>
      <c r="BD68" s="536"/>
      <c r="BE68" s="536"/>
      <c r="BF68" s="536"/>
      <c r="BG68" s="514"/>
      <c r="BH68" s="514"/>
      <c r="BI68" s="514"/>
      <c r="BJ68" s="514"/>
      <c r="BK68" s="514"/>
      <c r="BL68" s="514"/>
      <c r="BM68" s="514"/>
      <c r="BN68" s="514"/>
      <c r="BO68" s="514"/>
      <c r="BP68" s="514"/>
      <c r="BQ68" s="514"/>
      <c r="BR68" s="514"/>
      <c r="BS68" s="514"/>
      <c r="BT68" s="514"/>
      <c r="BU68" s="514"/>
      <c r="BV68" s="514"/>
      <c r="BW68" s="514"/>
      <c r="BX68" s="514"/>
      <c r="BY68" s="3"/>
      <c r="BZ68" s="3"/>
    </row>
    <row r="69" spans="1:78" ht="14.25">
      <c r="A69" s="264"/>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3"/>
      <c r="AC69" s="3"/>
      <c r="AD69" s="3"/>
      <c r="AE69" s="3"/>
      <c r="AF69" s="536"/>
      <c r="AG69" s="536"/>
      <c r="AH69" s="536"/>
      <c r="AI69" s="600"/>
      <c r="AJ69" s="514"/>
      <c r="AK69" s="514"/>
      <c r="AL69" s="514"/>
      <c r="AM69" s="514"/>
      <c r="AN69" s="521"/>
      <c r="AO69" s="514"/>
      <c r="AP69" s="514"/>
      <c r="AQ69" s="514"/>
      <c r="AR69" s="514"/>
      <c r="AS69" s="536"/>
      <c r="AT69" s="536"/>
      <c r="AU69" s="536"/>
      <c r="AV69" s="536"/>
      <c r="AW69" s="536"/>
      <c r="AX69" s="536"/>
      <c r="AY69" s="536"/>
      <c r="AZ69" s="536"/>
      <c r="BA69" s="536"/>
      <c r="BB69" s="581"/>
      <c r="BC69" s="536"/>
      <c r="BD69" s="536"/>
      <c r="BE69" s="536"/>
      <c r="BF69" s="536"/>
      <c r="BG69" s="514"/>
      <c r="BH69" s="514"/>
      <c r="BI69" s="514"/>
      <c r="BJ69" s="514"/>
      <c r="BK69" s="514"/>
      <c r="BL69" s="514"/>
      <c r="BM69" s="514"/>
      <c r="BN69" s="514"/>
      <c r="BO69" s="514"/>
      <c r="BP69" s="514"/>
      <c r="BQ69" s="514"/>
      <c r="BR69" s="514"/>
      <c r="BS69" s="514"/>
      <c r="BT69" s="514"/>
      <c r="BU69" s="514"/>
      <c r="BV69" s="514"/>
      <c r="BW69" s="514"/>
      <c r="BX69" s="514"/>
      <c r="BY69" s="3"/>
      <c r="BZ69" s="3"/>
    </row>
    <row r="70" spans="1:78" ht="14.25">
      <c r="A70" s="264"/>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3"/>
      <c r="AC70" s="3"/>
      <c r="AD70" s="3"/>
      <c r="AE70" s="3"/>
      <c r="AF70" s="536"/>
      <c r="AG70" s="536"/>
      <c r="AH70" s="543"/>
      <c r="AI70" s="543" t="s">
        <v>396</v>
      </c>
      <c r="AJ70" s="543"/>
      <c r="AK70" s="543"/>
      <c r="AL70" s="543" t="s">
        <v>397</v>
      </c>
      <c r="AM70" s="543"/>
      <c r="AN70" s="543"/>
      <c r="AO70" s="543" t="s">
        <v>396</v>
      </c>
      <c r="AP70" s="543"/>
      <c r="AQ70" s="543"/>
      <c r="AR70" s="543" t="s">
        <v>397</v>
      </c>
      <c r="AS70" s="543"/>
      <c r="AT70" s="536"/>
      <c r="AU70" s="514"/>
      <c r="AV70" s="514"/>
      <c r="AW70" s="536"/>
      <c r="AX70" s="536"/>
      <c r="AY70" s="536"/>
      <c r="AZ70" s="536"/>
      <c r="BA70" s="536"/>
      <c r="BB70" s="581"/>
      <c r="BC70" s="536"/>
      <c r="BD70" s="536"/>
      <c r="BE70" s="536"/>
      <c r="BF70" s="536"/>
      <c r="BG70" s="514"/>
      <c r="BH70" s="514"/>
      <c r="BI70" s="514"/>
      <c r="BJ70" s="514"/>
      <c r="BK70" s="514"/>
      <c r="BL70" s="514"/>
      <c r="BM70" s="514"/>
      <c r="BN70" s="514"/>
      <c r="BO70" s="514"/>
      <c r="BP70" s="514"/>
      <c r="BQ70" s="514"/>
      <c r="BR70" s="514"/>
      <c r="BS70" s="514"/>
      <c r="BT70" s="514"/>
      <c r="BU70" s="514"/>
      <c r="BV70" s="514"/>
      <c r="BW70" s="514"/>
      <c r="BX70" s="514"/>
      <c r="BY70" s="3"/>
      <c r="BZ70" s="3"/>
    </row>
    <row r="71" spans="1:78" ht="14.25">
      <c r="A71" s="264"/>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3"/>
      <c r="AC71" s="3"/>
      <c r="AD71" s="3"/>
      <c r="AE71" s="3"/>
      <c r="AF71" s="536"/>
      <c r="AG71" s="536"/>
      <c r="AH71" s="636"/>
      <c r="AI71" s="531" t="s">
        <v>418</v>
      </c>
      <c r="AJ71" s="531" t="s">
        <v>419</v>
      </c>
      <c r="AK71" s="636"/>
      <c r="AL71" s="636" t="s">
        <v>418</v>
      </c>
      <c r="AM71" s="636" t="s">
        <v>419</v>
      </c>
      <c r="AN71" s="636"/>
      <c r="AO71" s="636" t="s">
        <v>418</v>
      </c>
      <c r="AP71" s="636" t="s">
        <v>419</v>
      </c>
      <c r="AQ71" s="636"/>
      <c r="AR71" s="636" t="s">
        <v>418</v>
      </c>
      <c r="AS71" s="636" t="s">
        <v>419</v>
      </c>
      <c r="AT71" s="536"/>
      <c r="AU71" s="514"/>
      <c r="AV71" s="514"/>
      <c r="AW71" s="536"/>
      <c r="AX71" s="536"/>
      <c r="AY71" s="536"/>
      <c r="AZ71" s="536"/>
      <c r="BA71" s="536"/>
      <c r="BB71" s="581"/>
      <c r="BC71" s="536"/>
      <c r="BD71" s="536"/>
      <c r="BE71" s="536"/>
      <c r="BF71" s="536"/>
      <c r="BG71" s="514"/>
      <c r="BH71" s="514"/>
      <c r="BI71" s="514"/>
      <c r="BJ71" s="514"/>
      <c r="BK71" s="514"/>
      <c r="BL71" s="514"/>
      <c r="BM71" s="514"/>
      <c r="BN71" s="514"/>
      <c r="BO71" s="514"/>
      <c r="BP71" s="514"/>
      <c r="BQ71" s="514"/>
      <c r="BR71" s="514"/>
      <c r="BS71" s="514"/>
      <c r="BT71" s="514"/>
      <c r="BU71" s="514"/>
      <c r="BV71" s="514"/>
      <c r="BW71" s="514"/>
      <c r="BX71" s="514"/>
      <c r="BY71" s="3"/>
      <c r="BZ71" s="3"/>
    </row>
    <row r="72" spans="1:78" ht="14.25">
      <c r="A72" s="264"/>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3"/>
      <c r="AC72" s="3"/>
      <c r="AD72" s="3"/>
      <c r="AE72" s="3"/>
      <c r="AF72" s="536"/>
      <c r="AG72" s="536"/>
      <c r="AH72" s="1279" t="s">
        <v>424</v>
      </c>
      <c r="AI72" s="1280">
        <v>213.49999999999994</v>
      </c>
      <c r="AJ72" s="1280">
        <v>187.27500000000003</v>
      </c>
      <c r="AK72" s="1280"/>
      <c r="AL72" s="1280">
        <v>164.30000000000004</v>
      </c>
      <c r="AM72" s="1280">
        <v>97.125</v>
      </c>
      <c r="AN72" s="1280"/>
      <c r="AO72" s="1280">
        <v>1903.9999999999998</v>
      </c>
      <c r="AP72" s="1280">
        <v>1680</v>
      </c>
      <c r="AQ72" s="1280"/>
      <c r="AR72" s="1280">
        <v>1235.5</v>
      </c>
      <c r="AS72" s="1280">
        <v>1452.5</v>
      </c>
      <c r="AT72" s="536"/>
      <c r="AU72" s="514"/>
      <c r="AV72" s="514"/>
      <c r="AW72" s="536"/>
      <c r="AX72" s="536"/>
      <c r="AY72" s="536"/>
      <c r="AZ72" s="536"/>
      <c r="BA72" s="536"/>
      <c r="BB72" s="536"/>
      <c r="BC72" s="536"/>
      <c r="BD72" s="536"/>
      <c r="BE72" s="536"/>
      <c r="BF72" s="536"/>
      <c r="BG72" s="514"/>
      <c r="BH72" s="514"/>
      <c r="BI72" s="514"/>
      <c r="BJ72" s="514"/>
      <c r="BK72" s="514"/>
      <c r="BL72" s="514"/>
      <c r="BM72" s="514"/>
      <c r="BN72" s="514"/>
      <c r="BO72" s="514"/>
      <c r="BP72" s="514"/>
      <c r="BQ72" s="514"/>
      <c r="BR72" s="514"/>
      <c r="BS72" s="514"/>
      <c r="BT72" s="514"/>
      <c r="BU72" s="514"/>
      <c r="BV72" s="514"/>
      <c r="BW72" s="514"/>
      <c r="BX72" s="514"/>
      <c r="BY72" s="3"/>
      <c r="BZ72" s="3"/>
    </row>
    <row r="73" spans="1:78" ht="14.25">
      <c r="A73" s="264"/>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3"/>
      <c r="AC73" s="3"/>
      <c r="AD73" s="3"/>
      <c r="AE73" s="3"/>
      <c r="AF73" s="536"/>
      <c r="AG73" s="536"/>
      <c r="AH73" s="1279" t="s">
        <v>425</v>
      </c>
      <c r="AI73" s="1280">
        <v>231.79999999999998</v>
      </c>
      <c r="AJ73" s="1280">
        <v>211.11000000000001</v>
      </c>
      <c r="AK73" s="2022"/>
      <c r="AL73" s="1280">
        <v>192.92000000000002</v>
      </c>
      <c r="AM73" s="1280">
        <v>194.25</v>
      </c>
      <c r="AN73" s="1280"/>
      <c r="AO73" s="1280">
        <v>2105.5999999999999</v>
      </c>
      <c r="AP73" s="1280">
        <v>1932</v>
      </c>
      <c r="AQ73" s="1280"/>
      <c r="AR73" s="1280">
        <v>1553.2000000000001</v>
      </c>
      <c r="AS73" s="1280">
        <v>1577</v>
      </c>
      <c r="AT73" s="536"/>
      <c r="AU73" s="514"/>
      <c r="AV73" s="514"/>
      <c r="AW73" s="536"/>
      <c r="AX73" s="536"/>
      <c r="AY73" s="536"/>
      <c r="AZ73" s="536"/>
      <c r="BA73" s="536"/>
      <c r="BB73" s="536"/>
      <c r="BC73" s="536"/>
      <c r="BD73" s="536"/>
      <c r="BE73" s="536"/>
      <c r="BF73" s="536"/>
      <c r="BG73" s="514"/>
      <c r="BH73" s="514"/>
      <c r="BI73" s="514"/>
      <c r="BJ73" s="514"/>
      <c r="BK73" s="514"/>
      <c r="BL73" s="514"/>
      <c r="BM73" s="514"/>
      <c r="BN73" s="514"/>
      <c r="BO73" s="514"/>
      <c r="BP73" s="514"/>
      <c r="BQ73" s="514"/>
      <c r="BR73" s="514"/>
      <c r="BS73" s="514"/>
      <c r="BT73" s="514"/>
      <c r="BU73" s="514"/>
      <c r="BV73" s="514"/>
      <c r="BW73" s="514"/>
      <c r="BX73" s="514"/>
      <c r="BY73" s="3"/>
      <c r="BZ73" s="3"/>
    </row>
    <row r="74" spans="1:78" ht="14.25">
      <c r="A74" s="264"/>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3"/>
      <c r="AC74" s="3"/>
      <c r="AD74" s="3"/>
      <c r="AE74" s="3"/>
      <c r="AF74" s="536"/>
      <c r="AG74" s="536"/>
      <c r="AH74" s="1279" t="s">
        <v>426</v>
      </c>
      <c r="AI74" s="1280">
        <v>244</v>
      </c>
      <c r="AJ74" s="1280">
        <v>227</v>
      </c>
      <c r="AK74" s="1280"/>
      <c r="AL74" s="1280">
        <v>212</v>
      </c>
      <c r="AM74" s="1280">
        <v>259</v>
      </c>
      <c r="AN74" s="1280"/>
      <c r="AO74" s="1280">
        <v>2240</v>
      </c>
      <c r="AP74" s="1280">
        <v>2100</v>
      </c>
      <c r="AQ74" s="1280"/>
      <c r="AR74" s="1280">
        <v>1765</v>
      </c>
      <c r="AS74" s="1280">
        <v>1660</v>
      </c>
      <c r="AT74" s="536"/>
      <c r="AU74" s="514"/>
      <c r="AV74" s="514"/>
      <c r="AW74" s="536"/>
      <c r="AX74" s="536"/>
      <c r="AY74" s="536"/>
      <c r="AZ74" s="536"/>
      <c r="BA74" s="536"/>
      <c r="BB74" s="536"/>
      <c r="BC74" s="536"/>
      <c r="BD74" s="536"/>
      <c r="BE74" s="536"/>
      <c r="BF74" s="536"/>
      <c r="BG74" s="514"/>
      <c r="BH74" s="514"/>
      <c r="BI74" s="514"/>
      <c r="BJ74" s="514"/>
      <c r="BK74" s="514"/>
      <c r="BL74" s="514"/>
      <c r="BM74" s="514"/>
      <c r="BN74" s="514"/>
      <c r="BO74" s="514"/>
      <c r="BP74" s="514"/>
      <c r="BQ74" s="514"/>
      <c r="BR74" s="514"/>
      <c r="BS74" s="514"/>
      <c r="BT74" s="514"/>
      <c r="BU74" s="514"/>
      <c r="BV74" s="514"/>
      <c r="BW74" s="514"/>
      <c r="BX74" s="514"/>
      <c r="BY74" s="3"/>
      <c r="BZ74" s="3"/>
    </row>
    <row r="75" spans="1:78" ht="14.25">
      <c r="A75" s="264"/>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3"/>
      <c r="AC75" s="3"/>
      <c r="AD75" s="3"/>
      <c r="AE75" s="3"/>
      <c r="AF75" s="536"/>
      <c r="AG75" s="536"/>
      <c r="AH75" s="1279" t="s">
        <v>427</v>
      </c>
      <c r="AI75" s="1280">
        <v>268.40000000000003</v>
      </c>
      <c r="AJ75" s="1280">
        <v>249.70000000000002</v>
      </c>
      <c r="AK75" s="1280"/>
      <c r="AL75" s="1280">
        <v>224.72</v>
      </c>
      <c r="AM75" s="1280">
        <v>271.94999999999999</v>
      </c>
      <c r="AN75" s="1280"/>
      <c r="AO75" s="1280">
        <v>2486.4000000000001</v>
      </c>
      <c r="AP75" s="1280">
        <v>2394</v>
      </c>
      <c r="AQ75" s="1280"/>
      <c r="AR75" s="1280">
        <v>2012.0999999999999</v>
      </c>
      <c r="AS75" s="1280">
        <v>1792.8000000000002</v>
      </c>
      <c r="AT75" s="536"/>
      <c r="AU75" s="514"/>
      <c r="AV75" s="514"/>
      <c r="AW75" s="536"/>
      <c r="AX75" s="536"/>
      <c r="AY75" s="536"/>
      <c r="AZ75" s="536"/>
      <c r="BA75" s="536"/>
      <c r="BB75" s="536"/>
      <c r="BC75" s="536"/>
      <c r="BD75" s="536"/>
      <c r="BE75" s="536"/>
      <c r="BF75" s="536"/>
      <c r="BG75" s="514"/>
      <c r="BH75" s="514"/>
      <c r="BI75" s="514"/>
      <c r="BJ75" s="514"/>
      <c r="BK75" s="514"/>
      <c r="BL75" s="514"/>
      <c r="BM75" s="514"/>
      <c r="BN75" s="514"/>
      <c r="BO75" s="514"/>
      <c r="BP75" s="514"/>
      <c r="BQ75" s="514"/>
      <c r="BR75" s="514"/>
      <c r="BS75" s="514"/>
      <c r="BT75" s="514"/>
      <c r="BU75" s="514"/>
      <c r="BV75" s="514"/>
      <c r="BW75" s="514"/>
      <c r="BX75" s="514"/>
      <c r="BY75" s="3"/>
      <c r="BZ75" s="3"/>
    </row>
    <row r="76" spans="1:78" ht="14.25">
      <c r="A76" s="264"/>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3"/>
      <c r="AC76" s="3"/>
      <c r="AD76" s="3"/>
      <c r="AE76" s="3"/>
      <c r="AF76" s="536"/>
      <c r="AG76" s="536"/>
      <c r="AH76" s="1279" t="s">
        <v>428</v>
      </c>
      <c r="AI76" s="1280">
        <v>305.00000000000011</v>
      </c>
      <c r="AJ76" s="1280">
        <v>283.75000000000006</v>
      </c>
      <c r="AK76" s="1280"/>
      <c r="AL76" s="1280">
        <v>243.80000000000001</v>
      </c>
      <c r="AM76" s="1280">
        <v>291.375</v>
      </c>
      <c r="AN76" s="1280"/>
      <c r="AO76" s="1280">
        <v>2856</v>
      </c>
      <c r="AP76" s="1280">
        <v>2835</v>
      </c>
      <c r="AQ76" s="1280"/>
      <c r="AR76" s="1280">
        <v>2382.75</v>
      </c>
      <c r="AS76" s="1280">
        <v>1992.0000000000005</v>
      </c>
      <c r="AT76" s="536"/>
      <c r="AU76" s="514"/>
      <c r="AV76" s="514"/>
      <c r="AW76" s="536"/>
      <c r="AX76" s="536"/>
      <c r="AY76" s="536"/>
      <c r="AZ76" s="536"/>
      <c r="BA76" s="536"/>
      <c r="BB76" s="536"/>
      <c r="BC76" s="536"/>
      <c r="BD76" s="536"/>
      <c r="BE76" s="536"/>
      <c r="BF76" s="536"/>
      <c r="BG76" s="514"/>
      <c r="BH76" s="514"/>
      <c r="BI76" s="514"/>
      <c r="BJ76" s="514"/>
      <c r="BK76" s="514"/>
      <c r="BL76" s="514"/>
      <c r="BM76" s="514"/>
      <c r="BN76" s="514"/>
      <c r="BO76" s="514"/>
      <c r="BP76" s="514"/>
      <c r="BQ76" s="514"/>
      <c r="BR76" s="514"/>
      <c r="BS76" s="514"/>
      <c r="BT76" s="514"/>
      <c r="BU76" s="514"/>
      <c r="BV76" s="514"/>
      <c r="BW76" s="514"/>
      <c r="BX76" s="514"/>
      <c r="BY76" s="3"/>
      <c r="BZ76" s="3"/>
    </row>
    <row r="77" spans="1:78" ht="14.25">
      <c r="A77" s="264"/>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3"/>
      <c r="AC77" s="3"/>
      <c r="AD77" s="3"/>
      <c r="AE77" s="3"/>
      <c r="AF77" s="536"/>
      <c r="AG77" s="536"/>
      <c r="AH77" s="636"/>
      <c r="AI77" s="1281"/>
      <c r="AJ77" s="1282"/>
      <c r="AK77" s="1282"/>
      <c r="AL77" s="1282"/>
      <c r="AM77" s="1282"/>
      <c r="AN77" s="1282"/>
      <c r="AO77" s="1281"/>
      <c r="AP77" s="1282"/>
      <c r="AQ77" s="1282"/>
      <c r="AR77" s="1282"/>
      <c r="AS77" s="1282"/>
      <c r="AT77" s="536"/>
      <c r="AU77" s="514"/>
      <c r="AV77" s="514"/>
      <c r="AW77" s="536"/>
      <c r="AX77" s="536"/>
      <c r="AY77" s="536"/>
      <c r="AZ77" s="536"/>
      <c r="BA77" s="536"/>
      <c r="BB77" s="536"/>
      <c r="BC77" s="536"/>
      <c r="BD77" s="536"/>
      <c r="BE77" s="536"/>
      <c r="BF77" s="536"/>
      <c r="BG77" s="514"/>
      <c r="BH77" s="514"/>
      <c r="BI77" s="514"/>
      <c r="BJ77" s="514"/>
      <c r="BK77" s="514"/>
      <c r="BL77" s="514"/>
      <c r="BM77" s="514"/>
      <c r="BN77" s="514"/>
      <c r="BO77" s="514"/>
      <c r="BP77" s="514"/>
      <c r="BQ77" s="514"/>
      <c r="BR77" s="514"/>
      <c r="BS77" s="514"/>
      <c r="BT77" s="514"/>
      <c r="BU77" s="514"/>
      <c r="BV77" s="514"/>
      <c r="BW77" s="514"/>
      <c r="BX77" s="514"/>
      <c r="BY77" s="3"/>
      <c r="BZ77" s="3"/>
    </row>
    <row r="78" spans="1:78" ht="14.25">
      <c r="A78" s="264"/>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3"/>
      <c r="AC78" s="3"/>
      <c r="AD78" s="3"/>
      <c r="AE78" s="3"/>
      <c r="AF78" s="536"/>
      <c r="AG78" s="536"/>
      <c r="AH78" s="1279" t="s">
        <v>270</v>
      </c>
      <c r="AI78" s="1280">
        <v>18.30000000000004</v>
      </c>
      <c r="AJ78" s="1280">
        <v>23.83499999999998</v>
      </c>
      <c r="AK78" s="1280"/>
      <c r="AL78" s="1280">
        <v>28.619999999999976</v>
      </c>
      <c r="AM78" s="1280">
        <v>97.125</v>
      </c>
      <c r="AN78" s="1280"/>
      <c r="AO78" s="1280">
        <v>201.60000000000014</v>
      </c>
      <c r="AP78" s="1280">
        <v>252</v>
      </c>
      <c r="AQ78" s="1280"/>
      <c r="AR78" s="1280">
        <v>317.70000000000005</v>
      </c>
      <c r="AS78" s="1280">
        <v>124.5</v>
      </c>
      <c r="AT78" s="536"/>
      <c r="AU78" s="514"/>
      <c r="AV78" s="514"/>
      <c r="AW78" s="536"/>
      <c r="AX78" s="536"/>
      <c r="AY78" s="536"/>
      <c r="AZ78" s="536"/>
      <c r="BA78" s="536"/>
      <c r="BB78" s="536"/>
      <c r="BC78" s="536"/>
      <c r="BD78" s="536"/>
      <c r="BE78" s="536"/>
      <c r="BF78" s="536"/>
      <c r="BG78" s="514"/>
      <c r="BH78" s="514"/>
      <c r="BI78" s="514"/>
      <c r="BJ78" s="514"/>
      <c r="BK78" s="514"/>
      <c r="BL78" s="514"/>
      <c r="BM78" s="514"/>
      <c r="BN78" s="514"/>
      <c r="BO78" s="514"/>
      <c r="BP78" s="514"/>
      <c r="BQ78" s="514"/>
      <c r="BR78" s="514"/>
      <c r="BS78" s="514"/>
      <c r="BT78" s="514"/>
      <c r="BU78" s="514"/>
      <c r="BV78" s="514"/>
      <c r="BW78" s="514"/>
      <c r="BX78" s="514"/>
      <c r="BY78" s="3"/>
      <c r="BZ78" s="3"/>
    </row>
    <row r="79" spans="1:78" ht="14.25">
      <c r="A79" s="264"/>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3"/>
      <c r="AC79" s="3"/>
      <c r="AD79" s="3"/>
      <c r="AE79" s="3"/>
      <c r="AF79" s="536"/>
      <c r="AG79" s="536"/>
      <c r="AH79" s="1279" t="s">
        <v>270</v>
      </c>
      <c r="AI79" s="1280">
        <v>12.200000000000017</v>
      </c>
      <c r="AJ79" s="1280">
        <v>15.889999999999986</v>
      </c>
      <c r="AK79" s="1280"/>
      <c r="AL79" s="1280">
        <v>19.079999999999984</v>
      </c>
      <c r="AM79" s="1280">
        <v>64.75</v>
      </c>
      <c r="AN79" s="1280"/>
      <c r="AO79" s="1280">
        <v>134.40000000000009</v>
      </c>
      <c r="AP79" s="1280">
        <v>168</v>
      </c>
      <c r="AQ79" s="1280"/>
      <c r="AR79" s="1280">
        <v>211.79999999999996</v>
      </c>
      <c r="AS79" s="1280">
        <v>83</v>
      </c>
      <c r="AT79" s="536"/>
      <c r="AU79" s="514"/>
      <c r="AV79" s="514"/>
      <c r="AW79" s="536"/>
      <c r="AX79" s="536"/>
      <c r="AY79" s="536"/>
      <c r="AZ79" s="536"/>
      <c r="BA79" s="536"/>
      <c r="BB79" s="536"/>
      <c r="BC79" s="536"/>
      <c r="BD79" s="536"/>
      <c r="BE79" s="536"/>
      <c r="BF79" s="536"/>
      <c r="BG79" s="514"/>
      <c r="BH79" s="514"/>
      <c r="BI79" s="514"/>
      <c r="BJ79" s="514"/>
      <c r="BK79" s="514"/>
      <c r="BL79" s="514"/>
      <c r="BM79" s="514"/>
      <c r="BN79" s="514"/>
      <c r="BO79" s="514"/>
      <c r="BP79" s="514"/>
      <c r="BQ79" s="514"/>
      <c r="BR79" s="514"/>
      <c r="BS79" s="514"/>
      <c r="BT79" s="514"/>
      <c r="BU79" s="514"/>
      <c r="BV79" s="514"/>
      <c r="BW79" s="514"/>
      <c r="BX79" s="514"/>
      <c r="BY79" s="3"/>
      <c r="BZ79" s="3"/>
    </row>
    <row r="80" spans="1:78" ht="14.25">
      <c r="A80" s="264"/>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3"/>
      <c r="AC80" s="3"/>
      <c r="AD80" s="3"/>
      <c r="AE80" s="3"/>
      <c r="AF80" s="536"/>
      <c r="AG80" s="536"/>
      <c r="AH80" s="1279" t="s">
        <v>270</v>
      </c>
      <c r="AI80" s="1280">
        <v>24.400000000000063</v>
      </c>
      <c r="AJ80" s="1280">
        <v>22.700000000000017</v>
      </c>
      <c r="AK80" s="1280"/>
      <c r="AL80" s="1280">
        <v>12.719999999999999</v>
      </c>
      <c r="AM80" s="1280">
        <v>12.949999999999989</v>
      </c>
      <c r="AN80" s="1280"/>
      <c r="AO80" s="1280">
        <v>246.40000000000009</v>
      </c>
      <c r="AP80" s="1280">
        <v>294</v>
      </c>
      <c r="AQ80" s="1280"/>
      <c r="AR80" s="1280">
        <v>247.09999999999991</v>
      </c>
      <c r="AS80" s="1280">
        <v>132.80000000000018</v>
      </c>
      <c r="AT80" s="536"/>
      <c r="AU80" s="514"/>
      <c r="AV80" s="514"/>
      <c r="AW80" s="536"/>
      <c r="AX80" s="536"/>
      <c r="AY80" s="536"/>
      <c r="AZ80" s="536"/>
      <c r="BA80" s="536"/>
      <c r="BB80" s="536"/>
      <c r="BC80" s="536"/>
      <c r="BD80" s="536"/>
      <c r="BE80" s="536"/>
      <c r="BF80" s="536"/>
      <c r="BG80" s="514"/>
      <c r="BH80" s="514"/>
      <c r="BI80" s="514"/>
      <c r="BJ80" s="514"/>
      <c r="BK80" s="514"/>
      <c r="BL80" s="514"/>
      <c r="BM80" s="514"/>
      <c r="BN80" s="514"/>
      <c r="BO80" s="514"/>
      <c r="BP80" s="514"/>
      <c r="BQ80" s="514"/>
      <c r="BR80" s="514"/>
      <c r="BS80" s="514"/>
      <c r="BT80" s="514"/>
      <c r="BU80" s="514"/>
      <c r="BV80" s="514"/>
      <c r="BW80" s="514"/>
      <c r="BX80" s="514"/>
      <c r="BY80" s="3"/>
      <c r="BZ80" s="3"/>
    </row>
    <row r="81" spans="1:78" ht="14.25">
      <c r="A81" s="264"/>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3"/>
      <c r="AC81" s="3"/>
      <c r="AD81" s="3"/>
      <c r="AE81" s="3"/>
      <c r="AF81" s="536"/>
      <c r="AG81" s="536"/>
      <c r="AH81" s="1279" t="s">
        <v>270</v>
      </c>
      <c r="AI81" s="1280">
        <v>36.60000000000008</v>
      </c>
      <c r="AJ81" s="1280">
        <v>34.05000000000004</v>
      </c>
      <c r="AK81" s="1280"/>
      <c r="AL81" s="1280">
        <v>19.080000000000013</v>
      </c>
      <c r="AM81" s="1280">
        <v>19.425000000000011</v>
      </c>
      <c r="AN81" s="1280"/>
      <c r="AO81" s="1280">
        <v>369.59999999999991</v>
      </c>
      <c r="AP81" s="1280">
        <v>441</v>
      </c>
      <c r="AQ81" s="1280"/>
      <c r="AR81" s="1280">
        <v>370.65000000000009</v>
      </c>
      <c r="AS81" s="1280">
        <v>199.20000000000027</v>
      </c>
      <c r="AT81" s="536"/>
      <c r="AU81" s="514"/>
      <c r="AV81" s="514"/>
      <c r="AW81" s="536"/>
      <c r="AX81" s="536"/>
      <c r="AY81" s="536"/>
      <c r="AZ81" s="536"/>
      <c r="BA81" s="536"/>
      <c r="BB81" s="536"/>
      <c r="BC81" s="536"/>
      <c r="BD81" s="536"/>
      <c r="BE81" s="536"/>
      <c r="BF81" s="536"/>
      <c r="BG81" s="514"/>
      <c r="BH81" s="514"/>
      <c r="BI81" s="514"/>
      <c r="BJ81" s="514"/>
      <c r="BK81" s="514"/>
      <c r="BL81" s="514"/>
      <c r="BM81" s="514"/>
      <c r="BN81" s="514"/>
      <c r="BO81" s="514"/>
      <c r="BP81" s="514"/>
      <c r="BQ81" s="514"/>
      <c r="BR81" s="514"/>
      <c r="BS81" s="514"/>
      <c r="BT81" s="514"/>
      <c r="BU81" s="514"/>
      <c r="BV81" s="514"/>
      <c r="BW81" s="514"/>
      <c r="BX81" s="514"/>
      <c r="BY81" s="3"/>
      <c r="BZ81" s="3"/>
    </row>
    <row r="82" spans="1:78" ht="14.25">
      <c r="A82" s="264"/>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3"/>
      <c r="AC82" s="3"/>
      <c r="AD82" s="3"/>
      <c r="AE82" s="3"/>
      <c r="AF82" s="536"/>
      <c r="AG82" s="536"/>
      <c r="AH82" s="636"/>
      <c r="AI82" s="1282"/>
      <c r="AJ82" s="1282"/>
      <c r="AK82" s="1282"/>
      <c r="AL82" s="1282"/>
      <c r="AM82" s="1282"/>
      <c r="AN82" s="1282"/>
      <c r="AO82" s="1282"/>
      <c r="AP82" s="1282"/>
      <c r="AQ82" s="1282"/>
      <c r="AR82" s="1282"/>
      <c r="AS82" s="1282"/>
      <c r="AT82" s="536"/>
      <c r="AU82" s="514"/>
      <c r="AV82" s="514"/>
      <c r="AW82" s="536"/>
      <c r="AX82" s="536"/>
      <c r="AY82" s="536"/>
      <c r="AZ82" s="536"/>
      <c r="BA82" s="536"/>
      <c r="BB82" s="536"/>
      <c r="BC82" s="536"/>
      <c r="BD82" s="536"/>
      <c r="BE82" s="536"/>
      <c r="BF82" s="536"/>
      <c r="BG82" s="514"/>
      <c r="BH82" s="514"/>
      <c r="BI82" s="514"/>
      <c r="BJ82" s="514"/>
      <c r="BK82" s="514"/>
      <c r="BL82" s="514"/>
      <c r="BM82" s="514"/>
      <c r="BN82" s="514"/>
      <c r="BO82" s="514"/>
      <c r="BP82" s="514"/>
      <c r="BQ82" s="514"/>
      <c r="BR82" s="514"/>
      <c r="BS82" s="514"/>
      <c r="BT82" s="514"/>
      <c r="BU82" s="514"/>
      <c r="BV82" s="514"/>
      <c r="BW82" s="514"/>
      <c r="BX82" s="514"/>
      <c r="BY82" s="3"/>
      <c r="BZ82" s="3"/>
    </row>
    <row r="83" spans="1:78" ht="14.25">
      <c r="A83" s="264"/>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3"/>
      <c r="AC83" s="3"/>
      <c r="AD83" s="3"/>
      <c r="AE83" s="3"/>
      <c r="AF83" s="536"/>
      <c r="AG83" s="536"/>
      <c r="AH83" s="1283" t="s">
        <v>422</v>
      </c>
      <c r="AI83" s="1282"/>
      <c r="AJ83" s="1282"/>
      <c r="AK83" s="1282"/>
      <c r="AL83" s="1282"/>
      <c r="AM83" s="1282"/>
      <c r="AN83" s="1282"/>
      <c r="AO83" s="1282"/>
      <c r="AP83" s="1282"/>
      <c r="AQ83" s="1282"/>
      <c r="AR83" s="1282"/>
      <c r="AS83" s="1282"/>
      <c r="AT83" s="536"/>
      <c r="AU83" s="514"/>
      <c r="AV83" s="514"/>
      <c r="AW83" s="536"/>
      <c r="AX83" s="536"/>
      <c r="AY83" s="536"/>
      <c r="AZ83" s="536"/>
      <c r="BA83" s="536"/>
      <c r="BB83" s="536"/>
      <c r="BC83" s="536"/>
      <c r="BD83" s="536"/>
      <c r="BE83" s="536"/>
      <c r="BF83" s="536"/>
      <c r="BG83" s="514"/>
      <c r="BH83" s="514"/>
      <c r="BI83" s="514"/>
      <c r="BJ83" s="514"/>
      <c r="BK83" s="514"/>
      <c r="BL83" s="514"/>
      <c r="BM83" s="514"/>
      <c r="BN83" s="514"/>
      <c r="BO83" s="514"/>
      <c r="BP83" s="514"/>
      <c r="BQ83" s="514"/>
      <c r="BR83" s="514"/>
      <c r="BS83" s="514"/>
      <c r="BT83" s="514"/>
      <c r="BU83" s="514"/>
      <c r="BV83" s="514"/>
      <c r="BW83" s="514"/>
      <c r="BX83" s="514"/>
      <c r="BY83" s="3"/>
      <c r="BZ83" s="3"/>
    </row>
    <row r="84" spans="1:78" ht="14.25">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3"/>
      <c r="AC84" s="3"/>
      <c r="AD84" s="3"/>
      <c r="AE84" s="3"/>
      <c r="AF84" s="536"/>
      <c r="AG84" s="536"/>
      <c r="AH84" s="1283" t="s">
        <v>387</v>
      </c>
      <c r="AI84" s="1282"/>
      <c r="AJ84" s="1282"/>
      <c r="AK84" s="1282"/>
      <c r="AL84" s="1282"/>
      <c r="AM84" s="1282"/>
      <c r="AN84" s="1282"/>
      <c r="AO84" s="1282"/>
      <c r="AP84" s="1282"/>
      <c r="AQ84" s="1282"/>
      <c r="AR84" s="1282"/>
      <c r="AS84" s="1282"/>
      <c r="AT84" s="536"/>
      <c r="AU84" s="514"/>
      <c r="AV84" s="514"/>
      <c r="AW84" s="536"/>
      <c r="AX84" s="536"/>
      <c r="AY84" s="536"/>
      <c r="AZ84" s="536"/>
      <c r="BA84" s="536"/>
      <c r="BB84" s="536"/>
      <c r="BC84" s="536"/>
      <c r="BD84" s="536"/>
      <c r="BE84" s="536"/>
      <c r="BF84" s="536"/>
      <c r="BG84" s="514"/>
      <c r="BH84" s="514"/>
      <c r="BI84" s="514"/>
      <c r="BJ84" s="514"/>
      <c r="BK84" s="514"/>
      <c r="BL84" s="514"/>
      <c r="BM84" s="514"/>
      <c r="BN84" s="514"/>
      <c r="BO84" s="514"/>
      <c r="BP84" s="514"/>
      <c r="BQ84" s="514"/>
      <c r="BR84" s="514"/>
      <c r="BS84" s="514"/>
      <c r="BT84" s="514"/>
      <c r="BU84" s="514"/>
      <c r="BV84" s="514"/>
      <c r="BW84" s="514"/>
      <c r="BX84" s="514"/>
      <c r="BY84" s="3"/>
      <c r="BZ84" s="3"/>
    </row>
    <row r="85" spans="1:78" ht="14.25">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3"/>
      <c r="AC85" s="3"/>
      <c r="AD85" s="3"/>
      <c r="AE85" s="3"/>
      <c r="AF85" s="536"/>
      <c r="AG85" s="536"/>
      <c r="AH85" s="1283" t="s">
        <v>389</v>
      </c>
      <c r="AI85" s="1282"/>
      <c r="AJ85" s="1282"/>
      <c r="AK85" s="1282"/>
      <c r="AL85" s="1282"/>
      <c r="AM85" s="1282"/>
      <c r="AN85" s="1282"/>
      <c r="AO85" s="1282"/>
      <c r="AP85" s="1282"/>
      <c r="AQ85" s="1282"/>
      <c r="AR85" s="1282"/>
      <c r="AS85" s="1282"/>
      <c r="AT85" s="536"/>
      <c r="AU85" s="514"/>
      <c r="AV85" s="514"/>
      <c r="AW85" s="536"/>
      <c r="AX85" s="536"/>
      <c r="AY85" s="536"/>
      <c r="AZ85" s="536"/>
      <c r="BA85" s="536"/>
      <c r="BB85" s="536"/>
      <c r="BC85" s="536"/>
      <c r="BD85" s="536"/>
      <c r="BE85" s="536"/>
      <c r="BF85" s="536"/>
      <c r="BG85" s="514"/>
      <c r="BH85" s="514"/>
      <c r="BI85" s="514"/>
      <c r="BJ85" s="514"/>
      <c r="BK85" s="514"/>
      <c r="BL85" s="514"/>
      <c r="BM85" s="514"/>
      <c r="BN85" s="514"/>
      <c r="BO85" s="514"/>
      <c r="BP85" s="514"/>
      <c r="BQ85" s="514"/>
      <c r="BR85" s="514"/>
      <c r="BS85" s="514"/>
      <c r="BT85" s="514"/>
      <c r="BU85" s="514"/>
      <c r="BV85" s="514"/>
      <c r="BW85" s="514"/>
      <c r="BX85" s="514"/>
      <c r="BY85" s="3"/>
      <c r="BZ85" s="3"/>
    </row>
    <row r="86" spans="1:78" ht="14.25">
      <c r="A86" s="264"/>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3"/>
      <c r="AC86" s="3"/>
      <c r="AD86" s="3"/>
      <c r="AE86" s="3"/>
      <c r="AF86" s="536"/>
      <c r="AG86" s="536"/>
      <c r="AH86" s="1283" t="s">
        <v>423</v>
      </c>
      <c r="AI86" s="1282"/>
      <c r="AJ86" s="1282"/>
      <c r="AK86" s="1282"/>
      <c r="AL86" s="1282"/>
      <c r="AM86" s="1282"/>
      <c r="AN86" s="1282"/>
      <c r="AO86" s="1282"/>
      <c r="AP86" s="1282"/>
      <c r="AQ86" s="1282"/>
      <c r="AR86" s="1282"/>
      <c r="AS86" s="1282"/>
      <c r="AT86" s="536"/>
      <c r="AU86" s="514"/>
      <c r="AV86" s="514"/>
      <c r="AW86" s="536"/>
      <c r="AX86" s="536"/>
      <c r="AY86" s="536"/>
      <c r="AZ86" s="536"/>
      <c r="BA86" s="536"/>
      <c r="BB86" s="536"/>
      <c r="BC86" s="536"/>
      <c r="BD86" s="536"/>
      <c r="BE86" s="536"/>
      <c r="BF86" s="536"/>
      <c r="BG86" s="514"/>
      <c r="BH86" s="514"/>
      <c r="BI86" s="514"/>
      <c r="BJ86" s="514"/>
      <c r="BK86" s="514"/>
      <c r="BL86" s="514"/>
      <c r="BM86" s="514"/>
      <c r="BN86" s="514"/>
      <c r="BO86" s="514"/>
      <c r="BP86" s="514"/>
      <c r="BQ86" s="514"/>
      <c r="BR86" s="514"/>
      <c r="BS86" s="514"/>
      <c r="BT86" s="514"/>
      <c r="BU86" s="514"/>
      <c r="BV86" s="514"/>
      <c r="BW86" s="514"/>
      <c r="BX86" s="514"/>
      <c r="BY86" s="3"/>
      <c r="BZ86" s="3"/>
    </row>
    <row r="87" spans="1:78" ht="14.25">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3"/>
      <c r="AC87" s="3"/>
      <c r="AD87" s="3"/>
      <c r="AE87" s="3"/>
      <c r="AF87" s="536"/>
      <c r="AG87" s="536"/>
      <c r="AH87" s="1283" t="s">
        <v>577</v>
      </c>
      <c r="AI87" s="1282"/>
      <c r="AJ87" s="1282"/>
      <c r="AK87" s="1282"/>
      <c r="AL87" s="1282"/>
      <c r="AM87" s="1282"/>
      <c r="AN87" s="1282"/>
      <c r="AO87" s="1282"/>
      <c r="AP87" s="1282"/>
      <c r="AQ87" s="1282"/>
      <c r="AR87" s="1282"/>
      <c r="AS87" s="1282"/>
      <c r="AT87" s="536"/>
      <c r="AU87" s="514"/>
      <c r="AV87" s="514"/>
      <c r="AW87" s="536"/>
      <c r="AX87" s="536"/>
      <c r="AY87" s="536"/>
      <c r="AZ87" s="536"/>
      <c r="BA87" s="536"/>
      <c r="BB87" s="536"/>
      <c r="BC87" s="536"/>
      <c r="BD87" s="536"/>
      <c r="BE87" s="536"/>
      <c r="BF87" s="536"/>
      <c r="BG87" s="514"/>
      <c r="BH87" s="514"/>
      <c r="BI87" s="514"/>
      <c r="BJ87" s="514"/>
      <c r="BK87" s="514"/>
      <c r="BL87" s="514"/>
      <c r="BM87" s="514"/>
      <c r="BN87" s="514"/>
      <c r="BO87" s="514"/>
      <c r="BP87" s="514"/>
      <c r="BQ87" s="514"/>
      <c r="BR87" s="514"/>
      <c r="BS87" s="514"/>
      <c r="BT87" s="514"/>
      <c r="BU87" s="514"/>
      <c r="BV87" s="514"/>
      <c r="BW87" s="514"/>
      <c r="BX87" s="514"/>
      <c r="BY87" s="3"/>
      <c r="BZ87" s="3"/>
    </row>
    <row r="88" spans="1:78" ht="4.5" customHeight="1">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3"/>
      <c r="AC88" s="3"/>
      <c r="AD88" s="3"/>
      <c r="AE88" s="3"/>
      <c r="AF88" s="536"/>
      <c r="AG88" s="536"/>
      <c r="AH88" s="543"/>
      <c r="AI88" s="654"/>
      <c r="AJ88" s="654"/>
      <c r="AK88" s="654"/>
      <c r="AL88" s="654"/>
      <c r="AM88" s="654"/>
      <c r="AN88" s="654"/>
      <c r="AO88" s="654"/>
      <c r="AP88" s="654"/>
      <c r="AQ88" s="654"/>
      <c r="AR88" s="654"/>
      <c r="AS88" s="654"/>
      <c r="AT88" s="536"/>
      <c r="AU88" s="514"/>
      <c r="AV88" s="514"/>
      <c r="AW88" s="536"/>
      <c r="AX88" s="536"/>
      <c r="AY88" s="536"/>
      <c r="AZ88" s="536"/>
      <c r="BA88" s="536"/>
      <c r="BB88" s="536"/>
      <c r="BC88" s="536"/>
      <c r="BD88" s="536"/>
      <c r="BE88" s="536"/>
      <c r="BF88" s="536"/>
      <c r="BG88" s="514"/>
      <c r="BH88" s="514"/>
      <c r="BI88" s="514"/>
      <c r="BJ88" s="514"/>
      <c r="BK88" s="514"/>
      <c r="BL88" s="514"/>
      <c r="BM88" s="514"/>
      <c r="BN88" s="514"/>
      <c r="BO88" s="514"/>
      <c r="BP88" s="514"/>
      <c r="BQ88" s="514"/>
      <c r="BR88" s="514"/>
      <c r="BS88" s="514"/>
      <c r="BT88" s="514"/>
      <c r="BU88" s="514"/>
      <c r="BV88" s="514"/>
      <c r="BW88" s="514"/>
      <c r="BX88" s="514"/>
      <c r="BY88" s="3"/>
      <c r="BZ88" s="3"/>
    </row>
    <row r="89" spans="1:78" ht="9.95" customHeight="1">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3"/>
      <c r="AC89" s="3"/>
      <c r="AD89" s="3"/>
      <c r="AE89" s="3"/>
      <c r="AF89" s="536"/>
      <c r="AG89" s="536"/>
      <c r="AH89" s="1108" t="s">
        <v>578</v>
      </c>
      <c r="AI89" s="536"/>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14"/>
      <c r="BH89" s="514"/>
      <c r="BI89" s="514"/>
      <c r="BJ89" s="514"/>
      <c r="BK89" s="514"/>
      <c r="BL89" s="514"/>
      <c r="BM89" s="514"/>
      <c r="BN89" s="514"/>
      <c r="BO89" s="514"/>
      <c r="BP89" s="514"/>
      <c r="BQ89" s="514"/>
      <c r="BR89" s="514"/>
      <c r="BS89" s="514"/>
      <c r="BT89" s="514"/>
      <c r="BU89" s="514"/>
      <c r="BV89" s="514"/>
      <c r="BW89" s="514"/>
      <c r="BX89" s="514"/>
      <c r="BY89" s="3"/>
      <c r="BZ89" s="3"/>
    </row>
    <row r="90" spans="1:78" ht="9.95" customHeight="1">
      <c r="A90" s="264"/>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3"/>
      <c r="AC90" s="3"/>
      <c r="AD90" s="3"/>
      <c r="AE90" s="3"/>
      <c r="AF90" s="536"/>
      <c r="AG90" s="536"/>
      <c r="AH90" s="1108" t="s">
        <v>566</v>
      </c>
      <c r="AI90" s="536"/>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14"/>
      <c r="BH90" s="514"/>
      <c r="BI90" s="514"/>
      <c r="BJ90" s="514"/>
      <c r="BK90" s="514"/>
      <c r="BL90" s="514"/>
      <c r="BM90" s="514"/>
      <c r="BN90" s="514"/>
      <c r="BO90" s="514"/>
      <c r="BP90" s="514"/>
      <c r="BQ90" s="514"/>
      <c r="BR90" s="514"/>
      <c r="BS90" s="514"/>
      <c r="BT90" s="514"/>
      <c r="BU90" s="514"/>
      <c r="BV90" s="514"/>
      <c r="BW90" s="514"/>
      <c r="BX90" s="514"/>
      <c r="BY90" s="3"/>
      <c r="BZ90" s="3"/>
    </row>
    <row r="91" spans="1:78" ht="14.25">
      <c r="A91" s="264"/>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3"/>
      <c r="AC91" s="3"/>
      <c r="AD91" s="3"/>
      <c r="AE91" s="3"/>
      <c r="AF91" s="536"/>
      <c r="AG91" s="536"/>
      <c r="AH91" s="536"/>
      <c r="AI91" s="536"/>
      <c r="AJ91" s="536"/>
      <c r="AK91" s="536"/>
      <c r="AL91" s="536"/>
      <c r="AM91" s="536"/>
      <c r="AN91" s="536"/>
      <c r="AO91" s="536"/>
      <c r="AP91" s="536"/>
      <c r="AQ91" s="536"/>
      <c r="AR91" s="536"/>
      <c r="AS91" s="536"/>
      <c r="AT91" s="536"/>
      <c r="AU91" s="536"/>
      <c r="AV91" s="536"/>
      <c r="AW91" s="536"/>
      <c r="AX91" s="536"/>
      <c r="AY91" s="536"/>
      <c r="AZ91" s="536"/>
      <c r="BA91" s="536"/>
      <c r="BB91" s="536"/>
      <c r="BC91" s="536"/>
      <c r="BD91" s="536"/>
      <c r="BE91" s="536"/>
      <c r="BF91" s="536"/>
      <c r="BG91" s="514"/>
      <c r="BH91" s="514"/>
      <c r="BI91" s="514"/>
      <c r="BJ91" s="514"/>
      <c r="BK91" s="514"/>
      <c r="BL91" s="514"/>
      <c r="BM91" s="514"/>
      <c r="BN91" s="514"/>
      <c r="BO91" s="514"/>
      <c r="BP91" s="514"/>
      <c r="BQ91" s="514"/>
      <c r="BR91" s="514"/>
      <c r="BS91" s="514"/>
      <c r="BT91" s="514"/>
      <c r="BU91" s="514"/>
      <c r="BV91" s="514"/>
      <c r="BW91" s="514"/>
      <c r="BX91" s="514"/>
      <c r="BY91" s="3"/>
      <c r="BZ91" s="3"/>
    </row>
    <row r="92" spans="1:78" ht="14.25">
      <c r="A92" s="264"/>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3"/>
      <c r="AC92" s="3"/>
      <c r="AD92" s="3"/>
      <c r="AE92" s="3"/>
      <c r="AF92" s="1399" t="s">
        <v>0</v>
      </c>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row>
    <row r="93" spans="1:78" ht="14.25">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row>
    <row r="94" spans="1:78" ht="14.25">
      <c r="A94" s="264"/>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row>
    <row r="95" spans="1:78" ht="14.25">
      <c r="A95" s="264"/>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row>
    <row r="96" spans="1:78" ht="14.25">
      <c r="A96" s="264"/>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row>
    <row r="97" spans="1:78 128:136" s="84" customFormat="1" ht="14.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DX97" s="82"/>
      <c r="DY97" s="82"/>
      <c r="DZ97" s="82"/>
      <c r="EA97" s="82"/>
      <c r="EB97" s="82"/>
      <c r="EC97" s="82"/>
      <c r="ED97" s="82"/>
      <c r="EE97" s="82"/>
      <c r="EF97" s="82"/>
    </row>
    <row r="98" spans="1:78 128:136" s="84" customFormat="1" ht="14.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DX98" s="82"/>
      <c r="DY98" s="82"/>
      <c r="DZ98" s="82"/>
      <c r="EA98" s="82"/>
      <c r="EB98" s="82"/>
      <c r="EC98" s="82"/>
      <c r="ED98" s="82"/>
      <c r="EE98" s="82"/>
      <c r="EF98" s="82"/>
    </row>
    <row r="99" spans="1:78 128:136" s="84" customFormat="1" ht="14.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DX99" s="82"/>
      <c r="DY99" s="82"/>
      <c r="DZ99" s="82"/>
      <c r="EA99" s="82"/>
      <c r="EB99" s="82"/>
      <c r="EC99" s="82"/>
      <c r="ED99" s="82"/>
      <c r="EE99" s="82"/>
      <c r="EF99" s="82"/>
    </row>
    <row r="100" spans="1:78 128:136" s="84" customFormat="1" ht="14.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DX100" s="82"/>
      <c r="DY100" s="82"/>
      <c r="DZ100" s="82"/>
      <c r="EA100" s="82"/>
      <c r="EB100" s="82"/>
      <c r="EC100" s="82"/>
      <c r="ED100" s="82"/>
      <c r="EE100" s="82"/>
      <c r="EF100" s="82"/>
    </row>
    <row r="101" spans="1:78 128:136" s="84" customFormat="1" ht="14.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DX101" s="82"/>
      <c r="DY101" s="82"/>
      <c r="DZ101" s="82"/>
      <c r="EA101" s="82"/>
      <c r="EB101" s="82"/>
      <c r="EC101" s="82"/>
      <c r="ED101" s="82"/>
      <c r="EE101" s="82"/>
      <c r="EF101" s="82"/>
    </row>
    <row r="102" spans="1:78 128:136" s="84" customFormat="1" ht="14.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DX102" s="82"/>
      <c r="DY102" s="82"/>
      <c r="DZ102" s="82"/>
      <c r="EA102" s="82"/>
      <c r="EB102" s="82"/>
      <c r="EC102" s="82"/>
      <c r="ED102" s="82"/>
      <c r="EE102" s="82"/>
      <c r="EF102" s="82"/>
    </row>
    <row r="103" spans="1:78 128:136" s="84" customFormat="1" ht="14.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DX103" s="82"/>
      <c r="DY103" s="82"/>
      <c r="DZ103" s="82"/>
      <c r="EA103" s="82"/>
      <c r="EB103" s="82"/>
      <c r="EC103" s="82"/>
      <c r="ED103" s="82"/>
      <c r="EE103" s="82"/>
      <c r="EF103" s="82"/>
    </row>
    <row r="104" spans="1:78 128:136" s="84" customFormat="1" ht="14.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DX104" s="82"/>
      <c r="DY104" s="82"/>
      <c r="DZ104" s="82"/>
      <c r="EA104" s="82"/>
      <c r="EB104" s="82"/>
      <c r="EC104" s="82"/>
      <c r="ED104" s="82"/>
      <c r="EE104" s="82"/>
      <c r="EF104" s="82"/>
    </row>
    <row r="105" spans="1:78 128:136" s="84" customFormat="1" ht="14.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DX105" s="82"/>
      <c r="DY105" s="82"/>
      <c r="DZ105" s="82"/>
      <c r="EA105" s="82"/>
      <c r="EB105" s="82"/>
      <c r="EC105" s="82"/>
      <c r="ED105" s="82"/>
      <c r="EE105" s="82"/>
      <c r="EF105" s="82"/>
    </row>
    <row r="106" spans="1:78 128:136" s="84" customFormat="1" ht="14.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DX106" s="82"/>
      <c r="DY106" s="82"/>
      <c r="DZ106" s="82"/>
      <c r="EA106" s="82"/>
      <c r="EB106" s="82"/>
      <c r="EC106" s="82"/>
      <c r="ED106" s="82"/>
      <c r="EE106" s="82"/>
      <c r="EF106" s="82"/>
    </row>
    <row r="107" spans="1:78 128:136" s="84" customFormat="1" ht="14.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DX107" s="82"/>
      <c r="DY107" s="82"/>
      <c r="DZ107" s="82"/>
      <c r="EA107" s="82"/>
      <c r="EB107" s="82"/>
      <c r="EC107" s="82"/>
      <c r="ED107" s="82"/>
      <c r="EE107" s="82"/>
      <c r="EF107" s="82"/>
    </row>
    <row r="108" spans="1:78 128:136" s="84" customFormat="1" ht="14.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DX108" s="82"/>
      <c r="DY108" s="82"/>
      <c r="DZ108" s="82"/>
      <c r="EA108" s="82"/>
      <c r="EB108" s="82"/>
      <c r="EC108" s="82"/>
      <c r="ED108" s="82"/>
      <c r="EE108" s="82"/>
      <c r="EF108" s="82"/>
    </row>
    <row r="109" spans="1:78 128:136" s="84" customFormat="1" ht="14.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DX109" s="82"/>
      <c r="DY109" s="82"/>
      <c r="DZ109" s="82"/>
      <c r="EA109" s="82"/>
      <c r="EB109" s="82"/>
      <c r="EC109" s="82"/>
      <c r="ED109" s="82"/>
      <c r="EE109" s="82"/>
      <c r="EF109" s="82"/>
    </row>
    <row r="110" spans="1:78 128:136" s="84" customFormat="1" ht="14.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DX110" s="82"/>
      <c r="DY110" s="82"/>
      <c r="DZ110" s="82"/>
      <c r="EA110" s="82"/>
      <c r="EB110" s="82"/>
      <c r="EC110" s="82"/>
      <c r="ED110" s="82"/>
      <c r="EE110" s="82"/>
      <c r="EF110" s="82"/>
    </row>
    <row r="111" spans="1:78 128:136" s="84" customFormat="1" ht="14.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DX111" s="82"/>
      <c r="DY111" s="82"/>
      <c r="DZ111" s="82"/>
      <c r="EA111" s="82"/>
      <c r="EB111" s="82"/>
      <c r="EC111" s="82"/>
      <c r="ED111" s="82"/>
      <c r="EE111" s="82"/>
      <c r="EF111" s="82"/>
    </row>
    <row r="112" spans="1:78" ht="14.25">
      <c r="A112" s="264"/>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row>
    <row r="113" spans="1:78" ht="14.25">
      <c r="A113" s="264"/>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row>
    <row r="114" spans="1:78" ht="14.25">
      <c r="A114" s="264"/>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row>
    <row r="115" spans="1:78" ht="14.25">
      <c r="A115" s="264"/>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row>
    <row r="116" spans="1:78" ht="14.25">
      <c r="A116" s="264"/>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row>
    <row r="117" spans="1:78" ht="14.25">
      <c r="A117" s="264"/>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row>
    <row r="118" spans="1:78" ht="14.25">
      <c r="A118" s="264"/>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row>
  </sheetData>
  <sheetProtection selectLockedCells="1"/>
  <mergeCells count="60">
    <mergeCell ref="C39:Z39"/>
    <mergeCell ref="AH48:AK50"/>
    <mergeCell ref="AK7:AL9"/>
    <mergeCell ref="L12:N12"/>
    <mergeCell ref="O12:R12"/>
    <mergeCell ref="T12:V12"/>
    <mergeCell ref="W12:Z12"/>
    <mergeCell ref="AI7:AJ9"/>
    <mergeCell ref="C42:Z42"/>
    <mergeCell ref="W26:Z26"/>
    <mergeCell ref="W27:Z27"/>
    <mergeCell ref="W28:Z28"/>
    <mergeCell ref="W29:Z29"/>
    <mergeCell ref="W30:Z30"/>
    <mergeCell ref="W32:Z32"/>
    <mergeCell ref="W33:Z33"/>
    <mergeCell ref="C36:K36"/>
    <mergeCell ref="C1:T1"/>
    <mergeCell ref="G4:Z5"/>
    <mergeCell ref="T11:V11"/>
    <mergeCell ref="W11:Z11"/>
    <mergeCell ref="L7:R8"/>
    <mergeCell ref="T7:Z8"/>
    <mergeCell ref="C22:J22"/>
    <mergeCell ref="L13:N13"/>
    <mergeCell ref="O13:R13"/>
    <mergeCell ref="T13:V13"/>
    <mergeCell ref="W13:Z13"/>
    <mergeCell ref="C16:U16"/>
    <mergeCell ref="V16:Z16"/>
    <mergeCell ref="C17:Z17"/>
    <mergeCell ref="C18:Z18"/>
    <mergeCell ref="C20:Z20"/>
    <mergeCell ref="T14:V14"/>
    <mergeCell ref="W14:Z14"/>
    <mergeCell ref="L14:N14"/>
    <mergeCell ref="O14:R14"/>
    <mergeCell ref="C40:L40"/>
    <mergeCell ref="C41:Z41"/>
    <mergeCell ref="C64:E64"/>
    <mergeCell ref="L10:N10"/>
    <mergeCell ref="O10:R10"/>
    <mergeCell ref="T10:V10"/>
    <mergeCell ref="W10:Z10"/>
    <mergeCell ref="L11:N11"/>
    <mergeCell ref="O11:R11"/>
    <mergeCell ref="K46:O46"/>
    <mergeCell ref="Q46:U46"/>
    <mergeCell ref="W46:Z46"/>
    <mergeCell ref="C53:Z53"/>
    <mergeCell ref="C55:U55"/>
    <mergeCell ref="W55:Z55"/>
    <mergeCell ref="C63:E63"/>
    <mergeCell ref="C48:Z50"/>
    <mergeCell ref="K44:O44"/>
    <mergeCell ref="Q44:U44"/>
    <mergeCell ref="W44:Z44"/>
    <mergeCell ref="K45:O45"/>
    <mergeCell ref="Q45:U45"/>
    <mergeCell ref="W45:Z45"/>
  </mergeCells>
  <hyperlinks>
    <hyperlink ref="AH24" location="PREIS_MWG!AI63" display="Daten"/>
    <hyperlink ref="AI24" location="PREIS_MWG!AO63" display="Daten"/>
    <hyperlink ref="AI57" location="PREIS_MWG!AG104" display="=te!$a$43"/>
    <hyperlink ref="AH57" location="PREIS_MWG!AG95" display="=te!$a$43"/>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844993"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fae9d4a-e589-40df-9487-ad35c12cbfe9}">
  <sheetPr codeName="Tabelle37"/>
  <dimension ref="A1:BE58"/>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6" width="3.5" style="82" customWidth="1"/>
    <col min="27" max="28" width="2.625" style="82" customWidth="1"/>
    <col min="29" max="31" width="11" style="82"/>
    <col min="32" max="33" width="2.625" style="82" customWidth="1"/>
    <col min="34" max="34" width="35.625" style="82" customWidth="1"/>
    <col min="35" max="40" width="10.625" style="82" customWidth="1"/>
    <col min="41" max="42" width="8.125" style="82" customWidth="1"/>
    <col min="43" max="43" width="2.625" style="82" customWidth="1"/>
    <col min="44" max="16384" width="11" style="82"/>
  </cols>
  <sheetData>
    <row r="1" spans="1:46" ht="4.5" customHeight="1">
      <c r="A1" s="3"/>
      <c r="C1" s="2212" t="s">
        <v>0</v>
      </c>
      <c r="D1" s="2213"/>
      <c r="E1" s="2213"/>
      <c r="F1" s="2213"/>
      <c r="G1" s="2213"/>
      <c r="H1" s="2213"/>
      <c r="I1" s="2213"/>
      <c r="J1" s="2213"/>
      <c r="K1" s="2213"/>
      <c r="L1" s="2213"/>
      <c r="M1" s="2213"/>
      <c r="N1" s="2213"/>
      <c r="O1" s="2213"/>
      <c r="P1" s="2213"/>
      <c r="Q1" s="2213"/>
      <c r="R1" s="2213"/>
      <c r="S1" s="2213"/>
      <c r="T1" s="2213"/>
      <c r="U1" s="191"/>
      <c r="V1" s="191"/>
      <c r="W1" s="191"/>
      <c r="X1" s="191"/>
      <c r="Y1" s="191"/>
      <c r="Z1" s="191"/>
      <c r="AB1" s="3"/>
      <c r="AC1" s="3"/>
      <c r="AD1" s="3"/>
      <c r="AE1" s="3"/>
      <c r="AF1" s="536"/>
      <c r="AG1" s="536"/>
      <c r="AH1" s="547"/>
      <c r="AI1" s="515"/>
      <c r="AJ1" s="515"/>
      <c r="AK1" s="515"/>
      <c r="AL1" s="515"/>
      <c r="AM1" s="515"/>
      <c r="AN1" s="515"/>
      <c r="AO1" s="515"/>
      <c r="AP1" s="515"/>
      <c r="AQ1" s="514"/>
      <c r="AR1" s="3"/>
      <c r="AS1" s="3"/>
      <c r="AT1" s="3"/>
    </row>
    <row r="2" spans="1:46" ht="4.5" customHeight="1">
      <c r="A2" s="3"/>
      <c r="C2" s="1020"/>
      <c r="D2" s="1021"/>
      <c r="E2" s="1021"/>
      <c r="F2" s="1021"/>
      <c r="G2" s="1021"/>
      <c r="H2" s="1021"/>
      <c r="I2" s="1021"/>
      <c r="J2" s="1021"/>
      <c r="K2" s="1021"/>
      <c r="L2" s="1021"/>
      <c r="M2" s="1021"/>
      <c r="N2" s="1021"/>
      <c r="O2" s="1021"/>
      <c r="P2" s="1021"/>
      <c r="Q2" s="1021"/>
      <c r="R2" s="1021"/>
      <c r="S2" s="1021"/>
      <c r="T2" s="1021"/>
      <c r="U2" s="1022"/>
      <c r="V2" s="1022"/>
      <c r="W2" s="1022"/>
      <c r="X2" s="1022"/>
      <c r="Y2" s="1022"/>
      <c r="Z2" s="1022"/>
      <c r="AB2" s="3"/>
      <c r="AC2" s="3"/>
      <c r="AD2" s="3"/>
      <c r="AE2" s="3"/>
      <c r="AF2" s="536"/>
      <c r="AG2" s="536"/>
      <c r="AH2" s="547"/>
      <c r="AI2" s="515"/>
      <c r="AJ2" s="515"/>
      <c r="AK2" s="515"/>
      <c r="AL2" s="515"/>
      <c r="AM2" s="515"/>
      <c r="AN2" s="515"/>
      <c r="AO2" s="515"/>
      <c r="AP2" s="515"/>
      <c r="AQ2" s="514"/>
      <c r="AR2" s="3"/>
      <c r="AS2" s="3"/>
      <c r="AT2" s="3"/>
    </row>
    <row r="3" spans="1:46" s="192" customFormat="1" ht="24.95" customHeight="1">
      <c r="A3" s="6"/>
      <c r="C3" s="956" t="str">
        <f>AG3</f>
        <v>9</v>
      </c>
      <c r="D3" s="962"/>
      <c r="E3" s="962"/>
      <c r="F3" s="962"/>
      <c r="G3" s="2100" t="str">
        <f>AH3</f>
        <v>Marktwerte, Marktmieten, Preisniveaus (4)</v>
      </c>
      <c r="H3" s="2100"/>
      <c r="I3" s="2100"/>
      <c r="J3" s="2100"/>
      <c r="K3" s="2100"/>
      <c r="L3" s="2100"/>
      <c r="M3" s="2100"/>
      <c r="N3" s="2100"/>
      <c r="O3" s="2100"/>
      <c r="P3" s="2100"/>
      <c r="Q3" s="2100"/>
      <c r="R3" s="2100"/>
      <c r="S3" s="2100"/>
      <c r="T3" s="2100"/>
      <c r="U3" s="2100"/>
      <c r="V3" s="2100"/>
      <c r="W3" s="2100"/>
      <c r="X3" s="2100"/>
      <c r="Y3" s="2100"/>
      <c r="Z3" s="2100"/>
      <c r="AA3" s="82"/>
      <c r="AB3" s="6"/>
      <c r="AC3" s="6"/>
      <c r="AD3" s="6"/>
      <c r="AE3" s="6"/>
      <c r="AF3" s="525"/>
      <c r="AG3" s="1275" t="s">
        <v>562</v>
      </c>
      <c r="AH3" s="1275" t="s">
        <v>799</v>
      </c>
      <c r="AI3" s="546"/>
      <c r="AJ3" s="546"/>
      <c r="AK3" s="546"/>
      <c r="AL3" s="546"/>
      <c r="AM3" s="546"/>
      <c r="AN3" s="531" t="s">
        <v>157</v>
      </c>
      <c r="AO3" s="531" t="s">
        <v>582</v>
      </c>
      <c r="AP3" s="546"/>
      <c r="AQ3" s="514"/>
      <c r="AR3" s="6"/>
      <c r="AS3" s="6"/>
      <c r="AT3" s="6"/>
    </row>
    <row r="4" spans="1:46" s="192" customFormat="1" ht="24.95" customHeight="1">
      <c r="A4" s="6"/>
      <c r="D4" s="967"/>
      <c r="E4" s="967"/>
      <c r="F4" s="967"/>
      <c r="G4" s="2100"/>
      <c r="H4" s="2100"/>
      <c r="I4" s="2100"/>
      <c r="J4" s="2100"/>
      <c r="K4" s="2100"/>
      <c r="L4" s="2100"/>
      <c r="M4" s="2100"/>
      <c r="N4" s="2100"/>
      <c r="O4" s="2100"/>
      <c r="P4" s="2100"/>
      <c r="Q4" s="2100"/>
      <c r="R4" s="2100"/>
      <c r="S4" s="2100"/>
      <c r="T4" s="2100"/>
      <c r="U4" s="2100"/>
      <c r="V4" s="2100"/>
      <c r="W4" s="2100"/>
      <c r="X4" s="2100"/>
      <c r="Y4" s="2100"/>
      <c r="Z4" s="2100"/>
      <c r="AA4" s="82"/>
      <c r="AB4" s="6"/>
      <c r="AC4" s="6"/>
      <c r="AD4" s="6"/>
      <c r="AE4" s="6"/>
      <c r="AF4" s="525"/>
      <c r="AG4" s="525"/>
      <c r="AH4" s="546"/>
      <c r="AI4" s="546"/>
      <c r="AJ4" s="546"/>
      <c r="AK4" s="546"/>
      <c r="AL4" s="546"/>
      <c r="AM4" s="546"/>
      <c r="AN4" s="546"/>
      <c r="AO4" s="546"/>
      <c r="AP4" s="546"/>
      <c r="AQ4" s="514"/>
      <c r="AR4" s="6"/>
      <c r="AS4" s="6"/>
      <c r="AT4" s="6"/>
    </row>
    <row r="5" spans="1:46" s="192" customFormat="1" ht="24.95" customHeight="1">
      <c r="A5" s="6"/>
      <c r="D5" s="967"/>
      <c r="E5" s="967"/>
      <c r="F5" s="967"/>
      <c r="G5" s="967"/>
      <c r="H5" s="967"/>
      <c r="I5" s="967"/>
      <c r="J5" s="967"/>
      <c r="K5" s="967"/>
      <c r="L5" s="967"/>
      <c r="M5" s="967"/>
      <c r="N5" s="967"/>
      <c r="O5" s="967"/>
      <c r="P5" s="967"/>
      <c r="Q5" s="967"/>
      <c r="R5" s="967"/>
      <c r="S5" s="967"/>
      <c r="T5" s="967"/>
      <c r="U5" s="967"/>
      <c r="V5" s="967"/>
      <c r="W5" s="193"/>
      <c r="X5" s="193"/>
      <c r="Y5" s="193"/>
      <c r="Z5" s="193"/>
      <c r="AA5" s="82"/>
      <c r="AB5" s="6"/>
      <c r="AC5" s="6"/>
      <c r="AD5" s="6"/>
      <c r="AE5" s="6"/>
      <c r="AF5" s="525"/>
      <c r="AG5" s="1440"/>
      <c r="AH5" s="1387"/>
      <c r="AI5" s="1387"/>
      <c r="AJ5" s="1387"/>
      <c r="AK5" s="1387"/>
      <c r="AL5" s="1387"/>
      <c r="AM5" s="1387"/>
      <c r="AN5" s="1387"/>
      <c r="AO5" s="1387"/>
      <c r="AP5" s="1387"/>
      <c r="AQ5" s="514"/>
      <c r="AR5" s="6"/>
      <c r="AS5" s="6"/>
      <c r="AT5" s="6"/>
    </row>
    <row r="6" spans="1:46" s="84" customFormat="1" ht="6" customHeight="1">
      <c r="A6" s="13"/>
      <c r="C6" s="2283"/>
      <c r="D6" s="2283"/>
      <c r="E6" s="2283"/>
      <c r="F6" s="2283"/>
      <c r="G6" s="2283"/>
      <c r="H6" s="2283"/>
      <c r="I6" s="2283"/>
      <c r="J6" s="2283"/>
      <c r="K6" s="2283"/>
      <c r="L6" s="2283"/>
      <c r="M6" s="2283"/>
      <c r="N6" s="2283"/>
      <c r="O6" s="2283"/>
      <c r="P6" s="2283"/>
      <c r="Q6" s="2283"/>
      <c r="R6" s="2283"/>
      <c r="S6" s="2283"/>
      <c r="T6" s="2283"/>
      <c r="U6" s="2283"/>
      <c r="V6" s="2283"/>
      <c r="W6" s="2283"/>
      <c r="X6" s="2283"/>
      <c r="Y6" s="2283"/>
      <c r="Z6" s="1005"/>
      <c r="AA6" s="82"/>
      <c r="AB6" s="13"/>
      <c r="AC6" s="13"/>
      <c r="AD6" s="13"/>
      <c r="AE6" s="13"/>
      <c r="AF6" s="516"/>
      <c r="AG6" s="516"/>
      <c r="AH6" s="528"/>
      <c r="AI6" s="528"/>
      <c r="AJ6" s="528"/>
      <c r="AK6" s="528"/>
      <c r="AL6" s="528"/>
      <c r="AM6" s="528"/>
      <c r="AN6" s="528"/>
      <c r="AO6" s="528"/>
      <c r="AP6" s="528"/>
      <c r="AQ6" s="514"/>
      <c r="AR6" s="13"/>
      <c r="AS6" s="13"/>
      <c r="AT6" s="13"/>
    </row>
    <row r="7" spans="1:46" s="916" customFormat="1" ht="16.5" customHeight="1">
      <c r="A7" s="1120"/>
      <c r="B7" s="1121"/>
      <c r="C7" s="2114" t="str">
        <f>AH7</f>
        <v>Marktwerte/Marktmieten in der Region</v>
      </c>
      <c r="D7" s="2114"/>
      <c r="E7" s="2114"/>
      <c r="F7" s="2114"/>
      <c r="G7" s="2114"/>
      <c r="H7" s="2114"/>
      <c r="I7" s="2114"/>
      <c r="J7" s="2114"/>
      <c r="K7" s="2114"/>
      <c r="L7" s="2114"/>
      <c r="M7" s="2114"/>
      <c r="N7" s="2114"/>
      <c r="O7" s="2114"/>
      <c r="P7" s="2114"/>
      <c r="Q7" s="2114"/>
      <c r="R7" s="2114"/>
      <c r="S7" s="2114"/>
      <c r="T7" s="2114"/>
      <c r="U7" s="2114"/>
      <c r="V7" s="2114"/>
      <c r="W7" s="2114"/>
      <c r="X7" s="2114"/>
      <c r="Y7" s="2114"/>
      <c r="Z7" s="2114"/>
      <c r="AB7" s="1120"/>
      <c r="AC7" s="1120"/>
      <c r="AD7" s="1120"/>
      <c r="AE7" s="1120"/>
      <c r="AF7" s="1122"/>
      <c r="AG7" s="1122"/>
      <c r="AH7" s="1272" t="s">
        <v>266</v>
      </c>
      <c r="AI7" s="1123"/>
      <c r="AJ7" s="1123"/>
      <c r="AK7" s="1123"/>
      <c r="AL7" s="1123"/>
      <c r="AM7" s="1123"/>
      <c r="AN7" s="1123"/>
      <c r="AO7" s="1123"/>
      <c r="AP7" s="1123"/>
      <c r="AQ7" s="1123"/>
      <c r="AR7" s="1120"/>
      <c r="AS7" s="1120"/>
      <c r="AT7" s="1120"/>
    </row>
    <row r="8" spans="1:46" s="916" customFormat="1" ht="9.95" customHeight="1">
      <c r="A8" s="1120"/>
      <c r="B8" s="1121"/>
      <c r="C8" s="922"/>
      <c r="D8" s="922"/>
      <c r="E8" s="922"/>
      <c r="F8" s="922"/>
      <c r="G8" s="922"/>
      <c r="H8" s="922"/>
      <c r="I8" s="922"/>
      <c r="J8" s="922"/>
      <c r="K8" s="922"/>
      <c r="L8" s="922"/>
      <c r="M8" s="922"/>
      <c r="N8" s="922"/>
      <c r="O8" s="922"/>
      <c r="P8" s="922"/>
      <c r="Q8" s="922"/>
      <c r="R8" s="922"/>
      <c r="S8" s="922"/>
      <c r="T8" s="922"/>
      <c r="U8" s="922"/>
      <c r="V8" s="922"/>
      <c r="W8" s="922"/>
      <c r="X8" s="922"/>
      <c r="Y8" s="922"/>
      <c r="Z8" s="922"/>
      <c r="AB8" s="1120"/>
      <c r="AC8" s="1120"/>
      <c r="AD8" s="1120"/>
      <c r="AE8" s="1120"/>
      <c r="AF8" s="1122"/>
      <c r="AG8" s="1122"/>
      <c r="AH8" s="1123"/>
      <c r="AI8" s="1123"/>
      <c r="AJ8" s="1123"/>
      <c r="AK8" s="1123"/>
      <c r="AL8" s="1123"/>
      <c r="AM8" s="1123"/>
      <c r="AN8" s="1123"/>
      <c r="AO8" s="1123"/>
      <c r="AP8" s="1123"/>
      <c r="AQ8" s="1123"/>
      <c r="AR8" s="1120"/>
      <c r="AS8" s="1120"/>
      <c r="AT8" s="1120"/>
    </row>
    <row r="9" spans="1:46" ht="16.5" customHeight="1">
      <c r="A9" s="3"/>
      <c r="B9" s="876"/>
      <c r="C9" s="909"/>
      <c r="D9" s="909"/>
      <c r="E9" s="909"/>
      <c r="F9" s="909"/>
      <c r="G9" s="909"/>
      <c r="H9" s="909"/>
      <c r="I9" s="2103" t="str">
        <f>AI9</f>
        <v>Eigentumswohnungen*</v>
      </c>
      <c r="J9" s="2103"/>
      <c r="K9" s="2103"/>
      <c r="L9" s="2103"/>
      <c r="M9" s="2103"/>
      <c r="N9" s="2103"/>
      <c r="O9" s="909"/>
      <c r="P9" s="2103" t="str">
        <f>AK9</f>
        <v>Einfamilienhäuser**</v>
      </c>
      <c r="Q9" s="2103"/>
      <c r="R9" s="2103"/>
      <c r="S9" s="2103"/>
      <c r="T9" s="2103"/>
      <c r="U9" s="909"/>
      <c r="V9" s="2202" t="str">
        <f>AM9</f>
        <v>Mietwohnungen***</v>
      </c>
      <c r="W9" s="2202"/>
      <c r="X9" s="2202"/>
      <c r="Y9" s="2202"/>
      <c r="Z9" s="2202"/>
      <c r="AA9" s="83"/>
      <c r="AB9" s="38"/>
      <c r="AC9" s="38"/>
      <c r="AD9" s="38"/>
      <c r="AE9" s="38"/>
      <c r="AF9" s="530"/>
      <c r="AG9" s="530"/>
      <c r="AH9" s="531"/>
      <c r="AI9" s="581" t="s">
        <v>800</v>
      </c>
      <c r="AJ9" s="581"/>
      <c r="AK9" s="581" t="s">
        <v>801</v>
      </c>
      <c r="AL9" s="581"/>
      <c r="AM9" s="581" t="s">
        <v>802</v>
      </c>
      <c r="AN9" s="531"/>
      <c r="AO9" s="521"/>
      <c r="AP9" s="521"/>
      <c r="AQ9" s="514"/>
      <c r="AR9" s="13"/>
      <c r="AS9" s="13"/>
      <c r="AT9" s="13"/>
    </row>
    <row r="10" spans="1:46" ht="16.5" customHeight="1">
      <c r="A10" s="3"/>
      <c r="B10" s="876"/>
      <c r="C10" s="950"/>
      <c r="D10" s="950"/>
      <c r="E10" s="950"/>
      <c r="F10" s="950"/>
      <c r="G10" s="950"/>
      <c r="H10" s="950"/>
      <c r="I10" s="950"/>
      <c r="J10" s="2112" t="str">
        <f>AI10</f>
        <v>CHF/m²</v>
      </c>
      <c r="K10" s="2112"/>
      <c r="L10" s="2112"/>
      <c r="M10" s="950"/>
      <c r="N10" s="950"/>
      <c r="O10" s="950"/>
      <c r="P10" s="950"/>
      <c r="Q10" s="950"/>
      <c r="R10" s="968" t="str">
        <f>AK10</f>
        <v>CHF/m²</v>
      </c>
      <c r="S10" s="950"/>
      <c r="T10" s="950"/>
      <c r="U10" s="950"/>
      <c r="V10" s="950"/>
      <c r="W10" s="950"/>
      <c r="X10" s="968" t="str">
        <f>AM10</f>
        <v>CHF/m²a</v>
      </c>
      <c r="Y10" s="950"/>
      <c r="Z10" s="950"/>
      <c r="AA10" s="83"/>
      <c r="AB10" s="38"/>
      <c r="AC10" s="38"/>
      <c r="AD10" s="38"/>
      <c r="AE10" s="38"/>
      <c r="AF10" s="530"/>
      <c r="AG10" s="530"/>
      <c r="AH10" s="531"/>
      <c r="AI10" s="581" t="s">
        <v>41</v>
      </c>
      <c r="AJ10" s="581"/>
      <c r="AK10" s="581" t="s">
        <v>41</v>
      </c>
      <c r="AL10" s="581"/>
      <c r="AM10" s="581" t="s">
        <v>43</v>
      </c>
      <c r="AN10" s="531"/>
      <c r="AO10" s="521"/>
      <c r="AP10" s="521"/>
      <c r="AQ10" s="514"/>
      <c r="AR10" s="13"/>
      <c r="AS10" s="13"/>
      <c r="AT10" s="13"/>
    </row>
    <row r="11" spans="1:46" ht="16.5" customHeight="1">
      <c r="A11" s="3"/>
      <c r="B11" s="876"/>
      <c r="C11" s="950" t="str">
        <f>AH11</f>
        <v>Dürrenast (Thun)</v>
      </c>
      <c r="D11" s="1130"/>
      <c r="E11" s="1130"/>
      <c r="F11" s="1130"/>
      <c r="G11" s="1130"/>
      <c r="H11" s="1130"/>
      <c r="I11" s="1130"/>
      <c r="J11" s="2112" t="str">
        <f>AI11</f>
        <v>8'392</v>
      </c>
      <c r="K11" s="2112"/>
      <c r="L11" s="2112"/>
      <c r="M11" s="2112"/>
      <c r="N11" s="2112"/>
      <c r="O11" s="950"/>
      <c r="P11" s="2112" t="str">
        <f>AK11</f>
        <v>11'126</v>
      </c>
      <c r="Q11" s="2112"/>
      <c r="R11" s="2112"/>
      <c r="S11" s="950"/>
      <c r="T11" s="950"/>
      <c r="U11" s="950"/>
      <c r="V11" s="2112">
        <f>AM11</f>
        <v>244</v>
      </c>
      <c r="W11" s="2112"/>
      <c r="X11" s="2112"/>
      <c r="Y11" s="2112"/>
      <c r="Z11" s="2112"/>
      <c r="AA11" s="83"/>
      <c r="AB11" s="38"/>
      <c r="AC11" s="38"/>
      <c r="AD11" s="38"/>
      <c r="AE11" s="38"/>
      <c r="AF11" s="530"/>
      <c r="AG11" s="530"/>
      <c r="AH11" s="1124" t="s">
        <v>512</v>
      </c>
      <c r="AI11" s="1125" t="s">
        <v>803</v>
      </c>
      <c r="AJ11" s="1126"/>
      <c r="AK11" s="1125" t="s">
        <v>804</v>
      </c>
      <c r="AL11" s="1127"/>
      <c r="AM11" s="698">
        <v>244</v>
      </c>
      <c r="AN11" s="1128"/>
      <c r="AO11" s="521"/>
      <c r="AP11" s="521"/>
      <c r="AQ11" s="514"/>
      <c r="AR11" s="13"/>
      <c r="AS11" s="13"/>
      <c r="AT11" s="13"/>
    </row>
    <row r="12" spans="1:46" ht="8.1" customHeight="1">
      <c r="A12" s="3"/>
      <c r="B12" s="876"/>
      <c r="C12" s="950"/>
      <c r="D12" s="1130"/>
      <c r="E12" s="1130"/>
      <c r="F12" s="1130"/>
      <c r="G12" s="1130"/>
      <c r="H12" s="1130"/>
      <c r="I12" s="1130"/>
      <c r="J12" s="968"/>
      <c r="K12" s="968"/>
      <c r="L12" s="968"/>
      <c r="M12" s="968"/>
      <c r="N12" s="968"/>
      <c r="O12" s="950"/>
      <c r="P12" s="968"/>
      <c r="Q12" s="968"/>
      <c r="R12" s="968"/>
      <c r="S12" s="950"/>
      <c r="T12" s="950"/>
      <c r="U12" s="950"/>
      <c r="V12" s="968"/>
      <c r="W12" s="968"/>
      <c r="X12" s="968"/>
      <c r="Y12" s="968"/>
      <c r="Z12" s="968"/>
      <c r="AA12" s="83"/>
      <c r="AB12" s="38"/>
      <c r="AC12" s="38"/>
      <c r="AD12" s="38"/>
      <c r="AE12" s="38"/>
      <c r="AF12" s="530"/>
      <c r="AG12" s="530"/>
      <c r="AH12" s="1124"/>
      <c r="AI12" s="1125"/>
      <c r="AJ12" s="1126"/>
      <c r="AK12" s="1125"/>
      <c r="AL12" s="1127"/>
      <c r="AM12" s="698"/>
      <c r="AN12" s="1128"/>
      <c r="AO12" s="521"/>
      <c r="AP12" s="521"/>
      <c r="AQ12" s="514"/>
      <c r="AR12" s="13"/>
      <c r="AS12" s="13"/>
      <c r="AT12" s="13"/>
    </row>
    <row r="13" spans="1:46" ht="16.5" customHeight="1">
      <c r="A13" s="3"/>
      <c r="B13" s="876"/>
      <c r="C13" s="83" t="str">
        <f t="shared" si="0" ref="C13:C37">AH13</f>
        <v>Neufeld (Thun)</v>
      </c>
      <c r="D13" s="83"/>
      <c r="E13" s="83"/>
      <c r="F13" s="83"/>
      <c r="G13" s="83"/>
      <c r="H13" s="83"/>
      <c r="I13" s="83"/>
      <c r="J13" s="2110" t="str">
        <f t="shared" si="1" ref="J13:J37">AI13</f>
        <v>8'250</v>
      </c>
      <c r="K13" s="2110"/>
      <c r="L13" s="2110"/>
      <c r="M13" s="2110" t="str">
        <f t="shared" si="2" ref="M13:M37">AJ13</f>
        <v xml:space="preserve"> (-2%)</v>
      </c>
      <c r="N13" s="2110"/>
      <c r="O13" s="83"/>
      <c r="P13" s="2110" t="str">
        <f t="shared" si="3" ref="P13:P37">AK13</f>
        <v>10'733</v>
      </c>
      <c r="Q13" s="2110"/>
      <c r="R13" s="2110"/>
      <c r="S13" s="2110" t="str">
        <f t="shared" si="4" ref="S13:S37">AL13</f>
        <v xml:space="preserve"> (-4%)</v>
      </c>
      <c r="T13" s="2110"/>
      <c r="U13" s="83"/>
      <c r="V13" s="2110">
        <f t="shared" si="5" ref="V13:V37">AM13</f>
        <v>221</v>
      </c>
      <c r="W13" s="2110"/>
      <c r="X13" s="2110"/>
      <c r="Y13" s="2110" t="str">
        <f t="shared" si="6" ref="Y13:Y37">AN13</f>
        <v xml:space="preserve"> (-10%)</v>
      </c>
      <c r="Z13" s="2110"/>
      <c r="AA13" s="83"/>
      <c r="AB13" s="38"/>
      <c r="AC13" s="38"/>
      <c r="AD13" s="38"/>
      <c r="AE13" s="38"/>
      <c r="AF13" s="530"/>
      <c r="AG13" s="530"/>
      <c r="AH13" s="1124" t="s">
        <v>515</v>
      </c>
      <c r="AI13" s="1125" t="s">
        <v>805</v>
      </c>
      <c r="AJ13" s="1125" t="s">
        <v>806</v>
      </c>
      <c r="AK13" s="1125" t="s">
        <v>807</v>
      </c>
      <c r="AL13" s="1125" t="s">
        <v>808</v>
      </c>
      <c r="AM13" s="698">
        <v>221</v>
      </c>
      <c r="AN13" s="1125" t="s">
        <v>809</v>
      </c>
      <c r="AO13" s="521"/>
      <c r="AP13" s="521"/>
      <c r="AQ13" s="514"/>
      <c r="AR13" s="13"/>
      <c r="AS13" s="13"/>
      <c r="AT13" s="13"/>
    </row>
    <row r="14" spans="1:46" ht="16.5" customHeight="1">
      <c r="A14" s="3"/>
      <c r="B14" s="876"/>
      <c r="C14" s="950" t="str">
        <f t="shared" si="0"/>
        <v>Hohmad (Thun)</v>
      </c>
      <c r="D14" s="950"/>
      <c r="E14" s="950"/>
      <c r="F14" s="950"/>
      <c r="G14" s="950"/>
      <c r="H14" s="950"/>
      <c r="I14" s="950"/>
      <c r="J14" s="2112" t="str">
        <f t="shared" si="1"/>
        <v>9'550</v>
      </c>
      <c r="K14" s="2112"/>
      <c r="L14" s="2112"/>
      <c r="M14" s="2112" t="str">
        <f t="shared" si="2"/>
        <v xml:space="preserve"> (+14%)</v>
      </c>
      <c r="N14" s="2112"/>
      <c r="O14" s="950"/>
      <c r="P14" s="2112" t="str">
        <f t="shared" si="3"/>
        <v>12'015</v>
      </c>
      <c r="Q14" s="2112"/>
      <c r="R14" s="2112"/>
      <c r="S14" s="2112" t="str">
        <f t="shared" si="4"/>
        <v xml:space="preserve"> (+8%)</v>
      </c>
      <c r="T14" s="2112"/>
      <c r="U14" s="950"/>
      <c r="V14" s="2112">
        <f t="shared" si="5"/>
        <v>233</v>
      </c>
      <c r="W14" s="2112"/>
      <c r="X14" s="2112"/>
      <c r="Y14" s="2112" t="str">
        <f t="shared" si="6"/>
        <v xml:space="preserve"> (-4%)</v>
      </c>
      <c r="Z14" s="2112"/>
      <c r="AA14" s="83"/>
      <c r="AB14" s="38"/>
      <c r="AC14" s="38"/>
      <c r="AD14" s="38"/>
      <c r="AE14" s="38"/>
      <c r="AF14" s="530"/>
      <c r="AG14" s="530"/>
      <c r="AH14" s="1124" t="s">
        <v>513</v>
      </c>
      <c r="AI14" s="1125" t="s">
        <v>810</v>
      </c>
      <c r="AJ14" s="1125" t="s">
        <v>811</v>
      </c>
      <c r="AK14" s="1125" t="s">
        <v>812</v>
      </c>
      <c r="AL14" s="1125" t="s">
        <v>813</v>
      </c>
      <c r="AM14" s="698">
        <v>233</v>
      </c>
      <c r="AN14" s="1125" t="s">
        <v>808</v>
      </c>
      <c r="AO14" s="521"/>
      <c r="AP14" s="521"/>
      <c r="AQ14" s="514"/>
      <c r="AR14" s="13"/>
      <c r="AS14" s="13"/>
      <c r="AT14" s="13"/>
    </row>
    <row r="15" spans="1:46" ht="16.5" customHeight="1">
      <c r="A15" s="3"/>
      <c r="B15" s="876"/>
      <c r="C15" s="83" t="str">
        <f t="shared" si="0"/>
        <v>Seefeld (Thun)</v>
      </c>
      <c r="D15" s="83"/>
      <c r="E15" s="83"/>
      <c r="F15" s="83"/>
      <c r="G15" s="83"/>
      <c r="H15" s="83"/>
      <c r="I15" s="83"/>
      <c r="J15" s="2110" t="str">
        <f t="shared" si="1"/>
        <v>7'958</v>
      </c>
      <c r="K15" s="2110"/>
      <c r="L15" s="2110"/>
      <c r="M15" s="2110" t="str">
        <f t="shared" si="2"/>
        <v xml:space="preserve"> (-5%)</v>
      </c>
      <c r="N15" s="2110"/>
      <c r="O15" s="83"/>
      <c r="P15" s="2110" t="str">
        <f t="shared" si="3"/>
        <v>11'126</v>
      </c>
      <c r="Q15" s="2110"/>
      <c r="R15" s="2110"/>
      <c r="S15" s="2110" t="str">
        <f t="shared" si="4"/>
        <v xml:space="preserve"> (0%)</v>
      </c>
      <c r="T15" s="2110"/>
      <c r="U15" s="83"/>
      <c r="V15" s="2110">
        <f t="shared" si="5"/>
        <v>284</v>
      </c>
      <c r="W15" s="2110"/>
      <c r="X15" s="2110"/>
      <c r="Y15" s="2110" t="str">
        <f t="shared" si="6"/>
        <v xml:space="preserve"> (+16%)</v>
      </c>
      <c r="Z15" s="2110"/>
      <c r="AA15" s="83"/>
      <c r="AB15" s="38"/>
      <c r="AC15" s="38"/>
      <c r="AD15" s="38"/>
      <c r="AE15" s="38"/>
      <c r="AF15" s="530"/>
      <c r="AG15" s="530"/>
      <c r="AH15" s="1124" t="s">
        <v>516</v>
      </c>
      <c r="AI15" s="1125" t="s">
        <v>814</v>
      </c>
      <c r="AJ15" s="1125" t="s">
        <v>815</v>
      </c>
      <c r="AK15" s="1125" t="s">
        <v>804</v>
      </c>
      <c r="AL15" s="1125" t="s">
        <v>816</v>
      </c>
      <c r="AM15" s="698">
        <v>284</v>
      </c>
      <c r="AN15" s="1125" t="s">
        <v>817</v>
      </c>
      <c r="AO15" s="521"/>
      <c r="AP15" s="521"/>
      <c r="AQ15" s="514"/>
      <c r="AR15" s="13"/>
      <c r="AS15" s="13"/>
      <c r="AT15" s="13"/>
    </row>
    <row r="16" spans="1:46" ht="16.5" customHeight="1">
      <c r="A16" s="3"/>
      <c r="B16" s="876"/>
      <c r="C16" s="909" t="str">
        <f t="shared" si="0"/>
        <v>Schoren (Thun)</v>
      </c>
      <c r="D16" s="909"/>
      <c r="E16" s="909"/>
      <c r="F16" s="909"/>
      <c r="G16" s="909"/>
      <c r="H16" s="909"/>
      <c r="I16" s="909"/>
      <c r="J16" s="2103" t="str">
        <f t="shared" si="1"/>
        <v>7'300</v>
      </c>
      <c r="K16" s="2103"/>
      <c r="L16" s="2103"/>
      <c r="M16" s="2103" t="str">
        <f t="shared" si="2"/>
        <v xml:space="preserve"> (-13%)</v>
      </c>
      <c r="N16" s="2103"/>
      <c r="O16" s="909"/>
      <c r="P16" s="2103" t="str">
        <f t="shared" si="3"/>
        <v>9'459</v>
      </c>
      <c r="Q16" s="2103"/>
      <c r="R16" s="2103"/>
      <c r="S16" s="2103" t="str">
        <f t="shared" si="4"/>
        <v xml:space="preserve"> (-15%)</v>
      </c>
      <c r="T16" s="2103"/>
      <c r="U16" s="909"/>
      <c r="V16" s="2103">
        <f t="shared" si="5"/>
        <v>218</v>
      </c>
      <c r="W16" s="2103"/>
      <c r="X16" s="2103"/>
      <c r="Y16" s="2103" t="str">
        <f t="shared" si="6"/>
        <v xml:space="preserve"> (-11%)</v>
      </c>
      <c r="Z16" s="2103"/>
      <c r="AA16" s="83"/>
      <c r="AB16" s="38"/>
      <c r="AC16" s="38"/>
      <c r="AD16" s="38"/>
      <c r="AE16" s="38"/>
      <c r="AF16" s="530"/>
      <c r="AG16" s="530"/>
      <c r="AH16" s="1124" t="s">
        <v>531</v>
      </c>
      <c r="AI16" s="1125" t="s">
        <v>818</v>
      </c>
      <c r="AJ16" s="1125" t="s">
        <v>819</v>
      </c>
      <c r="AK16" s="1125" t="s">
        <v>820</v>
      </c>
      <c r="AL16" s="1125" t="s">
        <v>821</v>
      </c>
      <c r="AM16" s="698">
        <v>218</v>
      </c>
      <c r="AN16" s="1125" t="s">
        <v>822</v>
      </c>
      <c r="AO16" s="521"/>
      <c r="AP16" s="521"/>
      <c r="AQ16" s="514"/>
      <c r="AR16" s="13"/>
      <c r="AS16" s="13"/>
      <c r="AT16" s="13"/>
    </row>
    <row r="17" spans="1:46" ht="16.5" customHeight="1">
      <c r="A17" s="3"/>
      <c r="B17" s="876"/>
      <c r="C17" s="909" t="str">
        <f t="shared" si="0"/>
        <v>Gwatt (Thun)</v>
      </c>
      <c r="D17" s="909"/>
      <c r="E17" s="909"/>
      <c r="F17" s="909"/>
      <c r="G17" s="909"/>
      <c r="H17" s="909"/>
      <c r="I17" s="909"/>
      <c r="J17" s="2103" t="str">
        <f t="shared" si="1"/>
        <v>8'750</v>
      </c>
      <c r="K17" s="2103"/>
      <c r="L17" s="2103"/>
      <c r="M17" s="2103" t="str">
        <f t="shared" si="2"/>
        <v xml:space="preserve"> (+4%)</v>
      </c>
      <c r="N17" s="2103"/>
      <c r="O17" s="909"/>
      <c r="P17" s="2103" t="str">
        <f t="shared" si="3"/>
        <v>10'163</v>
      </c>
      <c r="Q17" s="2103"/>
      <c r="R17" s="2103"/>
      <c r="S17" s="2103" t="str">
        <f t="shared" si="4"/>
        <v xml:space="preserve"> (-9%)</v>
      </c>
      <c r="T17" s="2103"/>
      <c r="U17" s="909"/>
      <c r="V17" s="2103">
        <f t="shared" si="5"/>
        <v>225</v>
      </c>
      <c r="W17" s="2103"/>
      <c r="X17" s="2103"/>
      <c r="Y17" s="2103" t="str">
        <f t="shared" si="6"/>
        <v xml:space="preserve"> (-8%)</v>
      </c>
      <c r="Z17" s="2103"/>
      <c r="AA17" s="83"/>
      <c r="AB17" s="38"/>
      <c r="AC17" s="38"/>
      <c r="AD17" s="38"/>
      <c r="AE17" s="38"/>
      <c r="AF17" s="530"/>
      <c r="AG17" s="530"/>
      <c r="AH17" s="1124" t="s">
        <v>529</v>
      </c>
      <c r="AI17" s="1125" t="s">
        <v>823</v>
      </c>
      <c r="AJ17" s="1125" t="s">
        <v>824</v>
      </c>
      <c r="AK17" s="1125" t="s">
        <v>825</v>
      </c>
      <c r="AL17" s="1125" t="s">
        <v>826</v>
      </c>
      <c r="AM17" s="698">
        <v>225</v>
      </c>
      <c r="AN17" s="1125" t="s">
        <v>827</v>
      </c>
      <c r="AO17" s="521"/>
      <c r="AP17" s="521"/>
      <c r="AQ17" s="514"/>
      <c r="AR17" s="13"/>
      <c r="AS17" s="13"/>
      <c r="AT17" s="13"/>
    </row>
    <row r="18" spans="1:46" s="83" customFormat="1" ht="16.5" customHeight="1">
      <c r="A18" s="38"/>
      <c r="B18" s="85"/>
      <c r="C18" s="909" t="str">
        <f t="shared" si="0"/>
        <v>Westquartier (Thun)</v>
      </c>
      <c r="D18" s="909"/>
      <c r="E18" s="909"/>
      <c r="F18" s="909"/>
      <c r="G18" s="909"/>
      <c r="H18" s="909"/>
      <c r="I18" s="909"/>
      <c r="J18" s="2103" t="str">
        <f t="shared" si="1"/>
        <v>8'808</v>
      </c>
      <c r="K18" s="2103"/>
      <c r="L18" s="2103"/>
      <c r="M18" s="2103" t="str">
        <f t="shared" si="2"/>
        <v xml:space="preserve"> (+5%)</v>
      </c>
      <c r="N18" s="2103"/>
      <c r="O18" s="909"/>
      <c r="P18" s="2103" t="str">
        <f t="shared" si="3"/>
        <v>11'104</v>
      </c>
      <c r="Q18" s="2103"/>
      <c r="R18" s="2103"/>
      <c r="S18" s="2103" t="str">
        <f t="shared" si="4"/>
        <v xml:space="preserve"> (0%)</v>
      </c>
      <c r="T18" s="2103"/>
      <c r="U18" s="909"/>
      <c r="V18" s="2103">
        <f t="shared" si="5"/>
        <v>226</v>
      </c>
      <c r="W18" s="2103"/>
      <c r="X18" s="2103"/>
      <c r="Y18" s="2103" t="str">
        <f t="shared" si="6"/>
        <v xml:space="preserve"> (-7%)</v>
      </c>
      <c r="Z18" s="2103"/>
      <c r="AB18" s="38"/>
      <c r="AC18" s="1129"/>
      <c r="AD18" s="1129"/>
      <c r="AE18" s="38"/>
      <c r="AF18" s="530"/>
      <c r="AG18" s="530"/>
      <c r="AH18" s="1124" t="s">
        <v>517</v>
      </c>
      <c r="AI18" s="1125" t="s">
        <v>828</v>
      </c>
      <c r="AJ18" s="1125" t="s">
        <v>829</v>
      </c>
      <c r="AK18" s="1125" t="s">
        <v>830</v>
      </c>
      <c r="AL18" s="1125" t="s">
        <v>816</v>
      </c>
      <c r="AM18" s="698">
        <v>226</v>
      </c>
      <c r="AN18" s="1125" t="s">
        <v>831</v>
      </c>
      <c r="AO18" s="521"/>
      <c r="AP18" s="521"/>
      <c r="AQ18" s="531"/>
      <c r="AR18" s="10"/>
      <c r="AS18" s="10"/>
      <c r="AT18" s="10"/>
    </row>
    <row r="19" spans="1:46" s="83" customFormat="1" ht="16.5" customHeight="1">
      <c r="A19" s="38"/>
      <c r="B19" s="85"/>
      <c r="C19" s="909" t="str">
        <f t="shared" si="0"/>
        <v>Hünibach (Hilterfingen)</v>
      </c>
      <c r="D19" s="909"/>
      <c r="E19" s="909"/>
      <c r="F19" s="909"/>
      <c r="G19" s="909"/>
      <c r="H19" s="909"/>
      <c r="I19" s="909"/>
      <c r="J19" s="2103" t="str">
        <f t="shared" si="1"/>
        <v>9'725</v>
      </c>
      <c r="K19" s="2103"/>
      <c r="L19" s="2103"/>
      <c r="M19" s="2103" t="str">
        <f t="shared" si="2"/>
        <v xml:space="preserve"> (+16%)</v>
      </c>
      <c r="N19" s="2103"/>
      <c r="O19" s="909"/>
      <c r="P19" s="2103" t="str">
        <f t="shared" si="3"/>
        <v>13'030</v>
      </c>
      <c r="Q19" s="2103"/>
      <c r="R19" s="2103"/>
      <c r="S19" s="2103" t="str">
        <f t="shared" si="4"/>
        <v xml:space="preserve"> (+17%)</v>
      </c>
      <c r="T19" s="2103"/>
      <c r="U19" s="909"/>
      <c r="V19" s="2103">
        <f t="shared" si="5"/>
        <v>238</v>
      </c>
      <c r="W19" s="2103"/>
      <c r="X19" s="2103"/>
      <c r="Y19" s="2103" t="str">
        <f t="shared" si="6"/>
        <v xml:space="preserve"> (-2%)</v>
      </c>
      <c r="Z19" s="2103"/>
      <c r="AB19" s="38"/>
      <c r="AC19" s="1129"/>
      <c r="AD19" s="1129"/>
      <c r="AE19" s="38"/>
      <c r="AF19" s="530"/>
      <c r="AG19" s="530"/>
      <c r="AH19" s="1124" t="s">
        <v>522</v>
      </c>
      <c r="AI19" s="1125" t="s">
        <v>832</v>
      </c>
      <c r="AJ19" s="1125" t="s">
        <v>817</v>
      </c>
      <c r="AK19" s="1125" t="s">
        <v>833</v>
      </c>
      <c r="AL19" s="1125" t="s">
        <v>834</v>
      </c>
      <c r="AM19" s="698">
        <v>238</v>
      </c>
      <c r="AN19" s="1125" t="s">
        <v>806</v>
      </c>
      <c r="AO19" s="521"/>
      <c r="AP19" s="521"/>
      <c r="AQ19" s="531"/>
      <c r="AR19" s="10"/>
      <c r="AS19" s="10"/>
      <c r="AT19" s="10"/>
    </row>
    <row r="20" spans="1:46" s="83" customFormat="1" ht="16.5" customHeight="1">
      <c r="A20" s="38"/>
      <c r="B20" s="85"/>
      <c r="C20" s="909" t="str">
        <f t="shared" si="0"/>
        <v>Buchholz (Thun)</v>
      </c>
      <c r="D20" s="909"/>
      <c r="E20" s="909"/>
      <c r="F20" s="909"/>
      <c r="G20" s="909"/>
      <c r="H20" s="909"/>
      <c r="I20" s="909"/>
      <c r="J20" s="2103" t="str">
        <f t="shared" si="1"/>
        <v>7'608</v>
      </c>
      <c r="K20" s="2103"/>
      <c r="L20" s="2103"/>
      <c r="M20" s="2103" t="str">
        <f t="shared" si="2"/>
        <v xml:space="preserve"> (-9%)</v>
      </c>
      <c r="N20" s="2103"/>
      <c r="O20" s="909"/>
      <c r="P20" s="2103" t="str">
        <f t="shared" si="3"/>
        <v>10'437</v>
      </c>
      <c r="Q20" s="2103"/>
      <c r="R20" s="2103"/>
      <c r="S20" s="2103" t="str">
        <f t="shared" si="4"/>
        <v xml:space="preserve"> (-6%)</v>
      </c>
      <c r="T20" s="2103"/>
      <c r="U20" s="909"/>
      <c r="V20" s="2103">
        <f t="shared" si="5"/>
        <v>222</v>
      </c>
      <c r="W20" s="2103"/>
      <c r="X20" s="2103"/>
      <c r="Y20" s="2103" t="str">
        <f t="shared" si="6"/>
        <v xml:space="preserve"> (-9%)</v>
      </c>
      <c r="Z20" s="2103"/>
      <c r="AB20" s="38"/>
      <c r="AC20" s="38"/>
      <c r="AD20" s="38"/>
      <c r="AE20" s="38"/>
      <c r="AF20" s="530"/>
      <c r="AG20" s="530"/>
      <c r="AH20" s="1124" t="s">
        <v>510</v>
      </c>
      <c r="AI20" s="1125" t="s">
        <v>835</v>
      </c>
      <c r="AJ20" s="1125" t="s">
        <v>826</v>
      </c>
      <c r="AK20" s="1125" t="s">
        <v>836</v>
      </c>
      <c r="AL20" s="1125" t="s">
        <v>837</v>
      </c>
      <c r="AM20" s="698">
        <v>222</v>
      </c>
      <c r="AN20" s="1125" t="s">
        <v>826</v>
      </c>
      <c r="AO20" s="521"/>
      <c r="AP20" s="521"/>
      <c r="AQ20" s="531"/>
      <c r="AR20" s="38"/>
      <c r="AS20" s="38"/>
      <c r="AT20" s="38"/>
    </row>
    <row r="21" spans="1:46" s="83" customFormat="1" ht="16.5" customHeight="1">
      <c r="A21" s="38"/>
      <c r="B21" s="85"/>
      <c r="C21" s="909" t="str">
        <f t="shared" si="0"/>
        <v>Bälliz-Freienhofgasse (Thun)</v>
      </c>
      <c r="D21" s="909"/>
      <c r="E21" s="909"/>
      <c r="F21" s="909"/>
      <c r="G21" s="909"/>
      <c r="H21" s="909"/>
      <c r="I21" s="909"/>
      <c r="J21" s="2103" t="str">
        <f t="shared" si="1"/>
        <v>7'608</v>
      </c>
      <c r="K21" s="2103"/>
      <c r="L21" s="2103"/>
      <c r="M21" s="2103" t="str">
        <f t="shared" si="2"/>
        <v xml:space="preserve"> (-9%)</v>
      </c>
      <c r="N21" s="2103"/>
      <c r="O21" s="909"/>
      <c r="P21" s="2103" t="str">
        <f t="shared" si="3"/>
        <v>10'437</v>
      </c>
      <c r="Q21" s="2103"/>
      <c r="R21" s="2103"/>
      <c r="S21" s="2103" t="str">
        <f t="shared" si="4"/>
        <v xml:space="preserve"> (-6%)</v>
      </c>
      <c r="T21" s="2103"/>
      <c r="U21" s="909"/>
      <c r="V21" s="2103">
        <f t="shared" si="5"/>
        <v>267</v>
      </c>
      <c r="W21" s="2103"/>
      <c r="X21" s="2103"/>
      <c r="Y21" s="2103" t="str">
        <f t="shared" si="6"/>
        <v xml:space="preserve"> (+9%)</v>
      </c>
      <c r="Z21" s="2103"/>
      <c r="AB21" s="38"/>
      <c r="AC21" s="38"/>
      <c r="AD21" s="38"/>
      <c r="AE21" s="38"/>
      <c r="AF21" s="530"/>
      <c r="AG21" s="530"/>
      <c r="AH21" s="1124" t="s">
        <v>519</v>
      </c>
      <c r="AI21" s="1125" t="s">
        <v>835</v>
      </c>
      <c r="AJ21" s="1125" t="s">
        <v>826</v>
      </c>
      <c r="AK21" s="1125" t="s">
        <v>836</v>
      </c>
      <c r="AL21" s="1125" t="s">
        <v>837</v>
      </c>
      <c r="AM21" s="698">
        <v>267</v>
      </c>
      <c r="AN21" s="1125" t="s">
        <v>838</v>
      </c>
      <c r="AO21" s="521"/>
      <c r="AP21" s="521"/>
      <c r="AQ21" s="531"/>
      <c r="AR21" s="38"/>
      <c r="AS21" s="38"/>
      <c r="AT21" s="38"/>
    </row>
    <row r="22" spans="1:46" s="83" customFormat="1" ht="16.5" customHeight="1">
      <c r="A22" s="38"/>
      <c r="B22" s="85"/>
      <c r="C22" s="909" t="str">
        <f t="shared" si="0"/>
        <v>Lauenen-Hofstetten-Ried (Thun)</v>
      </c>
      <c r="D22" s="909"/>
      <c r="E22" s="909"/>
      <c r="F22" s="909"/>
      <c r="G22" s="909"/>
      <c r="H22" s="909"/>
      <c r="I22" s="909"/>
      <c r="J22" s="2103" t="str">
        <f t="shared" si="1"/>
        <v>11'333</v>
      </c>
      <c r="K22" s="2103"/>
      <c r="L22" s="2103"/>
      <c r="M22" s="2103" t="str">
        <f t="shared" si="2"/>
        <v xml:space="preserve"> (+35%)</v>
      </c>
      <c r="N22" s="2103"/>
      <c r="O22" s="909"/>
      <c r="P22" s="2103" t="str">
        <f t="shared" si="3"/>
        <v>14'748</v>
      </c>
      <c r="Q22" s="2103"/>
      <c r="R22" s="2103"/>
      <c r="S22" s="2103" t="str">
        <f t="shared" si="4"/>
        <v xml:space="preserve"> (+33%)</v>
      </c>
      <c r="T22" s="2103"/>
      <c r="U22" s="909"/>
      <c r="V22" s="2103">
        <f t="shared" si="5"/>
        <v>256</v>
      </c>
      <c r="W22" s="2103"/>
      <c r="X22" s="2103"/>
      <c r="Y22" s="2103" t="str">
        <f t="shared" si="6"/>
        <v xml:space="preserve"> (+5%)</v>
      </c>
      <c r="Z22" s="2103"/>
      <c r="AB22" s="38"/>
      <c r="AC22" s="38"/>
      <c r="AD22" s="38"/>
      <c r="AE22" s="38"/>
      <c r="AF22" s="530"/>
      <c r="AG22" s="530"/>
      <c r="AH22" s="1124" t="s">
        <v>514</v>
      </c>
      <c r="AI22" s="1125" t="s">
        <v>839</v>
      </c>
      <c r="AJ22" s="1125" t="s">
        <v>840</v>
      </c>
      <c r="AK22" s="1125" t="s">
        <v>841</v>
      </c>
      <c r="AL22" s="1125" t="s">
        <v>842</v>
      </c>
      <c r="AM22" s="698">
        <v>256</v>
      </c>
      <c r="AN22" s="1125" t="s">
        <v>829</v>
      </c>
      <c r="AO22" s="521"/>
      <c r="AP22" s="521"/>
      <c r="AQ22" s="531"/>
      <c r="AR22" s="38"/>
      <c r="AS22" s="38"/>
      <c r="AT22" s="38"/>
    </row>
    <row r="23" spans="1:46" s="83" customFormat="1" ht="16.5" customHeight="1">
      <c r="A23" s="38"/>
      <c r="B23" s="85"/>
      <c r="C23" s="909" t="str">
        <f t="shared" si="0"/>
        <v>Aarefeld (Thun)</v>
      </c>
      <c r="D23" s="909"/>
      <c r="E23" s="909"/>
      <c r="F23" s="909"/>
      <c r="G23" s="909"/>
      <c r="H23" s="909"/>
      <c r="I23" s="909"/>
      <c r="J23" s="2103" t="str">
        <f t="shared" si="1"/>
        <v>8'050</v>
      </c>
      <c r="K23" s="2103"/>
      <c r="L23" s="2103"/>
      <c r="M23" s="2103" t="str">
        <f t="shared" si="2"/>
        <v xml:space="preserve"> (-4%)</v>
      </c>
      <c r="N23" s="2103"/>
      <c r="O23" s="909"/>
      <c r="P23" s="2103" t="str">
        <f t="shared" si="3"/>
        <v>10'600</v>
      </c>
      <c r="Q23" s="2103"/>
      <c r="R23" s="2103"/>
      <c r="S23" s="2103" t="str">
        <f t="shared" si="4"/>
        <v xml:space="preserve"> (-5%)</v>
      </c>
      <c r="T23" s="2103"/>
      <c r="U23" s="909"/>
      <c r="V23" s="2103">
        <f t="shared" si="5"/>
        <v>217</v>
      </c>
      <c r="W23" s="2103"/>
      <c r="X23" s="2103"/>
      <c r="Y23" s="2103" t="str">
        <f t="shared" si="6"/>
        <v xml:space="preserve"> (-11%)</v>
      </c>
      <c r="Z23" s="2103"/>
      <c r="AB23" s="38"/>
      <c r="AC23" s="38"/>
      <c r="AD23" s="38"/>
      <c r="AE23" s="38"/>
      <c r="AF23" s="530"/>
      <c r="AG23" s="530"/>
      <c r="AH23" s="1124" t="s">
        <v>509</v>
      </c>
      <c r="AI23" s="1125" t="s">
        <v>843</v>
      </c>
      <c r="AJ23" s="1125" t="s">
        <v>808</v>
      </c>
      <c r="AK23" s="1125" t="s">
        <v>844</v>
      </c>
      <c r="AL23" s="1125" t="s">
        <v>815</v>
      </c>
      <c r="AM23" s="698">
        <v>217</v>
      </c>
      <c r="AN23" s="1125" t="s">
        <v>822</v>
      </c>
      <c r="AO23" s="521"/>
      <c r="AP23" s="521"/>
      <c r="AQ23" s="531"/>
      <c r="AR23" s="38"/>
      <c r="AS23" s="38"/>
      <c r="AT23" s="38"/>
    </row>
    <row r="24" spans="1:46" s="83" customFormat="1" ht="16.5" customHeight="1">
      <c r="A24" s="38"/>
      <c r="B24" s="85"/>
      <c r="C24" s="909" t="str">
        <f t="shared" si="0"/>
        <v>Gwattstutz (Spiez)</v>
      </c>
      <c r="D24" s="909"/>
      <c r="E24" s="909"/>
      <c r="F24" s="909"/>
      <c r="G24" s="909"/>
      <c r="H24" s="909"/>
      <c r="I24" s="909"/>
      <c r="J24" s="2103" t="str">
        <f t="shared" si="1"/>
        <v>8'125</v>
      </c>
      <c r="K24" s="2103"/>
      <c r="L24" s="2103"/>
      <c r="M24" s="2103" t="str">
        <f t="shared" si="2"/>
        <v xml:space="preserve"> (-3%)</v>
      </c>
      <c r="N24" s="2103"/>
      <c r="O24" s="909"/>
      <c r="P24" s="2103" t="str">
        <f t="shared" si="3"/>
        <v>9'074</v>
      </c>
      <c r="Q24" s="2103"/>
      <c r="R24" s="2103"/>
      <c r="S24" s="2103" t="str">
        <f t="shared" si="4"/>
        <v xml:space="preserve"> (-18%)</v>
      </c>
      <c r="T24" s="2103"/>
      <c r="U24" s="909"/>
      <c r="V24" s="2103">
        <f t="shared" si="5"/>
        <v>228</v>
      </c>
      <c r="W24" s="2103"/>
      <c r="X24" s="2103"/>
      <c r="Y24" s="2103" t="str">
        <f t="shared" si="6"/>
        <v xml:space="preserve"> (-7%)</v>
      </c>
      <c r="Z24" s="2103"/>
      <c r="AB24" s="38"/>
      <c r="AC24" s="38"/>
      <c r="AD24" s="38"/>
      <c r="AE24" s="38"/>
      <c r="AF24" s="530"/>
      <c r="AG24" s="530"/>
      <c r="AH24" s="1124" t="s">
        <v>530</v>
      </c>
      <c r="AI24" s="1125" t="s">
        <v>845</v>
      </c>
      <c r="AJ24" s="1125" t="s">
        <v>846</v>
      </c>
      <c r="AK24" s="1125" t="s">
        <v>847</v>
      </c>
      <c r="AL24" s="1125" t="s">
        <v>848</v>
      </c>
      <c r="AM24" s="698">
        <v>228</v>
      </c>
      <c r="AN24" s="1125" t="s">
        <v>831</v>
      </c>
      <c r="AO24" s="521"/>
      <c r="AP24" s="521"/>
      <c r="AQ24" s="531"/>
      <c r="AR24" s="38"/>
      <c r="AS24" s="38"/>
      <c r="AT24" s="38"/>
    </row>
    <row r="25" spans="1:46" s="83" customFormat="1" ht="16.5" customHeight="1">
      <c r="A25" s="38"/>
      <c r="B25" s="85"/>
      <c r="C25" s="909" t="str">
        <f t="shared" si="0"/>
        <v>Allmendingen (Thun)</v>
      </c>
      <c r="D25" s="909"/>
      <c r="E25" s="909"/>
      <c r="F25" s="909"/>
      <c r="G25" s="909"/>
      <c r="H25" s="909"/>
      <c r="I25" s="909"/>
      <c r="J25" s="2103" t="str">
        <f t="shared" si="1"/>
        <v>7'550</v>
      </c>
      <c r="K25" s="2103"/>
      <c r="L25" s="2103"/>
      <c r="M25" s="2103" t="str">
        <f t="shared" si="2"/>
        <v xml:space="preserve"> (-10%)</v>
      </c>
      <c r="N25" s="2103"/>
      <c r="O25" s="909"/>
      <c r="P25" s="2103" t="str">
        <f t="shared" si="3"/>
        <v>9'393</v>
      </c>
      <c r="Q25" s="2103"/>
      <c r="R25" s="2103"/>
      <c r="S25" s="2103" t="str">
        <f t="shared" si="4"/>
        <v xml:space="preserve"> (-16%)</v>
      </c>
      <c r="T25" s="2103"/>
      <c r="U25" s="909"/>
      <c r="V25" s="2103">
        <f t="shared" si="5"/>
        <v>219</v>
      </c>
      <c r="W25" s="2103"/>
      <c r="X25" s="2103"/>
      <c r="Y25" s="2103" t="str">
        <f t="shared" si="6"/>
        <v xml:space="preserve"> (-10%)</v>
      </c>
      <c r="Z25" s="2103"/>
      <c r="AB25" s="38"/>
      <c r="AC25" s="38"/>
      <c r="AD25" s="38"/>
      <c r="AE25" s="38"/>
      <c r="AF25" s="530"/>
      <c r="AG25" s="530"/>
      <c r="AH25" s="1124" t="s">
        <v>521</v>
      </c>
      <c r="AI25" s="1125" t="s">
        <v>849</v>
      </c>
      <c r="AJ25" s="1125" t="s">
        <v>809</v>
      </c>
      <c r="AK25" s="1125" t="s">
        <v>850</v>
      </c>
      <c r="AL25" s="1125" t="s">
        <v>851</v>
      </c>
      <c r="AM25" s="698">
        <v>219</v>
      </c>
      <c r="AN25" s="1125" t="s">
        <v>809</v>
      </c>
      <c r="AO25" s="521"/>
      <c r="AP25" s="521"/>
      <c r="AQ25" s="531"/>
      <c r="AR25" s="38"/>
      <c r="AS25" s="38"/>
      <c r="AT25" s="38"/>
    </row>
    <row r="26" spans="1:46" ht="16.5" customHeight="1">
      <c r="A26" s="3"/>
      <c r="B26" s="876"/>
      <c r="C26" s="909" t="str">
        <f t="shared" si="0"/>
        <v>Altstadt (Thun)</v>
      </c>
      <c r="D26" s="909"/>
      <c r="E26" s="909"/>
      <c r="F26" s="909"/>
      <c r="G26" s="909"/>
      <c r="H26" s="909"/>
      <c r="I26" s="909"/>
      <c r="J26" s="2103" t="str">
        <f t="shared" si="1"/>
        <v>8'650</v>
      </c>
      <c r="K26" s="2103"/>
      <c r="L26" s="2103"/>
      <c r="M26" s="2103" t="str">
        <f t="shared" si="2"/>
        <v xml:space="preserve"> (+3%)</v>
      </c>
      <c r="N26" s="2103"/>
      <c r="O26" s="909"/>
      <c r="P26" s="2103" t="str">
        <f t="shared" si="3"/>
        <v>10'422</v>
      </c>
      <c r="Q26" s="2103"/>
      <c r="R26" s="2103"/>
      <c r="S26" s="2103" t="str">
        <f t="shared" si="4"/>
        <v xml:space="preserve"> (-6%)</v>
      </c>
      <c r="T26" s="2103"/>
      <c r="U26" s="909"/>
      <c r="V26" s="2103">
        <f t="shared" si="5"/>
        <v>238</v>
      </c>
      <c r="W26" s="2103"/>
      <c r="X26" s="2103"/>
      <c r="Y26" s="2103" t="str">
        <f t="shared" si="6"/>
        <v xml:space="preserve"> (-2%)</v>
      </c>
      <c r="Z26" s="2103"/>
      <c r="AA26" s="83"/>
      <c r="AB26" s="38"/>
      <c r="AC26" s="38"/>
      <c r="AD26" s="38"/>
      <c r="AE26" s="38"/>
      <c r="AF26" s="530"/>
      <c r="AG26" s="530"/>
      <c r="AH26" s="1124" t="s">
        <v>518</v>
      </c>
      <c r="AI26" s="1125" t="s">
        <v>852</v>
      </c>
      <c r="AJ26" s="1125" t="s">
        <v>853</v>
      </c>
      <c r="AK26" s="1125" t="s">
        <v>854</v>
      </c>
      <c r="AL26" s="1125" t="s">
        <v>837</v>
      </c>
      <c r="AM26" s="698">
        <v>238</v>
      </c>
      <c r="AN26" s="1125" t="s">
        <v>806</v>
      </c>
      <c r="AO26" s="521"/>
      <c r="AP26" s="521"/>
      <c r="AQ26" s="514"/>
      <c r="AR26" s="3"/>
      <c r="AS26" s="3"/>
      <c r="AT26" s="3"/>
    </row>
    <row r="27" spans="1:46" ht="16.5" customHeight="1">
      <c r="A27" s="3"/>
      <c r="B27" s="876"/>
      <c r="C27" s="909" t="str">
        <f t="shared" si="0"/>
        <v>Hilterfingen</v>
      </c>
      <c r="D27" s="909"/>
      <c r="E27" s="909"/>
      <c r="F27" s="909"/>
      <c r="G27" s="909"/>
      <c r="H27" s="909"/>
      <c r="I27" s="909"/>
      <c r="J27" s="2103" t="str">
        <f t="shared" si="1"/>
        <v>10'417</v>
      </c>
      <c r="K27" s="2103"/>
      <c r="L27" s="2103"/>
      <c r="M27" s="2103" t="str">
        <f t="shared" si="2"/>
        <v xml:space="preserve"> (+24%)</v>
      </c>
      <c r="N27" s="2103"/>
      <c r="O27" s="909"/>
      <c r="P27" s="2103" t="str">
        <f t="shared" si="3"/>
        <v>13'711</v>
      </c>
      <c r="Q27" s="2103"/>
      <c r="R27" s="2103"/>
      <c r="S27" s="2103" t="str">
        <f t="shared" si="4"/>
        <v xml:space="preserve"> (+23%)</v>
      </c>
      <c r="T27" s="2103"/>
      <c r="U27" s="909"/>
      <c r="V27" s="2103">
        <f t="shared" si="5"/>
        <v>261</v>
      </c>
      <c r="W27" s="2103"/>
      <c r="X27" s="2103"/>
      <c r="Y27" s="2103" t="str">
        <f t="shared" si="6"/>
        <v xml:space="preserve"> (+7%)</v>
      </c>
      <c r="Z27" s="2103"/>
      <c r="AA27" s="83"/>
      <c r="AB27" s="38"/>
      <c r="AC27" s="38"/>
      <c r="AD27" s="38"/>
      <c r="AE27" s="38"/>
      <c r="AF27" s="530"/>
      <c r="AG27" s="530"/>
      <c r="AH27" s="1124" t="s">
        <v>503</v>
      </c>
      <c r="AI27" s="1125" t="s">
        <v>855</v>
      </c>
      <c r="AJ27" s="1125" t="s">
        <v>856</v>
      </c>
      <c r="AK27" s="1125" t="s">
        <v>857</v>
      </c>
      <c r="AL27" s="1125" t="s">
        <v>858</v>
      </c>
      <c r="AM27" s="698">
        <v>261</v>
      </c>
      <c r="AN27" s="1125" t="s">
        <v>859</v>
      </c>
      <c r="AO27" s="521"/>
      <c r="AP27" s="521"/>
      <c r="AQ27" s="514"/>
      <c r="AR27" s="3"/>
      <c r="AS27" s="3"/>
      <c r="AT27" s="3"/>
    </row>
    <row r="28" spans="1:46" s="83" customFormat="1" ht="16.5" customHeight="1">
      <c r="A28" s="38"/>
      <c r="B28" s="85"/>
      <c r="C28" s="909" t="str">
        <f t="shared" si="0"/>
        <v>Galgacher (Amsoldingen)</v>
      </c>
      <c r="D28" s="909"/>
      <c r="E28" s="909"/>
      <c r="F28" s="909"/>
      <c r="G28" s="909"/>
      <c r="H28" s="909"/>
      <c r="I28" s="909"/>
      <c r="J28" s="2103" t="str">
        <f t="shared" si="1"/>
        <v>8'267</v>
      </c>
      <c r="K28" s="2103"/>
      <c r="L28" s="2103"/>
      <c r="M28" s="2103" t="str">
        <f t="shared" si="2"/>
        <v xml:space="preserve"> (-1%)</v>
      </c>
      <c r="N28" s="2103"/>
      <c r="O28" s="909"/>
      <c r="P28" s="2103" t="str">
        <f t="shared" si="3"/>
        <v>10'563</v>
      </c>
      <c r="Q28" s="2103"/>
      <c r="R28" s="2103"/>
      <c r="S28" s="2103" t="str">
        <f t="shared" si="4"/>
        <v xml:space="preserve"> (-5%)</v>
      </c>
      <c r="T28" s="2103"/>
      <c r="U28" s="909"/>
      <c r="V28" s="2103">
        <f t="shared" si="5"/>
        <v>258</v>
      </c>
      <c r="W28" s="2103"/>
      <c r="X28" s="2103"/>
      <c r="Y28" s="2103" t="str">
        <f t="shared" si="6"/>
        <v xml:space="preserve"> (+6%)</v>
      </c>
      <c r="Z28" s="2103"/>
      <c r="AB28" s="38"/>
      <c r="AC28" s="38"/>
      <c r="AD28" s="38"/>
      <c r="AE28" s="38"/>
      <c r="AF28" s="530"/>
      <c r="AG28" s="530"/>
      <c r="AH28" s="1124" t="s">
        <v>523</v>
      </c>
      <c r="AI28" s="1125" t="s">
        <v>860</v>
      </c>
      <c r="AJ28" s="1125" t="s">
        <v>861</v>
      </c>
      <c r="AK28" s="1125" t="s">
        <v>862</v>
      </c>
      <c r="AL28" s="1125" t="s">
        <v>815</v>
      </c>
      <c r="AM28" s="698">
        <v>258</v>
      </c>
      <c r="AN28" s="1125" t="s">
        <v>863</v>
      </c>
      <c r="AO28" s="521"/>
      <c r="AP28" s="521"/>
      <c r="AQ28" s="531"/>
      <c r="AR28" s="38"/>
      <c r="AS28" s="38"/>
      <c r="AT28" s="38"/>
    </row>
    <row r="29" spans="1:46" s="83" customFormat="1" ht="16.5" customHeight="1">
      <c r="A29" s="38"/>
      <c r="B29" s="85"/>
      <c r="C29" s="909" t="str">
        <f t="shared" si="0"/>
        <v>Lerchenfeld (Thun)</v>
      </c>
      <c r="D29" s="909"/>
      <c r="E29" s="909"/>
      <c r="F29" s="909"/>
      <c r="G29" s="909"/>
      <c r="H29" s="909"/>
      <c r="I29" s="909"/>
      <c r="J29" s="2103" t="str">
        <f t="shared" si="1"/>
        <v>7'883</v>
      </c>
      <c r="K29" s="2103"/>
      <c r="L29" s="2103"/>
      <c r="M29" s="2103" t="str">
        <f t="shared" si="2"/>
        <v xml:space="preserve"> (-6%)</v>
      </c>
      <c r="N29" s="2103"/>
      <c r="O29" s="909"/>
      <c r="P29" s="2103" t="str">
        <f t="shared" si="3"/>
        <v>9'030</v>
      </c>
      <c r="Q29" s="2103"/>
      <c r="R29" s="2103"/>
      <c r="S29" s="2103" t="str">
        <f t="shared" si="4"/>
        <v xml:space="preserve"> (-19%)</v>
      </c>
      <c r="T29" s="2103"/>
      <c r="U29" s="909"/>
      <c r="V29" s="2103">
        <f t="shared" si="5"/>
        <v>215</v>
      </c>
      <c r="W29" s="2103"/>
      <c r="X29" s="2103"/>
      <c r="Y29" s="2103" t="str">
        <f t="shared" si="6"/>
        <v xml:space="preserve"> (-12%)</v>
      </c>
      <c r="Z29" s="2103"/>
      <c r="AB29" s="38"/>
      <c r="AC29" s="38"/>
      <c r="AD29" s="38"/>
      <c r="AE29" s="38"/>
      <c r="AF29" s="530"/>
      <c r="AG29" s="530"/>
      <c r="AH29" s="1124" t="s">
        <v>520</v>
      </c>
      <c r="AI29" s="1125" t="s">
        <v>864</v>
      </c>
      <c r="AJ29" s="1125" t="s">
        <v>837</v>
      </c>
      <c r="AK29" s="1125" t="s">
        <v>865</v>
      </c>
      <c r="AL29" s="1125" t="s">
        <v>866</v>
      </c>
      <c r="AM29" s="698">
        <v>215</v>
      </c>
      <c r="AN29" s="1125" t="s">
        <v>867</v>
      </c>
      <c r="AO29" s="521"/>
      <c r="AP29" s="521"/>
      <c r="AQ29" s="531"/>
      <c r="AR29" s="38"/>
      <c r="AS29" s="38"/>
      <c r="AT29" s="38"/>
    </row>
    <row r="30" spans="1:46" s="83" customFormat="1" ht="16.5" customHeight="1">
      <c r="A30" s="38"/>
      <c r="B30" s="85"/>
      <c r="C30" s="909" t="str">
        <f t="shared" si="0"/>
        <v>Oberhofen am Thunersee</v>
      </c>
      <c r="D30" s="909"/>
      <c r="E30" s="909"/>
      <c r="F30" s="909"/>
      <c r="G30" s="909"/>
      <c r="H30" s="909"/>
      <c r="I30" s="909"/>
      <c r="J30" s="2103" t="str">
        <f t="shared" si="1"/>
        <v>10'192</v>
      </c>
      <c r="K30" s="2103"/>
      <c r="L30" s="2103"/>
      <c r="M30" s="2103" t="str">
        <f t="shared" si="2"/>
        <v xml:space="preserve"> (+21%)</v>
      </c>
      <c r="N30" s="2103"/>
      <c r="O30" s="909"/>
      <c r="P30" s="2103" t="str">
        <f t="shared" si="3"/>
        <v>13'281</v>
      </c>
      <c r="Q30" s="2103"/>
      <c r="R30" s="2103"/>
      <c r="S30" s="2103" t="str">
        <f t="shared" si="4"/>
        <v xml:space="preserve"> (+19%)</v>
      </c>
      <c r="T30" s="2103"/>
      <c r="U30" s="909"/>
      <c r="V30" s="2103">
        <f t="shared" si="5"/>
        <v>290</v>
      </c>
      <c r="W30" s="2103"/>
      <c r="X30" s="2103"/>
      <c r="Y30" s="2103" t="str">
        <f t="shared" si="6"/>
        <v xml:space="preserve"> (+19%)</v>
      </c>
      <c r="Z30" s="2103"/>
      <c r="AB30" s="38"/>
      <c r="AC30" s="38"/>
      <c r="AD30" s="38"/>
      <c r="AE30" s="38"/>
      <c r="AF30" s="530"/>
      <c r="AG30" s="530"/>
      <c r="AH30" s="1124" t="s">
        <v>504</v>
      </c>
      <c r="AI30" s="1125" t="s">
        <v>868</v>
      </c>
      <c r="AJ30" s="1125" t="s">
        <v>869</v>
      </c>
      <c r="AK30" s="1125" t="s">
        <v>870</v>
      </c>
      <c r="AL30" s="1125" t="s">
        <v>871</v>
      </c>
      <c r="AM30" s="698">
        <v>290</v>
      </c>
      <c r="AN30" s="1125" t="s">
        <v>871</v>
      </c>
      <c r="AO30" s="521"/>
      <c r="AP30" s="521"/>
      <c r="AQ30" s="531"/>
      <c r="AR30" s="38"/>
      <c r="AS30" s="38"/>
      <c r="AT30" s="38"/>
    </row>
    <row r="31" spans="1:46" s="83" customFormat="1" ht="16.5" customHeight="1">
      <c r="A31" s="38"/>
      <c r="B31" s="85"/>
      <c r="C31" s="909" t="str">
        <f t="shared" si="0"/>
        <v>Stäghalte (Amsoldingen)</v>
      </c>
      <c r="D31" s="909"/>
      <c r="E31" s="909"/>
      <c r="F31" s="909"/>
      <c r="G31" s="909"/>
      <c r="H31" s="909"/>
      <c r="I31" s="909"/>
      <c r="J31" s="2103" t="str">
        <f t="shared" si="1"/>
        <v>7'417</v>
      </c>
      <c r="K31" s="2103"/>
      <c r="L31" s="2103"/>
      <c r="M31" s="2103" t="str">
        <f t="shared" si="2"/>
        <v xml:space="preserve"> (-12%)</v>
      </c>
      <c r="N31" s="2103"/>
      <c r="O31" s="909"/>
      <c r="P31" s="2103" t="str">
        <f t="shared" si="3"/>
        <v>9'400</v>
      </c>
      <c r="Q31" s="2103"/>
      <c r="R31" s="2103"/>
      <c r="S31" s="2103" t="str">
        <f t="shared" si="4"/>
        <v xml:space="preserve"> (-16%)</v>
      </c>
      <c r="T31" s="2103"/>
      <c r="U31" s="909"/>
      <c r="V31" s="2103">
        <f t="shared" si="5"/>
        <v>257</v>
      </c>
      <c r="W31" s="2103"/>
      <c r="X31" s="2103"/>
      <c r="Y31" s="2103" t="str">
        <f t="shared" si="6"/>
        <v xml:space="preserve"> (+5%)</v>
      </c>
      <c r="Z31" s="2103"/>
      <c r="AB31" s="38"/>
      <c r="AC31" s="38"/>
      <c r="AD31" s="38"/>
      <c r="AE31" s="38"/>
      <c r="AF31" s="530"/>
      <c r="AG31" s="530"/>
      <c r="AH31" s="1124" t="s">
        <v>524</v>
      </c>
      <c r="AI31" s="1125" t="s">
        <v>872</v>
      </c>
      <c r="AJ31" s="1125" t="s">
        <v>867</v>
      </c>
      <c r="AK31" s="1125" t="s">
        <v>873</v>
      </c>
      <c r="AL31" s="1125" t="s">
        <v>851</v>
      </c>
      <c r="AM31" s="698">
        <v>257</v>
      </c>
      <c r="AN31" s="1125" t="s">
        <v>829</v>
      </c>
      <c r="AO31" s="521"/>
      <c r="AP31" s="521"/>
      <c r="AQ31" s="531"/>
      <c r="AR31" s="38"/>
      <c r="AS31" s="38"/>
      <c r="AT31" s="38"/>
    </row>
    <row r="32" spans="1:46" s="83" customFormat="1" ht="16.5" customHeight="1">
      <c r="A32" s="38"/>
      <c r="B32" s="85"/>
      <c r="C32" s="909" t="str">
        <f t="shared" si="0"/>
        <v>Einigen (Spiez)</v>
      </c>
      <c r="D32" s="909"/>
      <c r="E32" s="909"/>
      <c r="F32" s="909"/>
      <c r="G32" s="909"/>
      <c r="H32" s="909"/>
      <c r="I32" s="909"/>
      <c r="J32" s="2103" t="str">
        <f t="shared" si="1"/>
        <v>9'117</v>
      </c>
      <c r="K32" s="2103"/>
      <c r="L32" s="2103"/>
      <c r="M32" s="2103" t="str">
        <f t="shared" si="2"/>
        <v xml:space="preserve"> (+9%)</v>
      </c>
      <c r="N32" s="2103"/>
      <c r="O32" s="909"/>
      <c r="P32" s="2103" t="str">
        <f t="shared" si="3"/>
        <v>10'985</v>
      </c>
      <c r="Q32" s="2103"/>
      <c r="R32" s="2103"/>
      <c r="S32" s="2103" t="str">
        <f t="shared" si="4"/>
        <v xml:space="preserve"> (-1%)</v>
      </c>
      <c r="T32" s="2103"/>
      <c r="U32" s="909"/>
      <c r="V32" s="2103">
        <f t="shared" si="5"/>
        <v>219</v>
      </c>
      <c r="W32" s="2103"/>
      <c r="X32" s="2103"/>
      <c r="Y32" s="2103" t="str">
        <f t="shared" si="6"/>
        <v xml:space="preserve"> (-10%)</v>
      </c>
      <c r="Z32" s="2103"/>
      <c r="AB32" s="38"/>
      <c r="AC32" s="38"/>
      <c r="AD32" s="38"/>
      <c r="AE32" s="38"/>
      <c r="AF32" s="530"/>
      <c r="AG32" s="530"/>
      <c r="AH32" s="1124" t="s">
        <v>532</v>
      </c>
      <c r="AI32" s="1125" t="s">
        <v>874</v>
      </c>
      <c r="AJ32" s="1125" t="s">
        <v>838</v>
      </c>
      <c r="AK32" s="1125" t="s">
        <v>875</v>
      </c>
      <c r="AL32" s="1125" t="s">
        <v>861</v>
      </c>
      <c r="AM32" s="698">
        <v>219</v>
      </c>
      <c r="AN32" s="1125" t="s">
        <v>809</v>
      </c>
      <c r="AO32" s="521"/>
      <c r="AP32" s="521"/>
      <c r="AQ32" s="531"/>
      <c r="AR32" s="38"/>
      <c r="AS32" s="38"/>
      <c r="AT32" s="38"/>
    </row>
    <row r="33" spans="1:46" ht="16.5" customHeight="1">
      <c r="A33" s="3"/>
      <c r="B33" s="85"/>
      <c r="C33" s="909" t="str">
        <f t="shared" si="0"/>
        <v>Stäghalte (Thierachern)</v>
      </c>
      <c r="D33" s="909"/>
      <c r="E33" s="909"/>
      <c r="F33" s="909"/>
      <c r="G33" s="909"/>
      <c r="H33" s="909"/>
      <c r="I33" s="909"/>
      <c r="J33" s="2103" t="str">
        <f t="shared" si="1"/>
        <v>7'417</v>
      </c>
      <c r="K33" s="2103"/>
      <c r="L33" s="2103"/>
      <c r="M33" s="2103" t="str">
        <f t="shared" si="2"/>
        <v xml:space="preserve"> (-12%)</v>
      </c>
      <c r="N33" s="2103"/>
      <c r="O33" s="909"/>
      <c r="P33" s="2103" t="str">
        <f t="shared" si="3"/>
        <v>9'400</v>
      </c>
      <c r="Q33" s="2103"/>
      <c r="R33" s="2103"/>
      <c r="S33" s="2103" t="str">
        <f t="shared" si="4"/>
        <v xml:space="preserve"> (-16%)</v>
      </c>
      <c r="T33" s="2103"/>
      <c r="U33" s="909"/>
      <c r="V33" s="2103">
        <f t="shared" si="5"/>
        <v>218</v>
      </c>
      <c r="W33" s="2103"/>
      <c r="X33" s="2103"/>
      <c r="Y33" s="2103" t="str">
        <f t="shared" si="6"/>
        <v xml:space="preserve"> (-11%)</v>
      </c>
      <c r="Z33" s="2103"/>
      <c r="AA33" s="83"/>
      <c r="AB33" s="38"/>
      <c r="AC33" s="38"/>
      <c r="AD33" s="38"/>
      <c r="AE33" s="38"/>
      <c r="AF33" s="530"/>
      <c r="AG33" s="530"/>
      <c r="AH33" s="1124" t="s">
        <v>525</v>
      </c>
      <c r="AI33" s="1125" t="s">
        <v>872</v>
      </c>
      <c r="AJ33" s="1125" t="s">
        <v>867</v>
      </c>
      <c r="AK33" s="1125" t="s">
        <v>873</v>
      </c>
      <c r="AL33" s="1125" t="s">
        <v>851</v>
      </c>
      <c r="AM33" s="698">
        <v>218</v>
      </c>
      <c r="AN33" s="1125" t="s">
        <v>822</v>
      </c>
      <c r="AO33" s="521"/>
      <c r="AP33" s="521"/>
      <c r="AQ33" s="531"/>
      <c r="AR33" s="3"/>
      <c r="AS33" s="3"/>
      <c r="AT33" s="3"/>
    </row>
    <row r="34" spans="1:46" ht="16.5" customHeight="1">
      <c r="A34" s="3"/>
      <c r="B34" s="85"/>
      <c r="C34" s="909" t="str">
        <f t="shared" si="0"/>
        <v>Zwieselberg (Reutigen)</v>
      </c>
      <c r="D34" s="909"/>
      <c r="E34" s="909"/>
      <c r="F34" s="909"/>
      <c r="G34" s="909"/>
      <c r="H34" s="909"/>
      <c r="I34" s="909"/>
      <c r="J34" s="2103" t="str">
        <f t="shared" si="1"/>
        <v>6'600</v>
      </c>
      <c r="K34" s="2103"/>
      <c r="L34" s="2103"/>
      <c r="M34" s="2103" t="str">
        <f t="shared" si="2"/>
        <v xml:space="preserve"> (-21%)</v>
      </c>
      <c r="N34" s="2103"/>
      <c r="O34" s="909"/>
      <c r="P34" s="2103" t="str">
        <f t="shared" si="3"/>
        <v>6'237</v>
      </c>
      <c r="Q34" s="2103"/>
      <c r="R34" s="2103"/>
      <c r="S34" s="2103" t="str">
        <f t="shared" si="4"/>
        <v xml:space="preserve"> (-44%)</v>
      </c>
      <c r="T34" s="2103"/>
      <c r="U34" s="909"/>
      <c r="V34" s="2103">
        <f t="shared" si="5"/>
        <v>211</v>
      </c>
      <c r="W34" s="2103"/>
      <c r="X34" s="2103"/>
      <c r="Y34" s="2103" t="str">
        <f t="shared" si="6"/>
        <v xml:space="preserve"> (-14%)</v>
      </c>
      <c r="Z34" s="2103"/>
      <c r="AA34" s="83"/>
      <c r="AB34" s="38"/>
      <c r="AC34" s="38"/>
      <c r="AD34" s="38"/>
      <c r="AE34" s="38"/>
      <c r="AF34" s="530"/>
      <c r="AG34" s="530"/>
      <c r="AH34" s="1124" t="s">
        <v>528</v>
      </c>
      <c r="AI34" s="1125" t="s">
        <v>876</v>
      </c>
      <c r="AJ34" s="1125" t="s">
        <v>877</v>
      </c>
      <c r="AK34" s="1125" t="s">
        <v>878</v>
      </c>
      <c r="AL34" s="1125" t="s">
        <v>879</v>
      </c>
      <c r="AM34" s="698">
        <v>211</v>
      </c>
      <c r="AN34" s="1125" t="s">
        <v>880</v>
      </c>
      <c r="AO34" s="521"/>
      <c r="AP34" s="521"/>
      <c r="AQ34" s="531"/>
      <c r="AR34" s="3"/>
      <c r="AS34" s="3"/>
      <c r="AT34" s="3"/>
    </row>
    <row r="35" spans="1:46" ht="16.5" customHeight="1">
      <c r="A35" s="3"/>
      <c r="B35" s="85"/>
      <c r="C35" s="909" t="str">
        <f t="shared" si="0"/>
        <v>Schwand (Thierachern)</v>
      </c>
      <c r="D35" s="909"/>
      <c r="E35" s="909"/>
      <c r="F35" s="909"/>
      <c r="G35" s="909"/>
      <c r="H35" s="909"/>
      <c r="I35" s="909"/>
      <c r="J35" s="2103" t="str">
        <f t="shared" si="1"/>
        <v>7'825</v>
      </c>
      <c r="K35" s="2103"/>
      <c r="L35" s="2103"/>
      <c r="M35" s="2103" t="str">
        <f t="shared" si="2"/>
        <v xml:space="preserve"> (-7%)</v>
      </c>
      <c r="N35" s="2103"/>
      <c r="O35" s="909"/>
      <c r="P35" s="2103" t="str">
        <f t="shared" si="3"/>
        <v>9'630</v>
      </c>
      <c r="Q35" s="2103"/>
      <c r="R35" s="2103"/>
      <c r="S35" s="2103" t="str">
        <f t="shared" si="4"/>
        <v xml:space="preserve"> (-13%)</v>
      </c>
      <c r="T35" s="2103"/>
      <c r="U35" s="909"/>
      <c r="V35" s="2103">
        <f t="shared" si="5"/>
        <v>215</v>
      </c>
      <c r="W35" s="2103"/>
      <c r="X35" s="2103"/>
      <c r="Y35" s="2103" t="str">
        <f t="shared" si="6"/>
        <v xml:space="preserve"> (-12%)</v>
      </c>
      <c r="Z35" s="2103"/>
      <c r="AA35" s="83"/>
      <c r="AB35" s="38"/>
      <c r="AC35" s="38"/>
      <c r="AD35" s="38"/>
      <c r="AE35" s="38"/>
      <c r="AF35" s="530"/>
      <c r="AG35" s="530"/>
      <c r="AH35" s="1124" t="s">
        <v>526</v>
      </c>
      <c r="AI35" s="1125" t="s">
        <v>881</v>
      </c>
      <c r="AJ35" s="1125" t="s">
        <v>831</v>
      </c>
      <c r="AK35" s="1125" t="s">
        <v>882</v>
      </c>
      <c r="AL35" s="1125" t="s">
        <v>819</v>
      </c>
      <c r="AM35" s="698">
        <v>215</v>
      </c>
      <c r="AN35" s="1125" t="s">
        <v>867</v>
      </c>
      <c r="AO35" s="521"/>
      <c r="AP35" s="521"/>
      <c r="AQ35" s="531"/>
      <c r="AR35" s="3"/>
      <c r="AS35" s="3"/>
      <c r="AT35" s="3"/>
    </row>
    <row r="36" spans="1:46" ht="16.5" customHeight="1">
      <c r="A36" s="3"/>
      <c r="B36" s="85"/>
      <c r="C36" s="909" t="str">
        <f t="shared" si="0"/>
        <v>Amsoldingen</v>
      </c>
      <c r="D36" s="909"/>
      <c r="E36" s="909"/>
      <c r="F36" s="909"/>
      <c r="G36" s="909"/>
      <c r="H36" s="909"/>
      <c r="I36" s="909"/>
      <c r="J36" s="2103" t="str">
        <f t="shared" si="1"/>
        <v>7'025</v>
      </c>
      <c r="K36" s="2103"/>
      <c r="L36" s="2103"/>
      <c r="M36" s="2103" t="str">
        <f t="shared" si="2"/>
        <v xml:space="preserve"> (-16%)</v>
      </c>
      <c r="N36" s="2103"/>
      <c r="O36" s="909"/>
      <c r="P36" s="2103" t="str">
        <f t="shared" si="3"/>
        <v>8'674</v>
      </c>
      <c r="Q36" s="2103"/>
      <c r="R36" s="2103"/>
      <c r="S36" s="2103" t="str">
        <f t="shared" si="4"/>
        <v xml:space="preserve"> (-22%)</v>
      </c>
      <c r="T36" s="2103"/>
      <c r="U36" s="909"/>
      <c r="V36" s="2103">
        <f t="shared" si="5"/>
        <v>266</v>
      </c>
      <c r="W36" s="2103"/>
      <c r="X36" s="2103"/>
      <c r="Y36" s="2103" t="str">
        <f t="shared" si="6"/>
        <v xml:space="preserve"> (+9%)</v>
      </c>
      <c r="Z36" s="2103"/>
      <c r="AA36" s="83"/>
      <c r="AB36" s="38"/>
      <c r="AC36" s="38"/>
      <c r="AD36" s="38"/>
      <c r="AE36" s="38"/>
      <c r="AF36" s="530"/>
      <c r="AG36" s="530"/>
      <c r="AH36" s="1124" t="s">
        <v>501</v>
      </c>
      <c r="AI36" s="1125" t="s">
        <v>883</v>
      </c>
      <c r="AJ36" s="1125" t="s">
        <v>851</v>
      </c>
      <c r="AK36" s="1125" t="s">
        <v>884</v>
      </c>
      <c r="AL36" s="1125" t="s">
        <v>885</v>
      </c>
      <c r="AM36" s="698">
        <v>266</v>
      </c>
      <c r="AN36" s="1125" t="s">
        <v>838</v>
      </c>
      <c r="AO36" s="521"/>
      <c r="AP36" s="521"/>
      <c r="AQ36" s="531"/>
      <c r="AR36" s="3"/>
      <c r="AS36" s="3"/>
      <c r="AT36" s="3"/>
    </row>
    <row r="37" spans="1:46" ht="16.5" customHeight="1">
      <c r="A37" s="3"/>
      <c r="B37" s="85"/>
      <c r="C37" s="950" t="str">
        <f t="shared" si="0"/>
        <v>Buuchi (Thierachern)</v>
      </c>
      <c r="D37" s="950"/>
      <c r="E37" s="950"/>
      <c r="F37" s="950"/>
      <c r="G37" s="950"/>
      <c r="H37" s="950"/>
      <c r="I37" s="950"/>
      <c r="J37" s="2112" t="str">
        <f t="shared" si="1"/>
        <v>7'408</v>
      </c>
      <c r="K37" s="2112"/>
      <c r="L37" s="2112"/>
      <c r="M37" s="2112" t="str">
        <f t="shared" si="2"/>
        <v xml:space="preserve"> (-12%)</v>
      </c>
      <c r="N37" s="2112"/>
      <c r="O37" s="950"/>
      <c r="P37" s="2112" t="str">
        <f t="shared" si="3"/>
        <v>9'607</v>
      </c>
      <c r="Q37" s="2112"/>
      <c r="R37" s="2112"/>
      <c r="S37" s="2112" t="str">
        <f t="shared" si="4"/>
        <v xml:space="preserve"> (-14%)</v>
      </c>
      <c r="T37" s="2112"/>
      <c r="U37" s="950"/>
      <c r="V37" s="2112">
        <f t="shared" si="5"/>
        <v>214</v>
      </c>
      <c r="W37" s="2112"/>
      <c r="X37" s="2112"/>
      <c r="Y37" s="2112" t="str">
        <f t="shared" si="6"/>
        <v xml:space="preserve"> (-13%)</v>
      </c>
      <c r="Z37" s="2112"/>
      <c r="AA37" s="83"/>
      <c r="AB37" s="38"/>
      <c r="AC37" s="38"/>
      <c r="AD37" s="38"/>
      <c r="AE37" s="38"/>
      <c r="AF37" s="530"/>
      <c r="AG37" s="530"/>
      <c r="AH37" s="1124" t="s">
        <v>527</v>
      </c>
      <c r="AI37" s="1125" t="s">
        <v>886</v>
      </c>
      <c r="AJ37" s="1125" t="s">
        <v>867</v>
      </c>
      <c r="AK37" s="1125" t="s">
        <v>887</v>
      </c>
      <c r="AL37" s="1125" t="s">
        <v>880</v>
      </c>
      <c r="AM37" s="698">
        <v>214</v>
      </c>
      <c r="AN37" s="1125" t="s">
        <v>819</v>
      </c>
      <c r="AO37" s="521"/>
      <c r="AP37" s="521"/>
      <c r="AQ37" s="531"/>
      <c r="AR37" s="3"/>
      <c r="AS37" s="3"/>
      <c r="AT37" s="3"/>
    </row>
    <row r="38" spans="1:46" ht="4.5" customHeight="1">
      <c r="A38" s="3"/>
      <c r="B38" s="85"/>
      <c r="C38" s="83"/>
      <c r="D38" s="83"/>
      <c r="E38" s="83"/>
      <c r="F38" s="83"/>
      <c r="G38" s="83"/>
      <c r="H38" s="83"/>
      <c r="I38" s="83"/>
      <c r="J38" s="415"/>
      <c r="K38" s="415"/>
      <c r="L38" s="415"/>
      <c r="M38" s="415"/>
      <c r="N38" s="415"/>
      <c r="O38" s="83"/>
      <c r="P38" s="415"/>
      <c r="Q38" s="415"/>
      <c r="R38" s="415"/>
      <c r="S38" s="415"/>
      <c r="T38" s="415"/>
      <c r="U38" s="83"/>
      <c r="V38" s="415"/>
      <c r="W38" s="415"/>
      <c r="X38" s="415"/>
      <c r="Y38" s="415"/>
      <c r="Z38" s="415"/>
      <c r="AA38" s="83"/>
      <c r="AB38" s="38"/>
      <c r="AC38" s="38"/>
      <c r="AD38" s="38"/>
      <c r="AE38" s="38"/>
      <c r="AF38" s="530"/>
      <c r="AG38" s="530"/>
      <c r="AH38" s="531"/>
      <c r="AI38" s="594"/>
      <c r="AJ38" s="594"/>
      <c r="AK38" s="594"/>
      <c r="AL38" s="594"/>
      <c r="AM38" s="531"/>
      <c r="AN38" s="594"/>
      <c r="AO38" s="521"/>
      <c r="AP38" s="521"/>
      <c r="AQ38" s="531"/>
      <c r="AR38" s="3"/>
      <c r="AS38" s="3"/>
      <c r="AT38" s="3"/>
    </row>
    <row r="39" spans="1:46" s="940" customFormat="1" ht="9.95" customHeight="1">
      <c r="A39" s="984"/>
      <c r="B39" s="1024"/>
      <c r="C39" s="2139" t="str">
        <f>AH39</f>
        <v>* 4.5 Zimmer, 120 m² HNF SIA 416, Neubau, im 1. OG, durchschn. ausgebaut, Balkon vorhanden, durchschn.-gute Mikrolage, 1 TG-Platz.</v>
      </c>
      <c r="D39" s="2139"/>
      <c r="E39" s="2139"/>
      <c r="F39" s="2139"/>
      <c r="G39" s="2139"/>
      <c r="H39" s="2139"/>
      <c r="I39" s="2139"/>
      <c r="J39" s="2139"/>
      <c r="K39" s="2139"/>
      <c r="L39" s="2139"/>
      <c r="M39" s="2139"/>
      <c r="N39" s="2139"/>
      <c r="O39" s="2139"/>
      <c r="P39" s="2139"/>
      <c r="Q39" s="2139"/>
      <c r="R39" s="2139"/>
      <c r="S39" s="2139"/>
      <c r="T39" s="2139"/>
      <c r="U39" s="2139"/>
      <c r="V39" s="2139"/>
      <c r="W39" s="2139"/>
      <c r="X39" s="2139"/>
      <c r="Y39" s="2139"/>
      <c r="Z39" s="2139"/>
      <c r="AB39" s="984"/>
      <c r="AC39" s="984"/>
      <c r="AD39" s="984"/>
      <c r="AE39" s="984"/>
      <c r="AF39" s="1017"/>
      <c r="AG39" s="1017"/>
      <c r="AH39" s="986" t="s">
        <v>267</v>
      </c>
      <c r="AI39" s="986"/>
      <c r="AJ39" s="986"/>
      <c r="AK39" s="986"/>
      <c r="AL39" s="986"/>
      <c r="AM39" s="986"/>
      <c r="AN39" s="986"/>
      <c r="AO39" s="986"/>
      <c r="AP39" s="986"/>
      <c r="AQ39" s="986"/>
      <c r="AR39" s="984"/>
      <c r="AS39" s="984"/>
      <c r="AT39" s="984"/>
    </row>
    <row r="40" spans="1:46" s="940" customFormat="1" ht="9.95" customHeight="1">
      <c r="A40" s="984"/>
      <c r="B40" s="1024"/>
      <c r="C40" s="2139" t="str">
        <f>AH40</f>
        <v>** 450m² Grundstückfläche, 710m³ SIA 416, freistehend, Neubau, durchschn. ausgebaut, durchschn.-gute Mikrolage, Dach nicht ausgebaut.</v>
      </c>
      <c r="D40" s="2139"/>
      <c r="E40" s="2139"/>
      <c r="F40" s="2139"/>
      <c r="G40" s="2139"/>
      <c r="H40" s="2139"/>
      <c r="I40" s="2139"/>
      <c r="J40" s="2139"/>
      <c r="K40" s="2139"/>
      <c r="L40" s="2139"/>
      <c r="M40" s="2139"/>
      <c r="N40" s="2139"/>
      <c r="O40" s="2139"/>
      <c r="P40" s="2139"/>
      <c r="Q40" s="2139"/>
      <c r="R40" s="2139"/>
      <c r="S40" s="2139"/>
      <c r="T40" s="2139"/>
      <c r="U40" s="2139"/>
      <c r="V40" s="2139"/>
      <c r="W40" s="2139"/>
      <c r="X40" s="2139"/>
      <c r="Y40" s="2139"/>
      <c r="Z40" s="2139"/>
      <c r="AB40" s="984"/>
      <c r="AC40" s="984"/>
      <c r="AD40" s="984"/>
      <c r="AE40" s="984"/>
      <c r="AF40" s="1017"/>
      <c r="AG40" s="1017"/>
      <c r="AH40" s="986" t="s">
        <v>263</v>
      </c>
      <c r="AI40" s="986"/>
      <c r="AJ40" s="986"/>
      <c r="AK40" s="986"/>
      <c r="AL40" s="986"/>
      <c r="AM40" s="986"/>
      <c r="AN40" s="986"/>
      <c r="AO40" s="986"/>
      <c r="AP40" s="986"/>
      <c r="AQ40" s="986"/>
      <c r="AR40" s="984"/>
      <c r="AS40" s="984"/>
      <c r="AT40" s="984"/>
    </row>
    <row r="41" spans="1:46" s="940" customFormat="1" ht="9.95" customHeight="1">
      <c r="A41" s="984"/>
      <c r="B41" s="1024"/>
      <c r="C41" s="2139" t="str">
        <f>AH41</f>
        <v>*** 4.5 Zimmer, 110 m² HNF SIA 416, Neubau, im 1. OG, durchschn. ausgebaut, Balkon vorhanden, Hülle isoliert, durchschn. Mikrolage.</v>
      </c>
      <c r="D41" s="2139"/>
      <c r="E41" s="2139"/>
      <c r="F41" s="2139"/>
      <c r="G41" s="2139"/>
      <c r="H41" s="2139"/>
      <c r="I41" s="2139"/>
      <c r="J41" s="2139"/>
      <c r="K41" s="2139"/>
      <c r="L41" s="2139"/>
      <c r="M41" s="2139"/>
      <c r="N41" s="2139"/>
      <c r="O41" s="2139"/>
      <c r="P41" s="2139"/>
      <c r="Q41" s="2139"/>
      <c r="R41" s="2139"/>
      <c r="S41" s="2139"/>
      <c r="T41" s="2139"/>
      <c r="U41" s="2139"/>
      <c r="V41" s="2139"/>
      <c r="W41" s="2139"/>
      <c r="X41" s="2139"/>
      <c r="Y41" s="2139"/>
      <c r="Z41" s="2139"/>
      <c r="AB41" s="984"/>
      <c r="AC41" s="984"/>
      <c r="AD41" s="984"/>
      <c r="AE41" s="984"/>
      <c r="AF41" s="1017"/>
      <c r="AG41" s="1017"/>
      <c r="AH41" s="986" t="s">
        <v>268</v>
      </c>
      <c r="AI41" s="986"/>
      <c r="AJ41" s="986"/>
      <c r="AK41" s="986"/>
      <c r="AL41" s="986"/>
      <c r="AM41" s="986"/>
      <c r="AN41" s="986"/>
      <c r="AO41" s="986"/>
      <c r="AP41" s="986"/>
      <c r="AQ41" s="986"/>
      <c r="AR41" s="984"/>
      <c r="AS41" s="984"/>
      <c r="AT41" s="984"/>
    </row>
    <row r="42" spans="1:46" s="940" customFormat="1" ht="9.95" customHeight="1">
      <c r="A42" s="984"/>
      <c r="B42" s="1024"/>
      <c r="C42" s="2139" t="str">
        <f>AH42</f>
        <v>Quelle: IMBAS Fahrländer Partner. Datenstand: 31. Dezember 2023.</v>
      </c>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B42" s="984"/>
      <c r="AC42" s="984"/>
      <c r="AD42" s="984"/>
      <c r="AE42" s="984"/>
      <c r="AF42" s="1017"/>
      <c r="AG42" s="1017"/>
      <c r="AH42" s="986" t="s">
        <v>566</v>
      </c>
      <c r="AI42" s="986"/>
      <c r="AJ42" s="986"/>
      <c r="AK42" s="986"/>
      <c r="AL42" s="986"/>
      <c r="AM42" s="986"/>
      <c r="AN42" s="986"/>
      <c r="AO42" s="986"/>
      <c r="AP42" s="986"/>
      <c r="AQ42" s="986"/>
      <c r="AR42" s="984"/>
      <c r="AS42" s="984"/>
      <c r="AT42" s="984"/>
    </row>
    <row r="43" spans="1:46" ht="30" customHeight="1">
      <c r="A43" s="3"/>
      <c r="B43" s="85"/>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83"/>
      <c r="AB43" s="3"/>
      <c r="AC43" s="3"/>
      <c r="AD43" s="3"/>
      <c r="AE43" s="3"/>
      <c r="AF43" s="530"/>
      <c r="AG43" s="530"/>
      <c r="AH43" s="581"/>
      <c r="AI43" s="581"/>
      <c r="AJ43" s="581"/>
      <c r="AK43" s="581"/>
      <c r="AL43" s="581"/>
      <c r="AM43" s="581"/>
      <c r="AN43" s="581"/>
      <c r="AO43" s="581"/>
      <c r="AP43" s="581"/>
      <c r="AQ43" s="531"/>
      <c r="AR43" s="3"/>
      <c r="AS43" s="3"/>
      <c r="AT43" s="3"/>
    </row>
    <row r="44" spans="1:46" s="84" customFormat="1" ht="16.5" customHeight="1">
      <c r="A44" s="13"/>
      <c r="B44" s="255"/>
      <c r="C44" s="2114" t="str">
        <f>AH44</f>
        <v>Preisniveau, Stadt Thun, Quartier Dürrenast</v>
      </c>
      <c r="D44" s="2114"/>
      <c r="E44" s="2114"/>
      <c r="F44" s="2114"/>
      <c r="G44" s="2114"/>
      <c r="H44" s="2114"/>
      <c r="I44" s="2114"/>
      <c r="J44" s="2114"/>
      <c r="K44" s="2114"/>
      <c r="L44" s="2114"/>
      <c r="M44" s="2114"/>
      <c r="N44" s="2114"/>
      <c r="O44" s="2114"/>
      <c r="P44" s="2114"/>
      <c r="Q44" s="2114"/>
      <c r="R44" s="2114"/>
      <c r="S44" s="2114"/>
      <c r="T44" s="2114"/>
      <c r="U44" s="2114"/>
      <c r="V44" s="2114"/>
      <c r="W44" s="2114"/>
      <c r="X44" s="2114"/>
      <c r="Y44" s="2114"/>
      <c r="Z44" s="2114"/>
      <c r="AB44" s="13"/>
      <c r="AC44" s="13"/>
      <c r="AD44" s="13"/>
      <c r="AE44" s="13"/>
      <c r="AF44" s="528"/>
      <c r="AG44" s="528"/>
      <c r="AH44" s="1272" t="s">
        <v>888</v>
      </c>
      <c r="AI44" s="521"/>
      <c r="AJ44" s="521"/>
      <c r="AK44" s="521"/>
      <c r="AL44" s="521"/>
      <c r="AM44" s="521"/>
      <c r="AN44" s="521"/>
      <c r="AO44" s="521"/>
      <c r="AP44" s="521"/>
      <c r="AQ44" s="516"/>
      <c r="AR44" s="13"/>
      <c r="AS44" s="13"/>
      <c r="AT44" s="13"/>
    </row>
    <row r="45" spans="1:46" s="84" customFormat="1" ht="9.95" customHeight="1">
      <c r="A45" s="13"/>
      <c r="B45" s="255"/>
      <c r="C45" s="922"/>
      <c r="D45" s="922"/>
      <c r="E45" s="922"/>
      <c r="F45" s="922"/>
      <c r="G45" s="922"/>
      <c r="H45" s="922"/>
      <c r="I45" s="922"/>
      <c r="J45" s="922"/>
      <c r="K45" s="922"/>
      <c r="L45" s="922"/>
      <c r="M45" s="922"/>
      <c r="N45" s="922"/>
      <c r="O45" s="922"/>
      <c r="P45" s="922"/>
      <c r="Q45" s="922"/>
      <c r="R45" s="922"/>
      <c r="S45" s="922"/>
      <c r="T45" s="922"/>
      <c r="U45" s="922"/>
      <c r="V45" s="922"/>
      <c r="W45" s="922"/>
      <c r="X45" s="922"/>
      <c r="Y45" s="922"/>
      <c r="Z45" s="922"/>
      <c r="AB45" s="13"/>
      <c r="AC45" s="13"/>
      <c r="AD45" s="13"/>
      <c r="AE45" s="13"/>
      <c r="AF45" s="528"/>
      <c r="AG45" s="528"/>
      <c r="AH45" s="521"/>
      <c r="AI45" s="521"/>
      <c r="AJ45" s="521"/>
      <c r="AK45" s="521"/>
      <c r="AL45" s="521"/>
      <c r="AM45" s="521"/>
      <c r="AN45" s="521"/>
      <c r="AO45" s="521"/>
      <c r="AP45" s="521"/>
      <c r="AQ45" s="516"/>
      <c r="AR45" s="13"/>
      <c r="AS45" s="13"/>
      <c r="AT45" s="13"/>
    </row>
    <row r="46" spans="1:46" s="84" customFormat="1" ht="16.5" customHeight="1">
      <c r="A46" s="13"/>
      <c r="B46" s="255"/>
      <c r="C46" s="2134" t="str">
        <f>AH46</f>
        <v>Vergleich mit MS-Region Thun</v>
      </c>
      <c r="D46" s="2134"/>
      <c r="E46" s="2134"/>
      <c r="F46" s="2134"/>
      <c r="G46" s="2134"/>
      <c r="H46" s="2134"/>
      <c r="I46" s="2134"/>
      <c r="J46" s="2134"/>
      <c r="K46" s="2134"/>
      <c r="L46" s="924"/>
      <c r="M46" s="924"/>
      <c r="N46" s="924"/>
      <c r="O46" s="924"/>
      <c r="P46" s="2103" t="str">
        <f>AI46</f>
        <v>überdurchschnittlich</v>
      </c>
      <c r="Q46" s="2103"/>
      <c r="R46" s="2103"/>
      <c r="S46" s="2103"/>
      <c r="T46" s="2103"/>
      <c r="U46" s="2103"/>
      <c r="V46" s="2103"/>
      <c r="W46" s="2103"/>
      <c r="X46" s="2103"/>
      <c r="Y46" s="2103"/>
      <c r="Z46" s="2103"/>
      <c r="AB46" s="13"/>
      <c r="AC46" s="13"/>
      <c r="AD46" s="13"/>
      <c r="AE46" s="13"/>
      <c r="AF46" s="528"/>
      <c r="AG46" s="528"/>
      <c r="AH46" s="698" t="s">
        <v>889</v>
      </c>
      <c r="AI46" s="1236" t="s">
        <v>389</v>
      </c>
      <c r="AJ46" s="521"/>
      <c r="AK46" s="521"/>
      <c r="AL46" s="521"/>
      <c r="AM46" s="521"/>
      <c r="AN46" s="521"/>
      <c r="AO46" s="516"/>
      <c r="AP46" s="516"/>
      <c r="AQ46" s="516"/>
      <c r="AR46" s="13"/>
      <c r="AS46" s="13"/>
      <c r="AT46" s="13"/>
    </row>
    <row r="47" spans="1:46" s="84" customFormat="1" ht="16.5" customHeight="1">
      <c r="A47" s="13"/>
      <c r="B47" s="255"/>
      <c r="C47" s="2134" t="str">
        <f>AH47</f>
        <v>Vergleich mit Kanton Bern</v>
      </c>
      <c r="D47" s="2134"/>
      <c r="E47" s="2134"/>
      <c r="F47" s="2134"/>
      <c r="G47" s="2134"/>
      <c r="H47" s="2134"/>
      <c r="I47" s="2134"/>
      <c r="J47" s="2134"/>
      <c r="K47" s="2134"/>
      <c r="L47" s="924"/>
      <c r="M47" s="924"/>
      <c r="N47" s="924"/>
      <c r="O47" s="924"/>
      <c r="P47" s="2103" t="str">
        <f>AI47</f>
        <v>überdurchschnittlich</v>
      </c>
      <c r="Q47" s="2103"/>
      <c r="R47" s="2103"/>
      <c r="S47" s="2103"/>
      <c r="T47" s="2103"/>
      <c r="U47" s="2103"/>
      <c r="V47" s="2103"/>
      <c r="W47" s="2103"/>
      <c r="X47" s="2103"/>
      <c r="Y47" s="2103"/>
      <c r="Z47" s="2103"/>
      <c r="AB47" s="13"/>
      <c r="AC47" s="13"/>
      <c r="AD47" s="13"/>
      <c r="AE47" s="13"/>
      <c r="AF47" s="528"/>
      <c r="AG47" s="528"/>
      <c r="AH47" s="698" t="s">
        <v>890</v>
      </c>
      <c r="AI47" s="1236" t="s">
        <v>389</v>
      </c>
      <c r="AJ47" s="521"/>
      <c r="AK47" s="521"/>
      <c r="AL47" s="521"/>
      <c r="AM47" s="521"/>
      <c r="AN47" s="521"/>
      <c r="AO47" s="516"/>
      <c r="AP47" s="516"/>
      <c r="AQ47" s="516"/>
      <c r="AR47" s="13"/>
      <c r="AS47" s="13"/>
      <c r="AT47" s="13"/>
    </row>
    <row r="48" spans="1:46" s="84" customFormat="1" ht="16.5" customHeight="1">
      <c r="A48" s="13"/>
      <c r="B48" s="255"/>
      <c r="C48" s="2134" t="str">
        <f>AH48</f>
        <v>Vergleich mit Schweiz</v>
      </c>
      <c r="D48" s="2134"/>
      <c r="E48" s="2134"/>
      <c r="F48" s="2134"/>
      <c r="G48" s="2134"/>
      <c r="H48" s="2134"/>
      <c r="I48" s="2134"/>
      <c r="J48" s="2134"/>
      <c r="K48" s="2134"/>
      <c r="L48" s="924"/>
      <c r="M48" s="924"/>
      <c r="N48" s="924"/>
      <c r="O48" s="924"/>
      <c r="P48" s="2103" t="str">
        <f>AI48</f>
        <v>unterdurchschnittlich</v>
      </c>
      <c r="Q48" s="2103"/>
      <c r="R48" s="2103"/>
      <c r="S48" s="2103"/>
      <c r="T48" s="2103"/>
      <c r="U48" s="2103"/>
      <c r="V48" s="2103"/>
      <c r="W48" s="2103"/>
      <c r="X48" s="2103"/>
      <c r="Y48" s="2103"/>
      <c r="Z48" s="2103"/>
      <c r="AB48" s="13"/>
      <c r="AC48" s="13"/>
      <c r="AD48" s="13"/>
      <c r="AE48" s="13"/>
      <c r="AF48" s="528"/>
      <c r="AG48" s="528"/>
      <c r="AH48" s="698" t="s">
        <v>264</v>
      </c>
      <c r="AI48" s="1236" t="s">
        <v>387</v>
      </c>
      <c r="AJ48" s="521"/>
      <c r="AK48" s="521"/>
      <c r="AL48" s="521"/>
      <c r="AM48" s="521"/>
      <c r="AN48" s="521"/>
      <c r="AO48" s="516"/>
      <c r="AP48" s="516"/>
      <c r="AQ48" s="516"/>
      <c r="AR48" s="13"/>
      <c r="AS48" s="13"/>
      <c r="AT48" s="13"/>
    </row>
    <row r="49" spans="1:46" s="84" customFormat="1" ht="16.5" customHeight="1">
      <c r="A49" s="13"/>
      <c r="B49" s="255"/>
      <c r="C49" s="2205" t="str">
        <f>AH49</f>
        <v>Einschätzung des heutigen Preisniveaus</v>
      </c>
      <c r="D49" s="2205"/>
      <c r="E49" s="2205"/>
      <c r="F49" s="2205"/>
      <c r="G49" s="2205"/>
      <c r="H49" s="2205"/>
      <c r="I49" s="2205"/>
      <c r="J49" s="2205"/>
      <c r="K49" s="2205"/>
      <c r="L49" s="949"/>
      <c r="M49" s="949"/>
      <c r="N49" s="949"/>
      <c r="O49" s="949"/>
      <c r="P49" s="2112" t="str">
        <f>AI49</f>
        <v>eher hoch bewertet</v>
      </c>
      <c r="Q49" s="2112"/>
      <c r="R49" s="2112"/>
      <c r="S49" s="2112"/>
      <c r="T49" s="2112"/>
      <c r="U49" s="2112"/>
      <c r="V49" s="2112"/>
      <c r="W49" s="2112"/>
      <c r="X49" s="2112"/>
      <c r="Y49" s="2112"/>
      <c r="Z49" s="2112"/>
      <c r="AB49" s="13"/>
      <c r="AC49" s="13"/>
      <c r="AD49" s="13"/>
      <c r="AE49" s="13"/>
      <c r="AF49" s="528"/>
      <c r="AG49" s="528"/>
      <c r="AH49" s="698" t="s">
        <v>265</v>
      </c>
      <c r="AI49" s="1236" t="s">
        <v>487</v>
      </c>
      <c r="AJ49" s="521"/>
      <c r="AK49" s="521"/>
      <c r="AL49" s="521"/>
      <c r="AM49" s="521"/>
      <c r="AN49" s="521"/>
      <c r="AO49" s="516"/>
      <c r="AP49" s="516"/>
      <c r="AQ49" s="516"/>
      <c r="AR49" s="13"/>
      <c r="AS49" s="13"/>
      <c r="AT49" s="13"/>
    </row>
    <row r="50" spans="1:46" s="84" customFormat="1" ht="4.5" customHeight="1">
      <c r="A50" s="13"/>
      <c r="B50" s="255"/>
      <c r="L50" s="403"/>
      <c r="M50" s="403"/>
      <c r="N50" s="403"/>
      <c r="O50" s="403"/>
      <c r="P50" s="999"/>
      <c r="Q50" s="999"/>
      <c r="R50" s="999"/>
      <c r="S50" s="999"/>
      <c r="T50" s="999"/>
      <c r="U50" s="999"/>
      <c r="V50" s="999"/>
      <c r="W50" s="999"/>
      <c r="X50" s="999"/>
      <c r="Y50" s="999"/>
      <c r="Z50" s="999"/>
      <c r="AB50" s="13"/>
      <c r="AC50" s="13"/>
      <c r="AD50" s="13"/>
      <c r="AE50" s="13"/>
      <c r="AF50" s="528"/>
      <c r="AG50" s="528"/>
      <c r="AH50" s="516"/>
      <c r="AI50" s="541"/>
      <c r="AJ50" s="521"/>
      <c r="AK50" s="521"/>
      <c r="AL50" s="521"/>
      <c r="AM50" s="521"/>
      <c r="AN50" s="521"/>
      <c r="AO50" s="516"/>
      <c r="AP50" s="516"/>
      <c r="AQ50" s="516"/>
      <c r="AR50" s="13"/>
      <c r="AS50" s="13"/>
      <c r="AT50" s="13"/>
    </row>
    <row r="51" spans="1:46" s="940" customFormat="1" ht="9.95" customHeight="1">
      <c r="A51" s="984"/>
      <c r="B51" s="1024"/>
      <c r="C51" s="912" t="str">
        <f>AH51</f>
        <v>Quelle: IMBAS &amp; RESC Fahrländer Partner.</v>
      </c>
      <c r="D51" s="911"/>
      <c r="E51" s="911"/>
      <c r="F51" s="911"/>
      <c r="G51" s="911"/>
      <c r="H51" s="911"/>
      <c r="I51" s="911"/>
      <c r="J51" s="911"/>
      <c r="K51" s="911"/>
      <c r="L51" s="911"/>
      <c r="M51" s="911"/>
      <c r="N51" s="911"/>
      <c r="O51" s="911"/>
      <c r="P51" s="911"/>
      <c r="Q51" s="911"/>
      <c r="R51" s="911"/>
      <c r="S51" s="911"/>
      <c r="T51" s="911"/>
      <c r="U51" s="911"/>
      <c r="V51" s="911"/>
      <c r="W51" s="911"/>
      <c r="X51" s="911"/>
      <c r="Y51" s="911"/>
      <c r="Z51" s="911"/>
      <c r="AB51" s="984"/>
      <c r="AC51" s="984"/>
      <c r="AD51" s="984"/>
      <c r="AE51" s="984"/>
      <c r="AF51" s="1017"/>
      <c r="AG51" s="1017"/>
      <c r="AH51" s="1073" t="s">
        <v>335</v>
      </c>
      <c r="AI51" s="1073"/>
      <c r="AJ51" s="1025"/>
      <c r="AK51" s="1025"/>
      <c r="AL51" s="1025"/>
      <c r="AM51" s="1025"/>
      <c r="AN51" s="1025"/>
      <c r="AO51" s="1073"/>
      <c r="AP51" s="1073"/>
      <c r="AQ51" s="986"/>
      <c r="AR51" s="984"/>
      <c r="AS51" s="984"/>
      <c r="AT51" s="984"/>
    </row>
    <row r="52" spans="1:57" s="940" customFormat="1" ht="230.45" customHeight="1">
      <c r="A52" s="984"/>
      <c r="B52" s="1024"/>
      <c r="C52" s="912"/>
      <c r="D52" s="911"/>
      <c r="E52" s="911"/>
      <c r="F52" s="911"/>
      <c r="G52" s="911"/>
      <c r="H52" s="911"/>
      <c r="I52" s="911"/>
      <c r="J52" s="911"/>
      <c r="K52" s="911"/>
      <c r="L52" s="911"/>
      <c r="M52" s="911"/>
      <c r="N52" s="911"/>
      <c r="O52" s="911"/>
      <c r="P52" s="911"/>
      <c r="Q52" s="911"/>
      <c r="R52" s="911"/>
      <c r="S52" s="911"/>
      <c r="T52" s="911"/>
      <c r="U52" s="911"/>
      <c r="V52" s="911"/>
      <c r="W52" s="911"/>
      <c r="X52" s="911"/>
      <c r="Y52" s="911"/>
      <c r="Z52" s="911"/>
      <c r="AB52" s="984"/>
      <c r="AC52" s="984"/>
      <c r="AD52" s="984"/>
      <c r="AE52" s="984"/>
      <c r="AF52" s="1017"/>
      <c r="AG52" s="1017"/>
      <c r="AH52" s="1017"/>
      <c r="AI52" s="1017"/>
      <c r="AJ52" s="1017"/>
      <c r="AK52" s="1017"/>
      <c r="AL52" s="1017"/>
      <c r="AM52" s="1017"/>
      <c r="AN52" s="1017"/>
      <c r="AO52" s="1017"/>
      <c r="AP52" s="1017"/>
      <c r="AQ52" s="1017"/>
      <c r="AR52" s="984"/>
      <c r="AS52" s="984"/>
      <c r="AT52" s="984"/>
      <c r="AU52" s="82"/>
      <c r="AV52" s="82"/>
      <c r="AW52" s="82"/>
      <c r="AX52" s="82"/>
      <c r="AY52" s="82"/>
      <c r="AZ52" s="82"/>
      <c r="BA52" s="82"/>
      <c r="BB52" s="82"/>
      <c r="BC52" s="82"/>
      <c r="BD52" s="82"/>
      <c r="BE52" s="82"/>
    </row>
    <row r="53" spans="1:57" s="940" customFormat="1" ht="4.5" customHeight="1">
      <c r="A53" s="984"/>
      <c r="B53" s="1024"/>
      <c r="C53" s="943"/>
      <c r="D53" s="1131"/>
      <c r="E53" s="1131"/>
      <c r="F53" s="1131"/>
      <c r="G53" s="1131"/>
      <c r="H53" s="1131"/>
      <c r="I53" s="1131"/>
      <c r="J53" s="1237"/>
      <c r="K53" s="1237"/>
      <c r="L53" s="1237"/>
      <c r="M53" s="1237"/>
      <c r="N53" s="1237"/>
      <c r="O53" s="1237"/>
      <c r="P53" s="1237"/>
      <c r="Q53" s="1237"/>
      <c r="R53" s="1237"/>
      <c r="S53" s="1237"/>
      <c r="T53" s="1237"/>
      <c r="U53" s="1237"/>
      <c r="V53" s="1237"/>
      <c r="W53" s="1237"/>
      <c r="X53" s="1237"/>
      <c r="Y53" s="1237"/>
      <c r="Z53" s="1237"/>
      <c r="AB53" s="984"/>
      <c r="AC53" s="984"/>
      <c r="AD53" s="984"/>
      <c r="AE53" s="984"/>
      <c r="AF53" s="1017"/>
      <c r="AG53" s="1017"/>
      <c r="AH53" s="1407"/>
      <c r="AI53" s="1407"/>
      <c r="AJ53" s="1407"/>
      <c r="AK53" s="1407"/>
      <c r="AL53" s="1407"/>
      <c r="AM53" s="1407"/>
      <c r="AN53" s="1407"/>
      <c r="AO53" s="1407"/>
      <c r="AP53" s="1407"/>
      <c r="AQ53" s="1017"/>
      <c r="AR53" s="984"/>
      <c r="AS53" s="984"/>
      <c r="AT53" s="984"/>
      <c r="AU53" s="82"/>
      <c r="AV53" s="82"/>
      <c r="AW53" s="82"/>
      <c r="AX53" s="82"/>
      <c r="AY53" s="82"/>
      <c r="AZ53" s="82"/>
      <c r="BA53" s="82"/>
      <c r="BB53" s="82"/>
      <c r="BC53" s="82"/>
      <c r="BD53" s="82"/>
      <c r="BE53" s="82"/>
    </row>
    <row r="54" spans="1:57" s="940" customFormat="1" ht="9.95" customHeight="1">
      <c r="A54" s="984"/>
      <c r="B54" s="1024"/>
      <c r="C54" s="2083" t="s">
        <v>2</v>
      </c>
      <c r="D54" s="2083"/>
      <c r="E54" s="2083"/>
      <c r="F54" s="911"/>
      <c r="G54" s="912" t="str">
        <f>AI54</f>
        <v>Gemeindecheck Wohnen: Stadt Thun</v>
      </c>
      <c r="H54" s="912"/>
      <c r="I54" s="911"/>
      <c r="Z54" s="1145" t="str">
        <f>AP54</f>
        <v>1. Quartal 2024</v>
      </c>
      <c r="AB54" s="984"/>
      <c r="AC54" s="984"/>
      <c r="AD54" s="984"/>
      <c r="AE54" s="984"/>
      <c r="AF54" s="1017"/>
      <c r="AG54" s="1017"/>
      <c r="AH54" s="986" t="s">
        <v>2</v>
      </c>
      <c r="AI54" s="986" t="s">
        <v>542</v>
      </c>
      <c r="AJ54" s="986"/>
      <c r="AK54" s="986"/>
      <c r="AL54" s="986"/>
      <c r="AM54" s="986"/>
      <c r="AN54" s="986"/>
      <c r="AO54" s="986"/>
      <c r="AP54" s="1400" t="s">
        <v>534</v>
      </c>
      <c r="AQ54" s="1017"/>
      <c r="AR54" s="984"/>
      <c r="AS54" s="984"/>
      <c r="AT54" s="984"/>
      <c r="AU54" s="82"/>
      <c r="AV54" s="82"/>
      <c r="AW54" s="82"/>
      <c r="AX54" s="82"/>
      <c r="AY54" s="82"/>
      <c r="AZ54" s="82"/>
      <c r="BA54" s="82"/>
      <c r="BB54" s="82"/>
      <c r="BC54" s="82"/>
      <c r="BD54" s="82"/>
      <c r="BE54" s="82"/>
    </row>
    <row r="55" spans="1:57" s="940" customFormat="1" ht="9.95" customHeight="1">
      <c r="A55" s="984"/>
      <c r="B55" s="1024"/>
      <c r="C55" s="2083" t="s">
        <v>3</v>
      </c>
      <c r="D55" s="2083"/>
      <c r="E55" s="2083"/>
      <c r="F55" s="911"/>
      <c r="G55" s="911"/>
      <c r="H55" s="911"/>
      <c r="I55" s="911"/>
      <c r="Z55" s="1145" t="str">
        <f>AP55</f>
        <v>Seite 21 / 27</v>
      </c>
      <c r="AB55" s="984"/>
      <c r="AC55" s="984"/>
      <c r="AD55" s="984"/>
      <c r="AE55" s="984"/>
      <c r="AF55" s="1017"/>
      <c r="AG55" s="1017"/>
      <c r="AH55" s="986" t="s">
        <v>3</v>
      </c>
      <c r="AI55" s="986"/>
      <c r="AJ55" s="986"/>
      <c r="AK55" s="986"/>
      <c r="AL55" s="986"/>
      <c r="AM55" s="986"/>
      <c r="AN55" s="986"/>
      <c r="AO55" s="986"/>
      <c r="AP55" s="1400" t="s">
        <v>891</v>
      </c>
      <c r="AQ55" s="1017"/>
      <c r="AR55" s="984"/>
      <c r="AS55" s="984"/>
      <c r="AT55" s="984"/>
      <c r="AU55" s="82"/>
      <c r="AV55" s="82"/>
      <c r="AW55" s="82"/>
      <c r="AX55" s="82"/>
      <c r="AY55" s="82"/>
      <c r="AZ55" s="82"/>
      <c r="BA55" s="82"/>
      <c r="BB55" s="82"/>
      <c r="BC55" s="82"/>
      <c r="BD55" s="82"/>
      <c r="BE55" s="82"/>
    </row>
    <row r="56" spans="1:57" s="940" customFormat="1" ht="8.1" customHeight="1">
      <c r="A56" s="984"/>
      <c r="B56" s="1024"/>
      <c r="C56" s="912"/>
      <c r="D56" s="911"/>
      <c r="E56" s="911"/>
      <c r="F56" s="911"/>
      <c r="G56" s="911"/>
      <c r="H56" s="911"/>
      <c r="I56" s="911"/>
      <c r="J56" s="911"/>
      <c r="K56" s="911"/>
      <c r="L56" s="911"/>
      <c r="M56" s="911"/>
      <c r="N56" s="911"/>
      <c r="O56" s="911"/>
      <c r="P56" s="911"/>
      <c r="Q56" s="911"/>
      <c r="R56" s="911"/>
      <c r="S56" s="911"/>
      <c r="T56" s="911"/>
      <c r="U56" s="911"/>
      <c r="V56" s="911"/>
      <c r="W56" s="911"/>
      <c r="X56" s="911"/>
      <c r="Y56" s="911"/>
      <c r="Z56" s="911"/>
      <c r="AB56" s="984"/>
      <c r="AC56" s="984"/>
      <c r="AD56" s="984"/>
      <c r="AE56" s="984"/>
      <c r="AF56" s="1017"/>
      <c r="AG56" s="1017"/>
      <c r="AH56" s="1073"/>
      <c r="AI56" s="1073"/>
      <c r="AJ56" s="1025"/>
      <c r="AK56" s="1025"/>
      <c r="AL56" s="1025"/>
      <c r="AM56" s="1025"/>
      <c r="AN56" s="1025"/>
      <c r="AO56" s="1073"/>
      <c r="AP56" s="1073"/>
      <c r="AQ56" s="986"/>
      <c r="AR56" s="984"/>
      <c r="AS56" s="984"/>
      <c r="AT56" s="984"/>
      <c r="AU56" s="82"/>
      <c r="AV56" s="82"/>
      <c r="AW56" s="82"/>
      <c r="AX56" s="82"/>
      <c r="AY56" s="82"/>
      <c r="AZ56" s="82"/>
      <c r="BA56" s="82"/>
      <c r="BB56" s="82"/>
      <c r="BC56" s="82"/>
      <c r="BD56" s="82"/>
      <c r="BE56" s="82"/>
    </row>
    <row r="57" spans="1:46"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1399" t="s">
        <v>0</v>
      </c>
      <c r="AG57" s="3"/>
      <c r="AH57" s="3"/>
      <c r="AI57" s="3"/>
      <c r="AJ57" s="3"/>
      <c r="AK57" s="3"/>
      <c r="AL57" s="3"/>
      <c r="AM57" s="3"/>
      <c r="AN57" s="3"/>
      <c r="AO57" s="3"/>
      <c r="AP57" s="3"/>
      <c r="AQ57" s="3"/>
      <c r="AR57" s="3"/>
      <c r="AS57" s="3"/>
      <c r="AT57" s="3"/>
    </row>
    <row r="58" spans="1:46"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row>
  </sheetData>
  <sheetProtection selectLockedCells="1"/>
  <mergeCells count="178">
    <mergeCell ref="C39:Z39"/>
    <mergeCell ref="C40:Z40"/>
    <mergeCell ref="C41:Z41"/>
    <mergeCell ref="C42:Z42"/>
    <mergeCell ref="C48:K48"/>
    <mergeCell ref="C49:K49"/>
    <mergeCell ref="P46:Z46"/>
    <mergeCell ref="P47:Z47"/>
    <mergeCell ref="P48:Z48"/>
    <mergeCell ref="P49:Z49"/>
    <mergeCell ref="C44:Z44"/>
    <mergeCell ref="C46:K46"/>
    <mergeCell ref="C47:K47"/>
    <mergeCell ref="J37:L37"/>
    <mergeCell ref="M37:N37"/>
    <mergeCell ref="P37:R37"/>
    <mergeCell ref="S37:T37"/>
    <mergeCell ref="V37:X37"/>
    <mergeCell ref="Y37:Z37"/>
    <mergeCell ref="J36:L36"/>
    <mergeCell ref="M36:N36"/>
    <mergeCell ref="P36:R36"/>
    <mergeCell ref="S36:T36"/>
    <mergeCell ref="V36:X36"/>
    <mergeCell ref="Y36:Z36"/>
    <mergeCell ref="J35:L35"/>
    <mergeCell ref="M35:N35"/>
    <mergeCell ref="P35:R35"/>
    <mergeCell ref="S35:T35"/>
    <mergeCell ref="V35:X35"/>
    <mergeCell ref="Y35:Z35"/>
    <mergeCell ref="J34:L34"/>
    <mergeCell ref="M34:N34"/>
    <mergeCell ref="P34:R34"/>
    <mergeCell ref="S34:T34"/>
    <mergeCell ref="V34:X34"/>
    <mergeCell ref="Y34:Z34"/>
    <mergeCell ref="J33:L33"/>
    <mergeCell ref="M33:N33"/>
    <mergeCell ref="P33:R33"/>
    <mergeCell ref="S33:T33"/>
    <mergeCell ref="V33:X33"/>
    <mergeCell ref="Y33:Z33"/>
    <mergeCell ref="J32:L32"/>
    <mergeCell ref="M32:N32"/>
    <mergeCell ref="P32:R32"/>
    <mergeCell ref="S32:T32"/>
    <mergeCell ref="V32:X32"/>
    <mergeCell ref="Y32:Z32"/>
    <mergeCell ref="J31:L31"/>
    <mergeCell ref="M31:N31"/>
    <mergeCell ref="P31:R31"/>
    <mergeCell ref="S31:T31"/>
    <mergeCell ref="V31:X31"/>
    <mergeCell ref="Y31:Z31"/>
    <mergeCell ref="J30:L30"/>
    <mergeCell ref="M30:N30"/>
    <mergeCell ref="P30:R30"/>
    <mergeCell ref="S30:T30"/>
    <mergeCell ref="V30:X30"/>
    <mergeCell ref="Y30:Z30"/>
    <mergeCell ref="J29:L29"/>
    <mergeCell ref="M29:N29"/>
    <mergeCell ref="P29:R29"/>
    <mergeCell ref="S29:T29"/>
    <mergeCell ref="V29:X29"/>
    <mergeCell ref="Y29:Z29"/>
    <mergeCell ref="J28:L28"/>
    <mergeCell ref="M28:N28"/>
    <mergeCell ref="P28:R28"/>
    <mergeCell ref="S28:T28"/>
    <mergeCell ref="V28:X28"/>
    <mergeCell ref="Y28:Z28"/>
    <mergeCell ref="J27:L27"/>
    <mergeCell ref="M27:N27"/>
    <mergeCell ref="P27:R27"/>
    <mergeCell ref="S27:T27"/>
    <mergeCell ref="V27:X27"/>
    <mergeCell ref="Y27:Z27"/>
    <mergeCell ref="J26:L26"/>
    <mergeCell ref="M26:N26"/>
    <mergeCell ref="P26:R26"/>
    <mergeCell ref="S26:T26"/>
    <mergeCell ref="V26:X26"/>
    <mergeCell ref="Y26:Z26"/>
    <mergeCell ref="J25:L25"/>
    <mergeCell ref="M25:N25"/>
    <mergeCell ref="P25:R25"/>
    <mergeCell ref="S25:T25"/>
    <mergeCell ref="V25:X25"/>
    <mergeCell ref="Y25:Z25"/>
    <mergeCell ref="J24:L24"/>
    <mergeCell ref="M24:N24"/>
    <mergeCell ref="P24:R24"/>
    <mergeCell ref="S24:T24"/>
    <mergeCell ref="V24:X24"/>
    <mergeCell ref="Y24:Z24"/>
    <mergeCell ref="J23:L23"/>
    <mergeCell ref="M23:N23"/>
    <mergeCell ref="P23:R23"/>
    <mergeCell ref="S23:T23"/>
    <mergeCell ref="V23:X23"/>
    <mergeCell ref="Y23:Z23"/>
    <mergeCell ref="J22:L22"/>
    <mergeCell ref="M22:N22"/>
    <mergeCell ref="P22:R22"/>
    <mergeCell ref="S22:T22"/>
    <mergeCell ref="V22:X22"/>
    <mergeCell ref="Y22:Z22"/>
    <mergeCell ref="J21:L21"/>
    <mergeCell ref="M21:N21"/>
    <mergeCell ref="P21:R21"/>
    <mergeCell ref="S21:T21"/>
    <mergeCell ref="V21:X21"/>
    <mergeCell ref="Y21:Z21"/>
    <mergeCell ref="J20:L20"/>
    <mergeCell ref="M20:N20"/>
    <mergeCell ref="P20:R20"/>
    <mergeCell ref="S20:T20"/>
    <mergeCell ref="V20:X20"/>
    <mergeCell ref="Y20:Z20"/>
    <mergeCell ref="J19:L19"/>
    <mergeCell ref="M19:N19"/>
    <mergeCell ref="P19:R19"/>
    <mergeCell ref="S19:T19"/>
    <mergeCell ref="V19:X19"/>
    <mergeCell ref="Y19:Z19"/>
    <mergeCell ref="J18:L18"/>
    <mergeCell ref="M18:N18"/>
    <mergeCell ref="P18:R18"/>
    <mergeCell ref="S18:T18"/>
    <mergeCell ref="V18:X18"/>
    <mergeCell ref="Y18:Z18"/>
    <mergeCell ref="J17:L17"/>
    <mergeCell ref="M17:N17"/>
    <mergeCell ref="P17:R17"/>
    <mergeCell ref="S17:T17"/>
    <mergeCell ref="V17:X17"/>
    <mergeCell ref="Y17:Z17"/>
    <mergeCell ref="J16:L16"/>
    <mergeCell ref="M16:N16"/>
    <mergeCell ref="P16:R16"/>
    <mergeCell ref="S16:T16"/>
    <mergeCell ref="V16:X16"/>
    <mergeCell ref="Y16:Z16"/>
    <mergeCell ref="S15:T15"/>
    <mergeCell ref="V15:X15"/>
    <mergeCell ref="Y15:Z15"/>
    <mergeCell ref="J14:L14"/>
    <mergeCell ref="M14:N14"/>
    <mergeCell ref="P14:R14"/>
    <mergeCell ref="S14:T14"/>
    <mergeCell ref="V14:X14"/>
    <mergeCell ref="Y14:Z14"/>
    <mergeCell ref="G3:Z4"/>
    <mergeCell ref="C54:E54"/>
    <mergeCell ref="C55:E55"/>
    <mergeCell ref="C1:T1"/>
    <mergeCell ref="C6:Y6"/>
    <mergeCell ref="J13:L13"/>
    <mergeCell ref="M13:N13"/>
    <mergeCell ref="P13:R13"/>
    <mergeCell ref="S13:T13"/>
    <mergeCell ref="V13:X13"/>
    <mergeCell ref="Y13:Z13"/>
    <mergeCell ref="C7:Z7"/>
    <mergeCell ref="I9:N9"/>
    <mergeCell ref="P9:T9"/>
    <mergeCell ref="V9:Z9"/>
    <mergeCell ref="J10:L10"/>
    <mergeCell ref="J11:L11"/>
    <mergeCell ref="M11:N11"/>
    <mergeCell ref="P11:R11"/>
    <mergeCell ref="V11:X11"/>
    <mergeCell ref="Y11:Z11"/>
    <mergeCell ref="J15:L15"/>
    <mergeCell ref="M15:N15"/>
    <mergeCell ref="P15:R15"/>
  </mergeCell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05446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2e7a7c9-695e-4500-bea6-f53659cfee63}">
  <sheetPr codeName="Tabelle42"/>
  <dimension ref="A1:EF117"/>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6" width="3.5" style="82" customWidth="1"/>
    <col min="27" max="28" width="2.625" style="82" customWidth="1"/>
    <col min="29" max="31" width="11" style="82"/>
    <col min="32" max="33" width="2.625" style="82" customWidth="1"/>
    <col min="34" max="34" width="35.625" style="82" customWidth="1"/>
    <col min="35" max="40" width="10.625" style="82" customWidth="1"/>
    <col min="41" max="42" width="8.125" style="82" customWidth="1"/>
    <col min="43" max="43" width="9.875" style="82" customWidth="1"/>
    <col min="44" max="16384" width="11" style="82"/>
  </cols>
  <sheetData>
    <row r="1" spans="1:136" ht="4.5" customHeight="1">
      <c r="A1" s="3"/>
      <c r="C1" s="2212" t="s">
        <v>0</v>
      </c>
      <c r="D1" s="2213"/>
      <c r="E1" s="2213"/>
      <c r="F1" s="2213"/>
      <c r="G1" s="2213"/>
      <c r="H1" s="2213"/>
      <c r="I1" s="2213"/>
      <c r="J1" s="2213"/>
      <c r="K1" s="2213"/>
      <c r="L1" s="2213"/>
      <c r="M1" s="2213"/>
      <c r="N1" s="2213"/>
      <c r="O1" s="2213"/>
      <c r="P1" s="2213"/>
      <c r="Q1" s="2213"/>
      <c r="R1" s="2213"/>
      <c r="S1" s="2213"/>
      <c r="T1" s="2213"/>
      <c r="U1" s="191"/>
      <c r="V1" s="191"/>
      <c r="W1" s="191"/>
      <c r="X1" s="191"/>
      <c r="Y1" s="191"/>
      <c r="Z1" s="191"/>
      <c r="AB1" s="3"/>
      <c r="AC1" s="3"/>
      <c r="AD1" s="3"/>
      <c r="AE1" s="3"/>
      <c r="AF1" s="516"/>
      <c r="AG1" s="536"/>
      <c r="AH1" s="536"/>
      <c r="AI1" s="547"/>
      <c r="AJ1" s="515"/>
      <c r="AK1" s="1284"/>
      <c r="AL1" s="1284"/>
      <c r="AM1" s="1284"/>
      <c r="AN1" s="1284"/>
      <c r="AO1" s="1284"/>
      <c r="AP1" s="1284"/>
      <c r="AQ1" s="128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3"/>
      <c r="EE1" s="3"/>
      <c r="EF1" s="3"/>
    </row>
    <row r="2" spans="1:135" ht="4.5" customHeight="1">
      <c r="A2" s="3"/>
      <c r="C2" s="1020"/>
      <c r="D2" s="1021"/>
      <c r="E2" s="1021"/>
      <c r="F2" s="1021"/>
      <c r="G2" s="1021"/>
      <c r="H2" s="1021"/>
      <c r="I2" s="1021"/>
      <c r="J2" s="1021"/>
      <c r="K2" s="1021"/>
      <c r="L2" s="1021"/>
      <c r="M2" s="1021"/>
      <c r="N2" s="1021"/>
      <c r="O2" s="1021"/>
      <c r="P2" s="1021"/>
      <c r="Q2" s="1021"/>
      <c r="R2" s="1021"/>
      <c r="S2" s="1021"/>
      <c r="T2" s="1021"/>
      <c r="U2" s="1022"/>
      <c r="V2" s="1022"/>
      <c r="W2" s="1022"/>
      <c r="X2" s="1022"/>
      <c r="Y2" s="1022"/>
      <c r="Z2" s="1022"/>
      <c r="AB2" s="3"/>
      <c r="AC2" s="3"/>
      <c r="AD2" s="3"/>
      <c r="AE2" s="3"/>
      <c r="AF2" s="516"/>
      <c r="AG2" s="536"/>
      <c r="AH2" s="536"/>
      <c r="AI2" s="547"/>
      <c r="AJ2" s="515"/>
      <c r="AK2" s="1284"/>
      <c r="AL2" s="1284"/>
      <c r="AM2" s="1284"/>
      <c r="AN2" s="1284"/>
      <c r="AO2" s="1284"/>
      <c r="AP2" s="1284"/>
      <c r="AQ2" s="1284"/>
      <c r="AR2" s="514"/>
      <c r="AS2" s="514"/>
      <c r="AT2" s="514"/>
      <c r="AU2" s="514"/>
      <c r="AV2" s="514"/>
      <c r="AW2" s="514"/>
      <c r="AX2" s="514"/>
      <c r="AY2" s="514"/>
      <c r="AZ2" s="514"/>
      <c r="BA2" s="514"/>
      <c r="BB2" s="514"/>
      <c r="BC2" s="514"/>
      <c r="BD2" s="514"/>
      <c r="BE2" s="514"/>
      <c r="BF2" s="514"/>
      <c r="BG2" s="514"/>
      <c r="BH2" s="514"/>
      <c r="BI2" s="514"/>
      <c r="BJ2" s="514"/>
      <c r="BK2" s="514"/>
      <c r="BL2" s="514"/>
      <c r="BM2" s="514"/>
      <c r="BN2" s="514"/>
      <c r="BO2" s="514"/>
      <c r="BP2" s="514"/>
      <c r="BQ2" s="514"/>
      <c r="BR2" s="514"/>
      <c r="BS2" s="514"/>
      <c r="BT2" s="514"/>
      <c r="BU2" s="514"/>
      <c r="BV2" s="514"/>
      <c r="BW2" s="514"/>
      <c r="BX2" s="514"/>
      <c r="BY2" s="514"/>
      <c r="BZ2" s="514"/>
      <c r="CA2" s="514"/>
      <c r="CB2" s="514"/>
      <c r="CC2" s="514"/>
      <c r="CD2" s="514"/>
      <c r="CE2" s="514"/>
      <c r="CF2" s="514"/>
      <c r="CG2" s="514"/>
      <c r="CH2" s="514"/>
      <c r="CI2" s="514"/>
      <c r="CJ2" s="514"/>
      <c r="CK2" s="514"/>
      <c r="CL2" s="514"/>
      <c r="CM2" s="514"/>
      <c r="CN2" s="514"/>
      <c r="CO2" s="514"/>
      <c r="CP2" s="514"/>
      <c r="CQ2" s="514"/>
      <c r="CR2" s="514"/>
      <c r="CS2" s="514"/>
      <c r="CT2" s="514"/>
      <c r="CU2" s="514"/>
      <c r="CV2" s="514"/>
      <c r="CW2" s="514"/>
      <c r="CX2" s="514"/>
      <c r="CY2" s="514"/>
      <c r="CZ2" s="514"/>
      <c r="DA2" s="514"/>
      <c r="DB2" s="514"/>
      <c r="DC2" s="514"/>
      <c r="DD2" s="514"/>
      <c r="DE2" s="514"/>
      <c r="DF2" s="514"/>
      <c r="DG2" s="514"/>
      <c r="DH2" s="514"/>
      <c r="DI2" s="514"/>
      <c r="DJ2" s="514"/>
      <c r="DK2" s="514"/>
      <c r="DL2" s="514"/>
      <c r="DM2" s="514"/>
      <c r="DN2" s="514"/>
      <c r="DO2" s="514"/>
      <c r="DP2" s="514"/>
      <c r="DQ2" s="514"/>
      <c r="DR2" s="514"/>
      <c r="DS2" s="514"/>
      <c r="DT2" s="514"/>
      <c r="DU2" s="514"/>
      <c r="DV2" s="514"/>
      <c r="DW2" s="514"/>
      <c r="DX2" s="514"/>
      <c r="DY2" s="514"/>
      <c r="DZ2" s="514"/>
      <c r="EA2" s="514"/>
      <c r="EB2" s="514"/>
      <c r="EC2" s="3"/>
      <c r="ED2" s="3"/>
      <c r="EE2" s="3"/>
    </row>
    <row r="3" spans="1:135" s="192" customFormat="1" ht="24.95" customHeight="1">
      <c r="A3" s="6"/>
      <c r="C3" s="956" t="str">
        <f>AH3</f>
        <v>9</v>
      </c>
      <c r="D3" s="962"/>
      <c r="E3" s="962"/>
      <c r="F3" s="962"/>
      <c r="G3" s="2100" t="str">
        <f>AI3</f>
        <v>Marktwerte, Marktmieten, Preisniveaus (5)</v>
      </c>
      <c r="H3" s="2100"/>
      <c r="I3" s="2100"/>
      <c r="J3" s="2100"/>
      <c r="K3" s="2100"/>
      <c r="L3" s="2100"/>
      <c r="M3" s="2100"/>
      <c r="N3" s="2100"/>
      <c r="O3" s="2100"/>
      <c r="P3" s="2100"/>
      <c r="Q3" s="2100"/>
      <c r="R3" s="2100"/>
      <c r="S3" s="2100"/>
      <c r="T3" s="2100"/>
      <c r="U3" s="2100"/>
      <c r="V3" s="2100"/>
      <c r="W3" s="2100"/>
      <c r="X3" s="2100"/>
      <c r="Y3" s="2100"/>
      <c r="Z3" s="2100"/>
      <c r="AA3" s="82"/>
      <c r="AB3" s="6"/>
      <c r="AC3" s="6"/>
      <c r="AD3" s="6"/>
      <c r="AE3" s="6"/>
      <c r="AF3" s="516"/>
      <c r="AG3" s="525"/>
      <c r="AH3" s="1265" t="s">
        <v>562</v>
      </c>
      <c r="AI3" s="1265" t="s">
        <v>892</v>
      </c>
      <c r="AJ3" s="546"/>
      <c r="AK3" s="1284"/>
      <c r="AL3" s="1284"/>
      <c r="AM3" s="1284"/>
      <c r="AN3" s="1284"/>
      <c r="AO3" s="1284"/>
      <c r="AP3" s="540" t="s">
        <v>157</v>
      </c>
      <c r="AQ3" s="540" t="s">
        <v>582</v>
      </c>
      <c r="AR3" s="514"/>
      <c r="AS3" s="525"/>
      <c r="AT3" s="525"/>
      <c r="AU3" s="514"/>
      <c r="AV3" s="514"/>
      <c r="AW3" s="514"/>
      <c r="AX3" s="514"/>
      <c r="AY3" s="514"/>
      <c r="AZ3" s="514"/>
      <c r="BA3" s="514"/>
      <c r="BB3" s="514"/>
      <c r="BC3" s="514"/>
      <c r="BD3" s="514"/>
      <c r="BE3" s="514"/>
      <c r="BF3" s="514"/>
      <c r="BG3" s="514"/>
      <c r="BH3" s="514"/>
      <c r="BI3" s="514"/>
      <c r="BJ3" s="514"/>
      <c r="BK3" s="514"/>
      <c r="BL3" s="514"/>
      <c r="BM3" s="514"/>
      <c r="BN3" s="514"/>
      <c r="BO3" s="514"/>
      <c r="BP3" s="514"/>
      <c r="BQ3" s="514"/>
      <c r="BR3" s="514"/>
      <c r="BS3" s="514"/>
      <c r="BT3" s="514"/>
      <c r="BU3" s="514"/>
      <c r="BV3" s="514"/>
      <c r="BW3" s="514"/>
      <c r="BX3" s="514"/>
      <c r="BY3" s="514"/>
      <c r="BZ3" s="514"/>
      <c r="CA3" s="514"/>
      <c r="CB3" s="514"/>
      <c r="CC3" s="514"/>
      <c r="CD3" s="514"/>
      <c r="CE3" s="514"/>
      <c r="CF3" s="514"/>
      <c r="CG3" s="514"/>
      <c r="CH3" s="514"/>
      <c r="CI3" s="514"/>
      <c r="CJ3" s="514"/>
      <c r="CK3" s="514"/>
      <c r="CL3" s="514"/>
      <c r="CM3" s="514"/>
      <c r="CN3" s="514"/>
      <c r="CO3" s="514"/>
      <c r="CP3" s="514"/>
      <c r="CQ3" s="514"/>
      <c r="CR3" s="514"/>
      <c r="CS3" s="514"/>
      <c r="CT3" s="514"/>
      <c r="CU3" s="514"/>
      <c r="CV3" s="514"/>
      <c r="CW3" s="514"/>
      <c r="CX3" s="514"/>
      <c r="CY3" s="514"/>
      <c r="CZ3" s="514"/>
      <c r="DA3" s="514"/>
      <c r="DB3" s="514"/>
      <c r="DC3" s="514"/>
      <c r="DD3" s="514"/>
      <c r="DE3" s="514"/>
      <c r="DF3" s="514"/>
      <c r="DG3" s="514"/>
      <c r="DH3" s="514"/>
      <c r="DI3" s="514"/>
      <c r="DJ3" s="514"/>
      <c r="DK3" s="514"/>
      <c r="DL3" s="514"/>
      <c r="DM3" s="514"/>
      <c r="DN3" s="514"/>
      <c r="DO3" s="514"/>
      <c r="DP3" s="514"/>
      <c r="DQ3" s="514"/>
      <c r="DR3" s="514"/>
      <c r="DS3" s="514"/>
      <c r="DT3" s="514"/>
      <c r="DU3" s="514"/>
      <c r="DV3" s="514"/>
      <c r="DW3" s="514"/>
      <c r="DX3" s="514"/>
      <c r="DY3" s="514"/>
      <c r="DZ3" s="514"/>
      <c r="EA3" s="514"/>
      <c r="EB3" s="514"/>
      <c r="EC3" s="3"/>
      <c r="ED3" s="3"/>
      <c r="EE3" s="3"/>
    </row>
    <row r="4" spans="1:135" s="192" customFormat="1" ht="24.95" customHeight="1">
      <c r="A4" s="6"/>
      <c r="D4" s="967"/>
      <c r="E4" s="967"/>
      <c r="F4" s="967"/>
      <c r="G4" s="2100"/>
      <c r="H4" s="2100"/>
      <c r="I4" s="2100"/>
      <c r="J4" s="2100"/>
      <c r="K4" s="2100"/>
      <c r="L4" s="2100"/>
      <c r="M4" s="2100"/>
      <c r="N4" s="2100"/>
      <c r="O4" s="2100"/>
      <c r="P4" s="2100"/>
      <c r="Q4" s="2100"/>
      <c r="R4" s="2100"/>
      <c r="S4" s="2100"/>
      <c r="T4" s="2100"/>
      <c r="U4" s="2100"/>
      <c r="V4" s="2100"/>
      <c r="W4" s="2100"/>
      <c r="X4" s="2100"/>
      <c r="Y4" s="2100"/>
      <c r="Z4" s="2100"/>
      <c r="AA4" s="82"/>
      <c r="AB4" s="6"/>
      <c r="AC4" s="6"/>
      <c r="AD4" s="6"/>
      <c r="AE4" s="6"/>
      <c r="AF4" s="516"/>
      <c r="AG4" s="525"/>
      <c r="AH4" s="525"/>
      <c r="AI4" s="1278"/>
      <c r="AJ4" s="546"/>
      <c r="AK4" s="546"/>
      <c r="AL4" s="546"/>
      <c r="AM4" s="546"/>
      <c r="AN4" s="546"/>
      <c r="AO4" s="546"/>
      <c r="AP4" s="546"/>
      <c r="AQ4" s="546"/>
      <c r="AR4" s="514"/>
      <c r="AS4" s="525"/>
      <c r="AT4" s="525"/>
      <c r="AU4" s="514"/>
      <c r="AV4" s="514"/>
      <c r="AW4" s="514"/>
      <c r="AX4" s="514"/>
      <c r="AY4" s="514"/>
      <c r="AZ4" s="514"/>
      <c r="BA4" s="514"/>
      <c r="BB4" s="514"/>
      <c r="BC4" s="514"/>
      <c r="BD4" s="514"/>
      <c r="BE4" s="514"/>
      <c r="BF4" s="514"/>
      <c r="BG4" s="514"/>
      <c r="BH4" s="514"/>
      <c r="BI4" s="514"/>
      <c r="BJ4" s="514"/>
      <c r="BK4" s="514"/>
      <c r="BL4" s="514"/>
      <c r="BM4" s="514"/>
      <c r="BN4" s="514"/>
      <c r="BO4" s="514"/>
      <c r="BP4" s="514"/>
      <c r="BQ4" s="514"/>
      <c r="BR4" s="514"/>
      <c r="BS4" s="514"/>
      <c r="BT4" s="514"/>
      <c r="BU4" s="514"/>
      <c r="BV4" s="514"/>
      <c r="BW4" s="514"/>
      <c r="BX4" s="514"/>
      <c r="BY4" s="514"/>
      <c r="BZ4" s="514"/>
      <c r="CA4" s="514"/>
      <c r="CB4" s="514"/>
      <c r="CC4" s="514"/>
      <c r="CD4" s="514"/>
      <c r="CE4" s="514"/>
      <c r="CF4" s="514"/>
      <c r="CG4" s="514"/>
      <c r="CH4" s="514"/>
      <c r="CI4" s="514"/>
      <c r="CJ4" s="514"/>
      <c r="CK4" s="514"/>
      <c r="CL4" s="514"/>
      <c r="CM4" s="514"/>
      <c r="CN4" s="514"/>
      <c r="CO4" s="514"/>
      <c r="CP4" s="514"/>
      <c r="CQ4" s="514"/>
      <c r="CR4" s="514"/>
      <c r="CS4" s="514"/>
      <c r="CT4" s="514"/>
      <c r="CU4" s="514"/>
      <c r="CV4" s="514"/>
      <c r="CW4" s="514"/>
      <c r="CX4" s="514"/>
      <c r="CY4" s="514"/>
      <c r="CZ4" s="514"/>
      <c r="DA4" s="514"/>
      <c r="DB4" s="514"/>
      <c r="DC4" s="514"/>
      <c r="DD4" s="514"/>
      <c r="DE4" s="514"/>
      <c r="DF4" s="514"/>
      <c r="DG4" s="514"/>
      <c r="DH4" s="514"/>
      <c r="DI4" s="514"/>
      <c r="DJ4" s="514"/>
      <c r="DK4" s="514"/>
      <c r="DL4" s="514"/>
      <c r="DM4" s="514"/>
      <c r="DN4" s="514"/>
      <c r="DO4" s="514"/>
      <c r="DP4" s="514"/>
      <c r="DQ4" s="514"/>
      <c r="DR4" s="514"/>
      <c r="DS4" s="514"/>
      <c r="DT4" s="514"/>
      <c r="DU4" s="514"/>
      <c r="DV4" s="514"/>
      <c r="DW4" s="514"/>
      <c r="DX4" s="514"/>
      <c r="DY4" s="514"/>
      <c r="DZ4" s="514"/>
      <c r="EA4" s="514"/>
      <c r="EB4" s="514"/>
      <c r="EC4" s="3"/>
      <c r="ED4" s="3"/>
      <c r="EE4" s="3"/>
    </row>
    <row r="5" spans="1:135" s="192" customFormat="1" ht="24.95" customHeight="1">
      <c r="A5" s="6"/>
      <c r="D5" s="967"/>
      <c r="E5" s="967"/>
      <c r="F5" s="967"/>
      <c r="G5" s="967"/>
      <c r="H5" s="967"/>
      <c r="I5" s="967"/>
      <c r="J5" s="967"/>
      <c r="K5" s="967"/>
      <c r="L5" s="967"/>
      <c r="M5" s="967"/>
      <c r="N5" s="967"/>
      <c r="O5" s="967"/>
      <c r="P5" s="967"/>
      <c r="Q5" s="967"/>
      <c r="R5" s="967"/>
      <c r="S5" s="967"/>
      <c r="T5" s="967"/>
      <c r="U5" s="967"/>
      <c r="V5" s="967"/>
      <c r="W5" s="193"/>
      <c r="X5" s="193"/>
      <c r="Y5" s="193"/>
      <c r="Z5" s="193"/>
      <c r="AA5" s="82"/>
      <c r="AB5" s="6"/>
      <c r="AC5" s="6"/>
      <c r="AD5" s="6"/>
      <c r="AE5" s="6"/>
      <c r="AF5" s="516"/>
      <c r="AG5" s="525"/>
      <c r="AH5" s="1440"/>
      <c r="AI5" s="1461"/>
      <c r="AJ5" s="1461"/>
      <c r="AK5" s="1461"/>
      <c r="AL5" s="1461"/>
      <c r="AM5" s="1461"/>
      <c r="AN5" s="1387"/>
      <c r="AO5" s="1387"/>
      <c r="AP5" s="1387"/>
      <c r="AQ5" s="1387"/>
      <c r="AR5" s="514"/>
      <c r="AS5" s="525"/>
      <c r="AT5" s="525"/>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J5" s="514"/>
      <c r="CK5" s="514"/>
      <c r="CL5" s="514"/>
      <c r="CM5" s="514"/>
      <c r="CN5" s="514"/>
      <c r="CO5" s="514"/>
      <c r="CP5" s="514"/>
      <c r="CQ5" s="514"/>
      <c r="CR5" s="514"/>
      <c r="CS5" s="514"/>
      <c r="CT5" s="514"/>
      <c r="CU5" s="514"/>
      <c r="CV5" s="514"/>
      <c r="CW5" s="514"/>
      <c r="CX5" s="514"/>
      <c r="CY5" s="514"/>
      <c r="CZ5" s="514"/>
      <c r="DA5" s="514"/>
      <c r="DB5" s="514"/>
      <c r="DC5" s="514"/>
      <c r="DD5" s="514"/>
      <c r="DE5" s="514"/>
      <c r="DF5" s="514"/>
      <c r="DG5" s="514"/>
      <c r="DH5" s="514"/>
      <c r="DI5" s="514"/>
      <c r="DJ5" s="514"/>
      <c r="DK5" s="514"/>
      <c r="DL5" s="514"/>
      <c r="DM5" s="514"/>
      <c r="DN5" s="514"/>
      <c r="DO5" s="514"/>
      <c r="DP5" s="514"/>
      <c r="DQ5" s="514"/>
      <c r="DR5" s="514"/>
      <c r="DS5" s="514"/>
      <c r="DT5" s="514"/>
      <c r="DU5" s="514"/>
      <c r="DV5" s="514"/>
      <c r="DW5" s="514"/>
      <c r="DX5" s="514"/>
      <c r="DY5" s="514"/>
      <c r="DZ5" s="514"/>
      <c r="EA5" s="514"/>
      <c r="EB5" s="514"/>
      <c r="EC5" s="3"/>
      <c r="ED5" s="3"/>
      <c r="EE5" s="3"/>
    </row>
    <row r="6" spans="1:135" s="84" customFormat="1" ht="6" customHeight="1">
      <c r="A6" s="13"/>
      <c r="C6" s="2283"/>
      <c r="D6" s="2283"/>
      <c r="E6" s="2283"/>
      <c r="F6" s="2283"/>
      <c r="G6" s="2283"/>
      <c r="H6" s="2283"/>
      <c r="I6" s="2283"/>
      <c r="J6" s="2283"/>
      <c r="K6" s="2283"/>
      <c r="L6" s="2283"/>
      <c r="M6" s="2283"/>
      <c r="N6" s="2283"/>
      <c r="O6" s="2283"/>
      <c r="P6" s="2283"/>
      <c r="Q6" s="2283"/>
      <c r="R6" s="2283"/>
      <c r="S6" s="2283"/>
      <c r="T6" s="2283"/>
      <c r="U6" s="2283"/>
      <c r="V6" s="2283"/>
      <c r="W6" s="2283"/>
      <c r="X6" s="2283"/>
      <c r="Y6" s="2283"/>
      <c r="Z6" s="1005"/>
      <c r="AA6" s="82"/>
      <c r="AB6" s="13"/>
      <c r="AC6" s="13"/>
      <c r="AD6" s="13"/>
      <c r="AE6" s="13"/>
      <c r="AF6" s="516"/>
      <c r="AG6" s="516"/>
      <c r="AH6" s="516"/>
      <c r="AI6" s="1278"/>
      <c r="AJ6" s="528"/>
      <c r="AK6" s="528"/>
      <c r="AL6" s="528"/>
      <c r="AM6" s="528"/>
      <c r="AN6" s="528"/>
      <c r="AO6" s="528"/>
      <c r="AP6" s="528"/>
      <c r="AQ6" s="528"/>
      <c r="AR6" s="514"/>
      <c r="AS6" s="516"/>
      <c r="AT6" s="516"/>
      <c r="AU6" s="514"/>
      <c r="AV6" s="514"/>
      <c r="AW6" s="514"/>
      <c r="AX6" s="514"/>
      <c r="AY6" s="514"/>
      <c r="AZ6" s="514"/>
      <c r="BA6" s="514"/>
      <c r="BB6" s="514"/>
      <c r="BC6" s="514"/>
      <c r="BD6" s="514"/>
      <c r="BE6" s="514"/>
      <c r="BF6" s="514"/>
      <c r="BG6" s="514"/>
      <c r="BH6" s="514"/>
      <c r="BI6" s="514"/>
      <c r="BJ6" s="514"/>
      <c r="BK6" s="514"/>
      <c r="BL6" s="514"/>
      <c r="BM6" s="514"/>
      <c r="BN6" s="514"/>
      <c r="BO6" s="514"/>
      <c r="BP6" s="514"/>
      <c r="BQ6" s="514"/>
      <c r="BR6" s="514"/>
      <c r="BS6" s="514"/>
      <c r="BT6" s="514"/>
      <c r="BU6" s="514"/>
      <c r="BV6" s="514"/>
      <c r="BW6" s="514"/>
      <c r="BX6" s="514"/>
      <c r="BY6" s="514"/>
      <c r="BZ6" s="514"/>
      <c r="CA6" s="514"/>
      <c r="CB6" s="514"/>
      <c r="CC6" s="514"/>
      <c r="CD6" s="514"/>
      <c r="CE6" s="514"/>
      <c r="CF6" s="514"/>
      <c r="CG6" s="514"/>
      <c r="CH6" s="514"/>
      <c r="CI6" s="514"/>
      <c r="CJ6" s="514"/>
      <c r="CK6" s="514"/>
      <c r="CL6" s="514"/>
      <c r="CM6" s="514"/>
      <c r="CN6" s="514"/>
      <c r="CO6" s="514"/>
      <c r="CP6" s="514"/>
      <c r="CQ6" s="514"/>
      <c r="CR6" s="514"/>
      <c r="CS6" s="514"/>
      <c r="CT6" s="514"/>
      <c r="CU6" s="514"/>
      <c r="CV6" s="514"/>
      <c r="CW6" s="514"/>
      <c r="CX6" s="514"/>
      <c r="CY6" s="514"/>
      <c r="CZ6" s="514"/>
      <c r="DA6" s="514"/>
      <c r="DB6" s="514"/>
      <c r="DC6" s="514"/>
      <c r="DD6" s="514"/>
      <c r="DE6" s="514"/>
      <c r="DF6" s="514"/>
      <c r="DG6" s="514"/>
      <c r="DH6" s="514"/>
      <c r="DI6" s="514"/>
      <c r="DJ6" s="514"/>
      <c r="DK6" s="514"/>
      <c r="DL6" s="514"/>
      <c r="DM6" s="514"/>
      <c r="DN6" s="514"/>
      <c r="DO6" s="514"/>
      <c r="DP6" s="514"/>
      <c r="DQ6" s="514"/>
      <c r="DR6" s="514"/>
      <c r="DS6" s="514"/>
      <c r="DT6" s="514"/>
      <c r="DU6" s="514"/>
      <c r="DV6" s="514"/>
      <c r="DW6" s="514"/>
      <c r="DX6" s="514"/>
      <c r="DY6" s="514"/>
      <c r="DZ6" s="514"/>
      <c r="EA6" s="514"/>
      <c r="EB6" s="514"/>
      <c r="EC6" s="3"/>
      <c r="ED6" s="3"/>
      <c r="EE6" s="3"/>
    </row>
    <row r="7" spans="1:135" s="84" customFormat="1" ht="16.5" customHeight="1">
      <c r="A7" s="13"/>
      <c r="C7" s="916" t="str">
        <f>AH7</f>
        <v>Transaktionspreis- und Marktmietenindizes: Veränderungsraten MS Thun</v>
      </c>
      <c r="D7" s="2000"/>
      <c r="E7" s="2000"/>
      <c r="F7" s="2000"/>
      <c r="G7" s="2000"/>
      <c r="H7" s="2000"/>
      <c r="I7" s="2000"/>
      <c r="J7" s="2000"/>
      <c r="K7" s="2000"/>
      <c r="L7" s="2000"/>
      <c r="M7" s="2000"/>
      <c r="N7" s="2000"/>
      <c r="O7" s="2000"/>
      <c r="P7" s="2000"/>
      <c r="Q7" s="2000"/>
      <c r="R7" s="2000"/>
      <c r="S7" s="2000"/>
      <c r="T7" s="2000"/>
      <c r="U7" s="2000"/>
      <c r="V7" s="2000"/>
      <c r="W7" s="2000"/>
      <c r="X7" s="2000"/>
      <c r="Y7" s="2000"/>
      <c r="Z7" s="255"/>
      <c r="AA7" s="82"/>
      <c r="AB7" s="13"/>
      <c r="AC7" s="13"/>
      <c r="AD7" s="13"/>
      <c r="AE7" s="13"/>
      <c r="AF7" s="516"/>
      <c r="AG7" s="516"/>
      <c r="AH7" s="1278" t="s">
        <v>893</v>
      </c>
      <c r="AI7" s="1999"/>
      <c r="AJ7" s="1999"/>
      <c r="AK7" s="1999"/>
      <c r="AL7" s="1999"/>
      <c r="AM7" s="1999"/>
      <c r="AN7" s="1999"/>
      <c r="AO7" s="1999"/>
      <c r="AP7" s="1999"/>
      <c r="AQ7" s="1999"/>
      <c r="AR7" s="514"/>
      <c r="AS7" s="516"/>
      <c r="AT7" s="1999"/>
      <c r="AU7" s="1999"/>
      <c r="AV7" s="1999"/>
      <c r="AW7" s="1999"/>
      <c r="AX7" s="1999"/>
      <c r="AY7" s="1999"/>
      <c r="AZ7" s="1999"/>
      <c r="BA7" s="1999"/>
      <c r="BB7" s="1999"/>
      <c r="BC7" s="1999"/>
      <c r="BD7" s="1999"/>
      <c r="BE7" s="528"/>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c r="DB7" s="514"/>
      <c r="DC7" s="514"/>
      <c r="DD7" s="514"/>
      <c r="DE7" s="514"/>
      <c r="DF7" s="514"/>
      <c r="DG7" s="514"/>
      <c r="DH7" s="514"/>
      <c r="DI7" s="514"/>
      <c r="DJ7" s="514"/>
      <c r="DK7" s="514"/>
      <c r="DL7" s="514"/>
      <c r="DM7" s="514"/>
      <c r="DN7" s="514"/>
      <c r="DO7" s="514"/>
      <c r="DP7" s="514"/>
      <c r="DQ7" s="514"/>
      <c r="DR7" s="514"/>
      <c r="DS7" s="514"/>
      <c r="DT7" s="514"/>
      <c r="DU7" s="514"/>
      <c r="DV7" s="514"/>
      <c r="DW7" s="514"/>
      <c r="DX7" s="514"/>
      <c r="DY7" s="514"/>
      <c r="DZ7" s="514"/>
      <c r="EA7" s="514"/>
      <c r="EB7" s="514"/>
      <c r="EC7" s="3"/>
      <c r="ED7" s="3"/>
      <c r="EE7" s="3"/>
    </row>
    <row r="8" spans="1:135" s="84" customFormat="1" ht="8.1" customHeight="1">
      <c r="A8" s="13"/>
      <c r="C8" s="2000"/>
      <c r="D8" s="2000"/>
      <c r="E8" s="2000"/>
      <c r="F8" s="2000"/>
      <c r="G8" s="2000"/>
      <c r="H8" s="2000"/>
      <c r="I8" s="2000"/>
      <c r="J8" s="2000"/>
      <c r="K8" s="2000"/>
      <c r="L8" s="2000"/>
      <c r="M8" s="2000"/>
      <c r="N8" s="2000"/>
      <c r="O8" s="2000"/>
      <c r="P8" s="2000"/>
      <c r="Q8" s="2000"/>
      <c r="R8" s="2000"/>
      <c r="S8" s="2000"/>
      <c r="T8" s="2000"/>
      <c r="U8" s="2000"/>
      <c r="V8" s="2000"/>
      <c r="W8" s="2000"/>
      <c r="X8" s="2000"/>
      <c r="Y8" s="2000"/>
      <c r="Z8" s="255"/>
      <c r="AA8" s="82"/>
      <c r="AB8" s="13"/>
      <c r="AC8" s="13"/>
      <c r="AD8" s="13"/>
      <c r="AE8" s="13"/>
      <c r="AF8" s="516"/>
      <c r="AG8" s="516"/>
      <c r="AH8" s="1999"/>
      <c r="AI8" s="1999"/>
      <c r="AJ8" s="1999"/>
      <c r="AK8" s="1999"/>
      <c r="AL8" s="1999"/>
      <c r="AM8" s="1999"/>
      <c r="AN8" s="1999"/>
      <c r="AO8" s="1999"/>
      <c r="AP8" s="1999"/>
      <c r="AQ8" s="1999"/>
      <c r="AR8" s="514"/>
      <c r="AS8" s="516"/>
      <c r="AT8" s="1999"/>
      <c r="AU8" s="1999"/>
      <c r="AV8" s="1999"/>
      <c r="AW8" s="1999"/>
      <c r="AX8" s="1999"/>
      <c r="AY8" s="1999"/>
      <c r="AZ8" s="1999"/>
      <c r="BA8" s="1999"/>
      <c r="BB8" s="1999"/>
      <c r="BC8" s="1999"/>
      <c r="BD8" s="1999"/>
      <c r="BE8" s="1999"/>
      <c r="BF8" s="1999"/>
      <c r="BG8" s="1999"/>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c r="CT8" s="514"/>
      <c r="CU8" s="514"/>
      <c r="CV8" s="514"/>
      <c r="CW8" s="514"/>
      <c r="CX8" s="514"/>
      <c r="CY8" s="514"/>
      <c r="CZ8" s="514"/>
      <c r="DA8" s="514"/>
      <c r="DB8" s="514"/>
      <c r="DC8" s="514"/>
      <c r="DD8" s="514"/>
      <c r="DE8" s="514"/>
      <c r="DF8" s="514"/>
      <c r="DG8" s="514"/>
      <c r="DH8" s="514"/>
      <c r="DI8" s="514"/>
      <c r="DJ8" s="514"/>
      <c r="DK8" s="514"/>
      <c r="DL8" s="514"/>
      <c r="DM8" s="514"/>
      <c r="DN8" s="514"/>
      <c r="DO8" s="514"/>
      <c r="DP8" s="514"/>
      <c r="DQ8" s="514"/>
      <c r="DR8" s="514"/>
      <c r="DS8" s="514"/>
      <c r="DT8" s="514"/>
      <c r="DU8" s="514"/>
      <c r="DV8" s="514"/>
      <c r="DW8" s="514"/>
      <c r="DX8" s="514"/>
      <c r="DY8" s="514"/>
      <c r="DZ8" s="514"/>
      <c r="EA8" s="514"/>
      <c r="EB8" s="514"/>
      <c r="EC8" s="3"/>
      <c r="ED8" s="3"/>
      <c r="EE8" s="3"/>
    </row>
    <row r="9" spans="1:135" s="84" customFormat="1" ht="16.5" customHeight="1">
      <c r="A9" s="13"/>
      <c r="C9" s="1521"/>
      <c r="D9" s="1521"/>
      <c r="E9" s="1521"/>
      <c r="F9" s="1521"/>
      <c r="G9" s="1521"/>
      <c r="H9" s="2285" t="str">
        <f>AJ9</f>
        <v>1 Quartal</v>
      </c>
      <c r="I9" s="2285"/>
      <c r="J9" s="2285"/>
      <c r="K9" s="2285"/>
      <c r="L9" s="1521"/>
      <c r="M9" s="2285" t="str">
        <f>AL9</f>
        <v>1 Jahr</v>
      </c>
      <c r="N9" s="2285"/>
      <c r="O9" s="2285"/>
      <c r="P9" s="2285"/>
      <c r="Q9" s="1521"/>
      <c r="R9" s="2285" t="str">
        <f>AN9</f>
        <v>3 Jahre</v>
      </c>
      <c r="S9" s="2285"/>
      <c r="T9" s="2285"/>
      <c r="U9" s="2285"/>
      <c r="V9" s="1521"/>
      <c r="W9" s="2285" t="str">
        <f>AP9</f>
        <v>5 Jahre</v>
      </c>
      <c r="X9" s="2285"/>
      <c r="Y9" s="2285"/>
      <c r="Z9" s="2285"/>
      <c r="AA9" s="82"/>
      <c r="AB9" s="13"/>
      <c r="AC9" s="13"/>
      <c r="AD9" s="13"/>
      <c r="AE9" s="13"/>
      <c r="AF9" s="516"/>
      <c r="AG9" s="516"/>
      <c r="AH9" s="2001"/>
      <c r="AI9" s="2001"/>
      <c r="AJ9" s="2286" t="s">
        <v>894</v>
      </c>
      <c r="AK9" s="2286"/>
      <c r="AL9" s="2286" t="s">
        <v>895</v>
      </c>
      <c r="AM9" s="2286"/>
      <c r="AN9" s="2286" t="s">
        <v>896</v>
      </c>
      <c r="AO9" s="2286"/>
      <c r="AP9" s="2286" t="s">
        <v>897</v>
      </c>
      <c r="AQ9" s="2286"/>
      <c r="AR9" s="514"/>
      <c r="AS9" s="516"/>
      <c r="AT9" s="1999"/>
      <c r="AU9" s="1999"/>
      <c r="AV9" s="1999"/>
      <c r="AW9" s="1999"/>
      <c r="AX9" s="1999"/>
      <c r="AY9" s="1999"/>
      <c r="AZ9" s="1999"/>
      <c r="BA9" s="1999"/>
      <c r="BB9" s="1999"/>
      <c r="BC9" s="1999"/>
      <c r="BD9" s="1999"/>
      <c r="BE9" s="1999"/>
      <c r="BF9" s="1999"/>
      <c r="BG9" s="1999"/>
      <c r="BH9" s="514"/>
      <c r="BI9" s="514"/>
      <c r="BJ9" s="514"/>
      <c r="BK9" s="514"/>
      <c r="BL9" s="514"/>
      <c r="BM9" s="514"/>
      <c r="BN9" s="514"/>
      <c r="BO9" s="514"/>
      <c r="BP9" s="514"/>
      <c r="BQ9" s="514"/>
      <c r="BR9" s="514"/>
      <c r="BS9" s="514"/>
      <c r="BT9" s="514"/>
      <c r="BU9" s="514"/>
      <c r="BV9" s="514"/>
      <c r="BW9" s="514"/>
      <c r="BX9" s="514"/>
      <c r="BY9" s="514"/>
      <c r="BZ9" s="514"/>
      <c r="CA9" s="514"/>
      <c r="CB9" s="514"/>
      <c r="CC9" s="514"/>
      <c r="CD9" s="514"/>
      <c r="CE9" s="514"/>
      <c r="CF9" s="514"/>
      <c r="CG9" s="514"/>
      <c r="CH9" s="514"/>
      <c r="CI9" s="514"/>
      <c r="CJ9" s="514"/>
      <c r="CK9" s="514"/>
      <c r="CL9" s="514"/>
      <c r="CM9" s="514"/>
      <c r="CN9" s="514"/>
      <c r="CO9" s="514"/>
      <c r="CP9" s="514"/>
      <c r="CQ9" s="514"/>
      <c r="CR9" s="514"/>
      <c r="CS9" s="514"/>
      <c r="CT9" s="514"/>
      <c r="CU9" s="514"/>
      <c r="CV9" s="514"/>
      <c r="CW9" s="514"/>
      <c r="CX9" s="514"/>
      <c r="CY9" s="514"/>
      <c r="CZ9" s="514"/>
      <c r="DA9" s="514"/>
      <c r="DB9" s="514"/>
      <c r="DC9" s="514"/>
      <c r="DD9" s="514"/>
      <c r="DE9" s="514"/>
      <c r="DF9" s="514"/>
      <c r="DG9" s="514"/>
      <c r="DH9" s="514"/>
      <c r="DI9" s="514"/>
      <c r="DJ9" s="514"/>
      <c r="DK9" s="514"/>
      <c r="DL9" s="514"/>
      <c r="DM9" s="514"/>
      <c r="DN9" s="514"/>
      <c r="DO9" s="514"/>
      <c r="DP9" s="514"/>
      <c r="DQ9" s="514"/>
      <c r="DR9" s="514"/>
      <c r="DS9" s="514"/>
      <c r="DT9" s="514"/>
      <c r="DU9" s="514"/>
      <c r="DV9" s="514"/>
      <c r="DW9" s="514"/>
      <c r="DX9" s="514"/>
      <c r="DY9" s="514"/>
      <c r="DZ9" s="514"/>
      <c r="EA9" s="514"/>
      <c r="EB9" s="514"/>
      <c r="EC9" s="3"/>
      <c r="ED9" s="3"/>
      <c r="EE9" s="3"/>
    </row>
    <row r="10" spans="1:135" s="84" customFormat="1" ht="16.5" customHeight="1">
      <c r="A10" s="13"/>
      <c r="C10" s="1947"/>
      <c r="D10" s="1947"/>
      <c r="E10" s="1947"/>
      <c r="F10" s="1947"/>
      <c r="G10" s="1947"/>
      <c r="H10" s="2284" t="str">
        <f>AJ10</f>
        <v>MS</v>
      </c>
      <c r="I10" s="2284"/>
      <c r="J10" s="2284" t="str">
        <f>AK10</f>
        <v>CH</v>
      </c>
      <c r="K10" s="2284"/>
      <c r="L10" s="2008"/>
      <c r="M10" s="2284" t="str">
        <f>AL10</f>
        <v>MS</v>
      </c>
      <c r="N10" s="2284"/>
      <c r="O10" s="2284" t="str">
        <f>AM10</f>
        <v>CH</v>
      </c>
      <c r="P10" s="2284"/>
      <c r="Q10" s="2008"/>
      <c r="R10" s="2284" t="str">
        <f>AN10</f>
        <v>MS</v>
      </c>
      <c r="S10" s="2284"/>
      <c r="T10" s="2284" t="str">
        <f>AO10</f>
        <v>CH</v>
      </c>
      <c r="U10" s="2284"/>
      <c r="V10" s="2008"/>
      <c r="W10" s="2284" t="str">
        <f>AP10</f>
        <v>MS</v>
      </c>
      <c r="X10" s="2284"/>
      <c r="Y10" s="2284" t="str">
        <f>AQ10</f>
        <v>CH</v>
      </c>
      <c r="Z10" s="2284"/>
      <c r="AA10" s="82"/>
      <c r="AB10" s="13"/>
      <c r="AC10" s="13"/>
      <c r="AD10" s="13"/>
      <c r="AE10" s="13"/>
      <c r="AF10" s="516"/>
      <c r="AG10" s="516"/>
      <c r="AH10" s="2001"/>
      <c r="AI10" s="2001"/>
      <c r="AJ10" s="2007" t="s">
        <v>44</v>
      </c>
      <c r="AK10" s="2007" t="s">
        <v>45</v>
      </c>
      <c r="AL10" s="2007" t="s">
        <v>44</v>
      </c>
      <c r="AM10" s="2007" t="s">
        <v>45</v>
      </c>
      <c r="AN10" s="2007" t="s">
        <v>44</v>
      </c>
      <c r="AO10" s="2007" t="s">
        <v>45</v>
      </c>
      <c r="AP10" s="2007" t="s">
        <v>44</v>
      </c>
      <c r="AQ10" s="2007" t="s">
        <v>45</v>
      </c>
      <c r="AR10" s="514"/>
      <c r="AS10" s="516"/>
      <c r="AT10" s="1999"/>
      <c r="AU10" s="1999"/>
      <c r="AV10" s="1999"/>
      <c r="AW10" s="1999"/>
      <c r="AX10" s="1999"/>
      <c r="AY10" s="1999"/>
      <c r="AZ10" s="1999"/>
      <c r="BA10" s="1999"/>
      <c r="BB10" s="1999"/>
      <c r="BC10" s="1999"/>
      <c r="BD10" s="1999"/>
      <c r="BE10" s="1999"/>
      <c r="BF10" s="1999"/>
      <c r="BG10" s="1999"/>
      <c r="BH10" s="514"/>
      <c r="BI10" s="514"/>
      <c r="BJ10" s="514"/>
      <c r="BK10" s="514"/>
      <c r="BL10" s="514"/>
      <c r="BM10" s="514"/>
      <c r="BN10" s="514"/>
      <c r="BO10" s="514"/>
      <c r="BP10" s="514"/>
      <c r="BQ10" s="514"/>
      <c r="BR10" s="514"/>
      <c r="BS10" s="514"/>
      <c r="BT10" s="514"/>
      <c r="BU10" s="514"/>
      <c r="BV10" s="514"/>
      <c r="BW10" s="514"/>
      <c r="BX10" s="514"/>
      <c r="BY10" s="514"/>
      <c r="BZ10" s="514"/>
      <c r="CA10" s="514"/>
      <c r="CB10" s="514"/>
      <c r="CC10" s="514"/>
      <c r="CD10" s="514"/>
      <c r="CE10" s="514"/>
      <c r="CF10" s="514"/>
      <c r="CG10" s="514"/>
      <c r="CH10" s="514"/>
      <c r="CI10" s="514"/>
      <c r="CJ10" s="514"/>
      <c r="CK10" s="514"/>
      <c r="CL10" s="514"/>
      <c r="CM10" s="514"/>
      <c r="CN10" s="514"/>
      <c r="CO10" s="514"/>
      <c r="CP10" s="514"/>
      <c r="CQ10" s="514"/>
      <c r="CR10" s="514"/>
      <c r="CS10" s="514"/>
      <c r="CT10" s="514"/>
      <c r="CU10" s="514"/>
      <c r="CV10" s="514"/>
      <c r="CW10" s="514"/>
      <c r="CX10" s="514"/>
      <c r="CY10" s="514"/>
      <c r="CZ10" s="514"/>
      <c r="DA10" s="514"/>
      <c r="DB10" s="514"/>
      <c r="DC10" s="514"/>
      <c r="DD10" s="514"/>
      <c r="DE10" s="514"/>
      <c r="DF10" s="514"/>
      <c r="DG10" s="514"/>
      <c r="DH10" s="514"/>
      <c r="DI10" s="514"/>
      <c r="DJ10" s="514"/>
      <c r="DK10" s="514"/>
      <c r="DL10" s="514"/>
      <c r="DM10" s="514"/>
      <c r="DN10" s="514"/>
      <c r="DO10" s="514"/>
      <c r="DP10" s="514"/>
      <c r="DQ10" s="514"/>
      <c r="DR10" s="514"/>
      <c r="DS10" s="514"/>
      <c r="DT10" s="514"/>
      <c r="DU10" s="514"/>
      <c r="DV10" s="514"/>
      <c r="DW10" s="514"/>
      <c r="DX10" s="514"/>
      <c r="DY10" s="514"/>
      <c r="DZ10" s="514"/>
      <c r="EA10" s="514"/>
      <c r="EB10" s="514"/>
      <c r="EC10" s="3"/>
      <c r="ED10" s="3"/>
      <c r="EE10" s="3"/>
    </row>
    <row r="11" spans="1:135" s="84" customFormat="1" ht="16.5" customHeight="1">
      <c r="A11" s="13"/>
      <c r="C11" s="947" t="str">
        <f>AH11</f>
        <v>EWG: mittleres Segment</v>
      </c>
      <c r="D11" s="947"/>
      <c r="E11" s="1866"/>
      <c r="F11" s="1866"/>
      <c r="G11" s="1866"/>
      <c r="H11" s="2284">
        <f ca="1">AJ11</f>
        <v>-0.0026826150303601282</v>
      </c>
      <c r="I11" s="2284"/>
      <c r="J11" s="2284" t="str">
        <f ca="1">AK11</f>
        <v>0.7%</v>
      </c>
      <c r="K11" s="2284"/>
      <c r="L11" s="1866"/>
      <c r="M11" s="2284">
        <f ca="1">AL11</f>
        <v>0.0080400380061446588</v>
      </c>
      <c r="N11" s="2284"/>
      <c r="O11" s="2284" t="str">
        <f ca="1">AM11</f>
        <v>1.9%</v>
      </c>
      <c r="P11" s="2284"/>
      <c r="Q11" s="1866"/>
      <c r="R11" s="2284">
        <f ca="1">AN11</f>
        <v>0.023103174208764288</v>
      </c>
      <c r="S11" s="2284"/>
      <c r="T11" s="2284" t="str">
        <f ca="1">AO11</f>
        <v>11.6%</v>
      </c>
      <c r="U11" s="2284"/>
      <c r="V11" s="1866"/>
      <c r="W11" s="2284">
        <f ca="1">AP11</f>
        <v>0.10736237304807395</v>
      </c>
      <c r="X11" s="2284"/>
      <c r="Y11" s="2284" t="str">
        <f ca="1">AQ11</f>
        <v>21.6%</v>
      </c>
      <c r="Z11" s="2284"/>
      <c r="AA11" s="82"/>
      <c r="AB11" s="13"/>
      <c r="AC11" s="13"/>
      <c r="AD11" s="13"/>
      <c r="AE11" s="13"/>
      <c r="AF11" s="516"/>
      <c r="AG11" s="516"/>
      <c r="AH11" s="743" t="s">
        <v>339</v>
      </c>
      <c r="AI11" s="743"/>
      <c r="AJ11" s="2002">
        <v>-0.0026826150303601282</v>
      </c>
      <c r="AK11" s="2003" t="s">
        <v>898</v>
      </c>
      <c r="AL11" s="2002">
        <v>0.0080400380061446588</v>
      </c>
      <c r="AM11" s="2003" t="s">
        <v>899</v>
      </c>
      <c r="AN11" s="2003">
        <v>0.023103174208764288</v>
      </c>
      <c r="AO11" s="2003" t="s">
        <v>900</v>
      </c>
      <c r="AP11" s="2003">
        <v>0.10736237304807395</v>
      </c>
      <c r="AQ11" s="2003" t="s">
        <v>901</v>
      </c>
      <c r="AR11" s="514"/>
      <c r="AS11" s="516"/>
      <c r="AT11" s="1999"/>
      <c r="AU11" s="1999"/>
      <c r="AV11" s="1999"/>
      <c r="AW11" s="1999"/>
      <c r="AX11" s="1999"/>
      <c r="AY11" s="1999"/>
      <c r="AZ11" s="1999"/>
      <c r="BA11" s="1999"/>
      <c r="BB11" s="1999"/>
      <c r="BC11" s="1999"/>
      <c r="BD11" s="1999"/>
      <c r="BE11" s="1999"/>
      <c r="BF11" s="1999"/>
      <c r="BG11" s="1999"/>
      <c r="BH11" s="514"/>
      <c r="BI11" s="514"/>
      <c r="BJ11" s="514"/>
      <c r="BK11" s="514"/>
      <c r="BL11" s="514"/>
      <c r="BM11" s="514"/>
      <c r="BN11" s="514"/>
      <c r="BO11" s="514"/>
      <c r="BP11" s="514"/>
      <c r="BQ11" s="514"/>
      <c r="BR11" s="514"/>
      <c r="BS11" s="514"/>
      <c r="BT11" s="514"/>
      <c r="BU11" s="514"/>
      <c r="BV11" s="514"/>
      <c r="BW11" s="514"/>
      <c r="BX11" s="514"/>
      <c r="BY11" s="514"/>
      <c r="BZ11" s="514"/>
      <c r="CA11" s="514"/>
      <c r="CB11" s="514"/>
      <c r="CC11" s="514"/>
      <c r="CD11" s="514"/>
      <c r="CE11" s="514"/>
      <c r="CF11" s="514"/>
      <c r="CG11" s="514"/>
      <c r="CH11" s="514"/>
      <c r="CI11" s="514"/>
      <c r="CJ11" s="514"/>
      <c r="CK11" s="514"/>
      <c r="CL11" s="514"/>
      <c r="CM11" s="514"/>
      <c r="CN11" s="514"/>
      <c r="CO11" s="514"/>
      <c r="CP11" s="514"/>
      <c r="CQ11" s="514"/>
      <c r="CR11" s="514"/>
      <c r="CS11" s="514"/>
      <c r="CT11" s="514"/>
      <c r="CU11" s="514"/>
      <c r="CV11" s="514"/>
      <c r="CW11" s="514"/>
      <c r="CX11" s="514"/>
      <c r="CY11" s="514"/>
      <c r="CZ11" s="514"/>
      <c r="DA11" s="514"/>
      <c r="DB11" s="514"/>
      <c r="DC11" s="514"/>
      <c r="DD11" s="514"/>
      <c r="DE11" s="514"/>
      <c r="DF11" s="514"/>
      <c r="DG11" s="514"/>
      <c r="DH11" s="514"/>
      <c r="DI11" s="514"/>
      <c r="DJ11" s="514"/>
      <c r="DK11" s="514"/>
      <c r="DL11" s="514"/>
      <c r="DM11" s="514"/>
      <c r="DN11" s="514"/>
      <c r="DO11" s="514"/>
      <c r="DP11" s="514"/>
      <c r="DQ11" s="514"/>
      <c r="DR11" s="514"/>
      <c r="DS11" s="514"/>
      <c r="DT11" s="514"/>
      <c r="DU11" s="514"/>
      <c r="DV11" s="514"/>
      <c r="DW11" s="514"/>
      <c r="DX11" s="514"/>
      <c r="DY11" s="514"/>
      <c r="DZ11" s="514"/>
      <c r="EA11" s="514"/>
      <c r="EB11" s="514"/>
      <c r="EC11" s="3"/>
      <c r="ED11" s="3"/>
      <c r="EE11" s="3"/>
    </row>
    <row r="12" spans="1:135" s="84" customFormat="1" ht="16.5" customHeight="1">
      <c r="A12" s="13"/>
      <c r="C12" s="947" t="str">
        <f t="shared" si="0" ref="C12:C13">AH12</f>
        <v>EFH: mittleres Segment</v>
      </c>
      <c r="D12" s="947"/>
      <c r="E12" s="1866"/>
      <c r="F12" s="1866"/>
      <c r="G12" s="1866"/>
      <c r="H12" s="2284">
        <f ca="1" t="shared" si="1" ref="H12:H13">AJ12</f>
        <v>-0.016462780618481328</v>
      </c>
      <c r="I12" s="2284"/>
      <c r="J12" s="2284" t="str">
        <f ca="1" t="shared" si="2" ref="J12:J13">AK12</f>
        <v>-0.6%</v>
      </c>
      <c r="K12" s="2284"/>
      <c r="L12" s="1866"/>
      <c r="M12" s="2284">
        <f ca="1" t="shared" si="3" ref="M12:M13">AL12</f>
        <v>-0.040527364244951146</v>
      </c>
      <c r="N12" s="2284"/>
      <c r="O12" s="2284" t="str">
        <f ca="1" t="shared" si="4" ref="O12:O13">AM12</f>
        <v>3.6%</v>
      </c>
      <c r="P12" s="2284"/>
      <c r="Q12" s="1866"/>
      <c r="R12" s="2284">
        <f ca="1" t="shared" si="5" ref="R12:R13">AN12</f>
        <v>0.085531689323568888</v>
      </c>
      <c r="S12" s="2284"/>
      <c r="T12" s="2284" t="str">
        <f ca="1" t="shared" si="6" ref="T12:T13">AO12</f>
        <v>14.3%</v>
      </c>
      <c r="U12" s="2284"/>
      <c r="V12" s="1866"/>
      <c r="W12" s="2284">
        <f ca="1" t="shared" si="7" ref="W12:W13">AP12</f>
        <v>0.13407007776050159</v>
      </c>
      <c r="X12" s="2284"/>
      <c r="Y12" s="2284" t="str">
        <f ca="1" t="shared" si="8" ref="Y12:Y13">AQ12</f>
        <v>23.4%</v>
      </c>
      <c r="Z12" s="2284"/>
      <c r="AA12" s="82"/>
      <c r="AB12" s="13"/>
      <c r="AC12" s="13"/>
      <c r="AD12" s="13"/>
      <c r="AE12" s="13"/>
      <c r="AF12" s="516"/>
      <c r="AG12" s="516"/>
      <c r="AH12" s="743" t="s">
        <v>336</v>
      </c>
      <c r="AI12" s="743"/>
      <c r="AJ12" s="2002">
        <v>-0.016462780618481328</v>
      </c>
      <c r="AK12" s="2003" t="s">
        <v>902</v>
      </c>
      <c r="AL12" s="2002">
        <v>-0.040527364244951146</v>
      </c>
      <c r="AM12" s="2003" t="s">
        <v>903</v>
      </c>
      <c r="AN12" s="2002">
        <v>0.085531689323568888</v>
      </c>
      <c r="AO12" s="2003" t="s">
        <v>904</v>
      </c>
      <c r="AP12" s="2002">
        <v>0.13407007776050159</v>
      </c>
      <c r="AQ12" s="2003" t="s">
        <v>905</v>
      </c>
      <c r="AR12" s="514"/>
      <c r="AS12" s="516"/>
      <c r="AT12" s="1999"/>
      <c r="AU12" s="1999"/>
      <c r="AV12" s="1999"/>
      <c r="AW12" s="1999"/>
      <c r="AX12" s="1999"/>
      <c r="AY12" s="1999"/>
      <c r="AZ12" s="1999"/>
      <c r="BA12" s="1999"/>
      <c r="BB12" s="1999"/>
      <c r="BC12" s="1999"/>
      <c r="BD12" s="1999"/>
      <c r="BE12" s="1999"/>
      <c r="BF12" s="1999"/>
      <c r="BG12" s="1999"/>
      <c r="BH12" s="514"/>
      <c r="BI12" s="514"/>
      <c r="BJ12" s="514"/>
      <c r="BK12" s="514"/>
      <c r="BL12" s="514"/>
      <c r="BM12" s="514"/>
      <c r="BN12" s="514"/>
      <c r="BO12" s="514"/>
      <c r="BP12" s="514"/>
      <c r="BQ12" s="514"/>
      <c r="BR12" s="514"/>
      <c r="BS12" s="514"/>
      <c r="BT12" s="514"/>
      <c r="BU12" s="514"/>
      <c r="BV12" s="514"/>
      <c r="BW12" s="514"/>
      <c r="BX12" s="514"/>
      <c r="BY12" s="514"/>
      <c r="BZ12" s="514"/>
      <c r="CA12" s="514"/>
      <c r="CB12" s="514"/>
      <c r="CC12" s="514"/>
      <c r="CD12" s="514"/>
      <c r="CE12" s="514"/>
      <c r="CF12" s="514"/>
      <c r="CG12" s="514"/>
      <c r="CH12" s="514"/>
      <c r="CI12" s="514"/>
      <c r="CJ12" s="514"/>
      <c r="CK12" s="514"/>
      <c r="CL12" s="514"/>
      <c r="CM12" s="514"/>
      <c r="CN12" s="514"/>
      <c r="CO12" s="514"/>
      <c r="CP12" s="514"/>
      <c r="CQ12" s="514"/>
      <c r="CR12" s="514"/>
      <c r="CS12" s="514"/>
      <c r="CT12" s="514"/>
      <c r="CU12" s="514"/>
      <c r="CV12" s="514"/>
      <c r="CW12" s="514"/>
      <c r="CX12" s="514"/>
      <c r="CY12" s="514"/>
      <c r="CZ12" s="514"/>
      <c r="DA12" s="514"/>
      <c r="DB12" s="514"/>
      <c r="DC12" s="514"/>
      <c r="DD12" s="514"/>
      <c r="DE12" s="514"/>
      <c r="DF12" s="514"/>
      <c r="DG12" s="514"/>
      <c r="DH12" s="514"/>
      <c r="DI12" s="514"/>
      <c r="DJ12" s="514"/>
      <c r="DK12" s="514"/>
      <c r="DL12" s="514"/>
      <c r="DM12" s="514"/>
      <c r="DN12" s="514"/>
      <c r="DO12" s="514"/>
      <c r="DP12" s="514"/>
      <c r="DQ12" s="514"/>
      <c r="DR12" s="514"/>
      <c r="DS12" s="514"/>
      <c r="DT12" s="514"/>
      <c r="DU12" s="514"/>
      <c r="DV12" s="514"/>
      <c r="DW12" s="514"/>
      <c r="DX12" s="514"/>
      <c r="DY12" s="514"/>
      <c r="DZ12" s="514"/>
      <c r="EA12" s="514"/>
      <c r="EB12" s="514"/>
      <c r="EC12" s="3"/>
      <c r="ED12" s="3"/>
      <c r="EE12" s="3"/>
    </row>
    <row r="13" spans="1:135" s="84" customFormat="1" ht="16.5" customHeight="1">
      <c r="A13" s="13"/>
      <c r="C13" s="1100" t="str">
        <f t="shared" si="0"/>
        <v>MWG</v>
      </c>
      <c r="D13" s="1100"/>
      <c r="E13" s="1866"/>
      <c r="F13" s="1866"/>
      <c r="G13" s="1866"/>
      <c r="H13" s="2284">
        <f t="shared" ca="1" si="1"/>
        <v>0.019346622235590586</v>
      </c>
      <c r="I13" s="2284"/>
      <c r="J13" s="2284" t="str">
        <f t="shared" ca="1" si="2"/>
        <v>2.5%</v>
      </c>
      <c r="K13" s="2284"/>
      <c r="L13" s="1866"/>
      <c r="M13" s="2284">
        <f t="shared" ca="1" si="3"/>
        <v>0.040027421604247361</v>
      </c>
      <c r="N13" s="2284"/>
      <c r="O13" s="2284" t="str">
        <f t="shared" ca="1" si="4"/>
        <v>5%</v>
      </c>
      <c r="P13" s="2284"/>
      <c r="Q13" s="1866"/>
      <c r="R13" s="2284">
        <f t="shared" ca="1" si="5"/>
        <v>0.013957501021059535</v>
      </c>
      <c r="S13" s="2284"/>
      <c r="T13" s="2284" t="str">
        <f t="shared" ca="1" si="6"/>
        <v>5%</v>
      </c>
      <c r="U13" s="2284"/>
      <c r="V13" s="1866"/>
      <c r="W13" s="2284">
        <f t="shared" ca="1" si="7"/>
        <v>0.02912597361765288</v>
      </c>
      <c r="X13" s="2284"/>
      <c r="Y13" s="2284" t="str">
        <f t="shared" ca="1" si="8"/>
        <v>5.6%</v>
      </c>
      <c r="Z13" s="2284"/>
      <c r="AA13" s="82"/>
      <c r="AB13" s="13"/>
      <c r="AC13" s="13"/>
      <c r="AD13" s="13"/>
      <c r="AE13" s="13"/>
      <c r="AF13" s="516"/>
      <c r="AG13" s="516"/>
      <c r="AH13" s="743" t="s">
        <v>259</v>
      </c>
      <c r="AI13" s="743"/>
      <c r="AJ13" s="2004">
        <v>0.019346622235590586</v>
      </c>
      <c r="AK13" s="2004" t="s">
        <v>906</v>
      </c>
      <c r="AL13" s="2004">
        <v>0.040027421604247361</v>
      </c>
      <c r="AM13" s="2004" t="s">
        <v>907</v>
      </c>
      <c r="AN13" s="2004">
        <v>0.013957501021059535</v>
      </c>
      <c r="AO13" s="2004" t="s">
        <v>907</v>
      </c>
      <c r="AP13" s="2004">
        <v>0.02912597361765288</v>
      </c>
      <c r="AQ13" s="2004" t="s">
        <v>908</v>
      </c>
      <c r="AR13" s="514"/>
      <c r="AS13" s="516"/>
      <c r="AT13" s="1999"/>
      <c r="AU13" s="1999"/>
      <c r="AV13" s="1999"/>
      <c r="AW13" s="1999"/>
      <c r="AX13" s="1999"/>
      <c r="AY13" s="1999"/>
      <c r="AZ13" s="1999"/>
      <c r="BA13" s="1999"/>
      <c r="BB13" s="1999"/>
      <c r="BC13" s="1999"/>
      <c r="BD13" s="1999"/>
      <c r="BE13" s="1999"/>
      <c r="BF13" s="1999"/>
      <c r="BG13" s="1999"/>
      <c r="BH13" s="514"/>
      <c r="BI13" s="514"/>
      <c r="BJ13" s="514"/>
      <c r="BK13" s="514"/>
      <c r="BL13" s="514"/>
      <c r="BM13" s="514"/>
      <c r="BN13" s="514"/>
      <c r="BO13" s="514"/>
      <c r="BP13" s="514"/>
      <c r="BQ13" s="514"/>
      <c r="BR13" s="514"/>
      <c r="BS13" s="514"/>
      <c r="BT13" s="514"/>
      <c r="BU13" s="514"/>
      <c r="BV13" s="514"/>
      <c r="BW13" s="514"/>
      <c r="BX13" s="514"/>
      <c r="BY13" s="514"/>
      <c r="BZ13" s="514"/>
      <c r="CA13" s="514"/>
      <c r="CB13" s="514"/>
      <c r="CC13" s="514"/>
      <c r="CD13" s="514"/>
      <c r="CE13" s="514"/>
      <c r="CF13" s="514"/>
      <c r="CG13" s="514"/>
      <c r="CH13" s="514"/>
      <c r="CI13" s="514"/>
      <c r="CJ13" s="514"/>
      <c r="CK13" s="514"/>
      <c r="CL13" s="514"/>
      <c r="CM13" s="514"/>
      <c r="CN13" s="514"/>
      <c r="CO13" s="514"/>
      <c r="CP13" s="514"/>
      <c r="CQ13" s="514"/>
      <c r="CR13" s="514"/>
      <c r="CS13" s="514"/>
      <c r="CT13" s="514"/>
      <c r="CU13" s="514"/>
      <c r="CV13" s="514"/>
      <c r="CW13" s="514"/>
      <c r="CX13" s="514"/>
      <c r="CY13" s="514"/>
      <c r="CZ13" s="514"/>
      <c r="DA13" s="514"/>
      <c r="DB13" s="514"/>
      <c r="DC13" s="514"/>
      <c r="DD13" s="514"/>
      <c r="DE13" s="514"/>
      <c r="DF13" s="514"/>
      <c r="DG13" s="514"/>
      <c r="DH13" s="514"/>
      <c r="DI13" s="514"/>
      <c r="DJ13" s="514"/>
      <c r="DK13" s="514"/>
      <c r="DL13" s="514"/>
      <c r="DM13" s="514"/>
      <c r="DN13" s="514"/>
      <c r="DO13" s="514"/>
      <c r="DP13" s="514"/>
      <c r="DQ13" s="514"/>
      <c r="DR13" s="514"/>
      <c r="DS13" s="514"/>
      <c r="DT13" s="514"/>
      <c r="DU13" s="514"/>
      <c r="DV13" s="514"/>
      <c r="DW13" s="514"/>
      <c r="DX13" s="514"/>
      <c r="DY13" s="514"/>
      <c r="DZ13" s="514"/>
      <c r="EA13" s="514"/>
      <c r="EB13" s="514"/>
      <c r="EC13" s="3"/>
      <c r="ED13" s="3"/>
      <c r="EE13" s="3"/>
    </row>
    <row r="14" spans="1:135" s="84" customFormat="1" ht="4.5" customHeight="1">
      <c r="A14" s="13"/>
      <c r="C14" s="1521"/>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82"/>
      <c r="AB14" s="13"/>
      <c r="AC14" s="13"/>
      <c r="AD14" s="13"/>
      <c r="AE14" s="13"/>
      <c r="AF14" s="516"/>
      <c r="AG14" s="516"/>
      <c r="AH14" s="1273"/>
      <c r="AI14" s="1273"/>
      <c r="AJ14" s="653"/>
      <c r="AK14" s="653"/>
      <c r="AL14" s="653"/>
      <c r="AM14" s="653"/>
      <c r="AN14" s="653"/>
      <c r="AO14" s="1999"/>
      <c r="AP14" s="1999"/>
      <c r="AQ14" s="1999"/>
      <c r="AR14" s="514"/>
      <c r="AS14" s="516"/>
      <c r="AT14" s="1999"/>
      <c r="AU14" s="1999"/>
      <c r="AV14" s="1999"/>
      <c r="AW14" s="1999"/>
      <c r="AX14" s="1999"/>
      <c r="AY14" s="1999"/>
      <c r="AZ14" s="1999"/>
      <c r="BA14" s="1999"/>
      <c r="BB14" s="1999"/>
      <c r="BC14" s="1999"/>
      <c r="BD14" s="1999"/>
      <c r="BE14" s="1999"/>
      <c r="BF14" s="1999"/>
      <c r="BG14" s="1999"/>
      <c r="BH14" s="514"/>
      <c r="BI14" s="514"/>
      <c r="BJ14" s="514"/>
      <c r="BK14" s="514"/>
      <c r="BL14" s="514"/>
      <c r="BM14" s="514"/>
      <c r="BN14" s="514"/>
      <c r="BO14" s="514"/>
      <c r="BP14" s="514"/>
      <c r="BQ14" s="514"/>
      <c r="BR14" s="514"/>
      <c r="BS14" s="514"/>
      <c r="BT14" s="514"/>
      <c r="BU14" s="514"/>
      <c r="BV14" s="514"/>
      <c r="BW14" s="514"/>
      <c r="BX14" s="514"/>
      <c r="BY14" s="514"/>
      <c r="BZ14" s="514"/>
      <c r="CA14" s="514"/>
      <c r="CB14" s="514"/>
      <c r="CC14" s="514"/>
      <c r="CD14" s="514"/>
      <c r="CE14" s="514"/>
      <c r="CF14" s="514"/>
      <c r="CG14" s="514"/>
      <c r="CH14" s="514"/>
      <c r="CI14" s="514"/>
      <c r="CJ14" s="514"/>
      <c r="CK14" s="514"/>
      <c r="CL14" s="514"/>
      <c r="CM14" s="514"/>
      <c r="CN14" s="514"/>
      <c r="CO14" s="514"/>
      <c r="CP14" s="514"/>
      <c r="CQ14" s="514"/>
      <c r="CR14" s="514"/>
      <c r="CS14" s="514"/>
      <c r="CT14" s="514"/>
      <c r="CU14" s="514"/>
      <c r="CV14" s="514"/>
      <c r="CW14" s="514"/>
      <c r="CX14" s="514"/>
      <c r="CY14" s="514"/>
      <c r="CZ14" s="514"/>
      <c r="DA14" s="514"/>
      <c r="DB14" s="514"/>
      <c r="DC14" s="514"/>
      <c r="DD14" s="514"/>
      <c r="DE14" s="514"/>
      <c r="DF14" s="514"/>
      <c r="DG14" s="514"/>
      <c r="DH14" s="514"/>
      <c r="DI14" s="514"/>
      <c r="DJ14" s="514"/>
      <c r="DK14" s="514"/>
      <c r="DL14" s="514"/>
      <c r="DM14" s="514"/>
      <c r="DN14" s="514"/>
      <c r="DO14" s="514"/>
      <c r="DP14" s="514"/>
      <c r="DQ14" s="514"/>
      <c r="DR14" s="514"/>
      <c r="DS14" s="514"/>
      <c r="DT14" s="514"/>
      <c r="DU14" s="514"/>
      <c r="DV14" s="514"/>
      <c r="DW14" s="514"/>
      <c r="DX14" s="514"/>
      <c r="DY14" s="514"/>
      <c r="DZ14" s="514"/>
      <c r="EA14" s="514"/>
      <c r="EB14" s="514"/>
      <c r="EC14" s="3"/>
      <c r="ED14" s="3"/>
      <c r="EE14" s="3"/>
    </row>
    <row r="15" spans="1:135" s="84" customFormat="1" ht="9.95" customHeight="1">
      <c r="A15" s="13"/>
      <c r="C15" s="1119" t="str">
        <f>AH15</f>
        <v>Anmerkung: Veränderungsraten für die Schweiz stehen in Klammern.</v>
      </c>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82"/>
      <c r="AB15" s="13"/>
      <c r="AC15" s="13"/>
      <c r="AD15" s="13"/>
      <c r="AE15" s="13"/>
      <c r="AF15" s="516"/>
      <c r="AG15" s="516"/>
      <c r="AH15" s="986" t="s">
        <v>343</v>
      </c>
      <c r="AI15" s="1273"/>
      <c r="AJ15" s="653"/>
      <c r="AK15" s="653"/>
      <c r="AL15" s="653"/>
      <c r="AM15" s="653"/>
      <c r="AN15" s="653"/>
      <c r="AO15" s="1999"/>
      <c r="AP15" s="1999"/>
      <c r="AQ15" s="1999"/>
      <c r="AR15" s="514"/>
      <c r="AS15" s="516"/>
      <c r="AT15" s="1999"/>
      <c r="AU15" s="1999"/>
      <c r="AV15" s="1999"/>
      <c r="AW15" s="1999"/>
      <c r="AX15" s="1999"/>
      <c r="AY15" s="1999"/>
      <c r="AZ15" s="1999"/>
      <c r="BA15" s="1999"/>
      <c r="BB15" s="1999"/>
      <c r="BC15" s="1999"/>
      <c r="BD15" s="1999"/>
      <c r="BE15" s="1999"/>
      <c r="BF15" s="1999"/>
      <c r="BG15" s="1999"/>
      <c r="BH15" s="514"/>
      <c r="BI15" s="514"/>
      <c r="BJ15" s="514"/>
      <c r="BK15" s="514"/>
      <c r="BL15" s="514"/>
      <c r="BM15" s="514"/>
      <c r="BN15" s="514"/>
      <c r="BO15" s="514"/>
      <c r="BP15" s="514"/>
      <c r="BQ15" s="514"/>
      <c r="BR15" s="514"/>
      <c r="BS15" s="514"/>
      <c r="BT15" s="514"/>
      <c r="BU15" s="514"/>
      <c r="BV15" s="514"/>
      <c r="BW15" s="514"/>
      <c r="BX15" s="514"/>
      <c r="BY15" s="514"/>
      <c r="BZ15" s="514"/>
      <c r="CA15" s="514"/>
      <c r="CB15" s="514"/>
      <c r="CC15" s="514"/>
      <c r="CD15" s="514"/>
      <c r="CE15" s="514"/>
      <c r="CF15" s="514"/>
      <c r="CG15" s="514"/>
      <c r="CH15" s="514"/>
      <c r="CI15" s="514"/>
      <c r="CJ15" s="514"/>
      <c r="CK15" s="514"/>
      <c r="CL15" s="514"/>
      <c r="CM15" s="514"/>
      <c r="CN15" s="514"/>
      <c r="CO15" s="514"/>
      <c r="CP15" s="514"/>
      <c r="CQ15" s="514"/>
      <c r="CR15" s="514"/>
      <c r="CS15" s="514"/>
      <c r="CT15" s="514"/>
      <c r="CU15" s="514"/>
      <c r="CV15" s="514"/>
      <c r="CW15" s="514"/>
      <c r="CX15" s="514"/>
      <c r="CY15" s="514"/>
      <c r="CZ15" s="514"/>
      <c r="DA15" s="514"/>
      <c r="DB15" s="514"/>
      <c r="DC15" s="514"/>
      <c r="DD15" s="514"/>
      <c r="DE15" s="514"/>
      <c r="DF15" s="514"/>
      <c r="DG15" s="514"/>
      <c r="DH15" s="514"/>
      <c r="DI15" s="514"/>
      <c r="DJ15" s="514"/>
      <c r="DK15" s="514"/>
      <c r="DL15" s="514"/>
      <c r="DM15" s="514"/>
      <c r="DN15" s="514"/>
      <c r="DO15" s="514"/>
      <c r="DP15" s="514"/>
      <c r="DQ15" s="514"/>
      <c r="DR15" s="514"/>
      <c r="DS15" s="514"/>
      <c r="DT15" s="514"/>
      <c r="DU15" s="514"/>
      <c r="DV15" s="514"/>
      <c r="DW15" s="514"/>
      <c r="DX15" s="514"/>
      <c r="DY15" s="514"/>
      <c r="DZ15" s="514"/>
      <c r="EA15" s="514"/>
      <c r="EB15" s="514"/>
      <c r="EC15" s="3"/>
      <c r="ED15" s="3"/>
      <c r="EE15" s="3"/>
    </row>
    <row r="16" spans="1:135" s="84" customFormat="1" ht="9.95" customHeight="1">
      <c r="A16" s="13"/>
      <c r="C16" s="1119" t="str">
        <f>AH16</f>
        <v>Quelle: Fahrländer Partner. Datenstand: 31. Dezember 2023.</v>
      </c>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82"/>
      <c r="AB16" s="13"/>
      <c r="AC16" s="13"/>
      <c r="AD16" s="13"/>
      <c r="AE16" s="13"/>
      <c r="AF16" s="516"/>
      <c r="AG16" s="516"/>
      <c r="AH16" s="986" t="s">
        <v>909</v>
      </c>
      <c r="AI16" s="1278"/>
      <c r="AJ16" s="528"/>
      <c r="AK16" s="528"/>
      <c r="AL16" s="528"/>
      <c r="AM16" s="528"/>
      <c r="AN16" s="528"/>
      <c r="AO16" s="1999"/>
      <c r="AP16" s="1999"/>
      <c r="AQ16" s="1999"/>
      <c r="AR16" s="514"/>
      <c r="AS16" s="516"/>
      <c r="AT16" s="1999"/>
      <c r="AU16" s="1999"/>
      <c r="AV16" s="1999"/>
      <c r="AW16" s="1999"/>
      <c r="AX16" s="1999"/>
      <c r="AY16" s="1999"/>
      <c r="AZ16" s="1999"/>
      <c r="BA16" s="1999"/>
      <c r="BB16" s="1999"/>
      <c r="BC16" s="1999"/>
      <c r="BD16" s="1999"/>
      <c r="BE16" s="1999"/>
      <c r="BF16" s="1999"/>
      <c r="BG16" s="1999"/>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514"/>
      <c r="CL16" s="514"/>
      <c r="CM16" s="514"/>
      <c r="CN16" s="514"/>
      <c r="CO16" s="514"/>
      <c r="CP16" s="514"/>
      <c r="CQ16" s="514"/>
      <c r="CR16" s="514"/>
      <c r="CS16" s="514"/>
      <c r="CT16" s="514"/>
      <c r="CU16" s="514"/>
      <c r="CV16" s="514"/>
      <c r="CW16" s="514"/>
      <c r="CX16" s="514"/>
      <c r="CY16" s="514"/>
      <c r="CZ16" s="514"/>
      <c r="DA16" s="514"/>
      <c r="DB16" s="514"/>
      <c r="DC16" s="514"/>
      <c r="DD16" s="514"/>
      <c r="DE16" s="514"/>
      <c r="DF16" s="514"/>
      <c r="DG16" s="514"/>
      <c r="DH16" s="514"/>
      <c r="DI16" s="514"/>
      <c r="DJ16" s="514"/>
      <c r="DK16" s="514"/>
      <c r="DL16" s="514"/>
      <c r="DM16" s="514"/>
      <c r="DN16" s="514"/>
      <c r="DO16" s="514"/>
      <c r="DP16" s="514"/>
      <c r="DQ16" s="514"/>
      <c r="DR16" s="514"/>
      <c r="DS16" s="514"/>
      <c r="DT16" s="514"/>
      <c r="DU16" s="514"/>
      <c r="DV16" s="514"/>
      <c r="DW16" s="514"/>
      <c r="DX16" s="514"/>
      <c r="DY16" s="514"/>
      <c r="DZ16" s="514"/>
      <c r="EA16" s="514"/>
      <c r="EB16" s="514"/>
      <c r="EC16" s="3"/>
      <c r="ED16" s="3"/>
      <c r="EE16" s="3"/>
    </row>
    <row r="17" spans="1:135" s="84" customFormat="1" ht="26.1" customHeight="1">
      <c r="A17" s="13"/>
      <c r="C17" s="2000"/>
      <c r="D17" s="2000"/>
      <c r="E17" s="2000"/>
      <c r="F17" s="2000"/>
      <c r="G17" s="2000"/>
      <c r="H17" s="2000"/>
      <c r="I17" s="2000"/>
      <c r="J17" s="2000"/>
      <c r="K17" s="2000"/>
      <c r="L17" s="2000"/>
      <c r="M17" s="2000"/>
      <c r="N17" s="2000"/>
      <c r="O17" s="2000"/>
      <c r="P17" s="2000"/>
      <c r="Q17" s="2000"/>
      <c r="R17" s="2000"/>
      <c r="S17" s="2000"/>
      <c r="T17" s="2000"/>
      <c r="U17" s="2000"/>
      <c r="V17" s="2000"/>
      <c r="W17" s="2000"/>
      <c r="X17" s="2000"/>
      <c r="Y17" s="2000"/>
      <c r="Z17" s="255"/>
      <c r="AA17" s="82"/>
      <c r="AB17" s="13"/>
      <c r="AC17" s="13"/>
      <c r="AD17" s="13"/>
      <c r="AE17" s="13"/>
      <c r="AF17" s="516"/>
      <c r="AG17" s="516"/>
      <c r="AH17" s="1278"/>
      <c r="AI17" s="528"/>
      <c r="AJ17" s="528"/>
      <c r="AK17" s="528"/>
      <c r="AL17" s="528"/>
      <c r="AM17" s="528"/>
      <c r="AN17" s="528"/>
      <c r="AO17" s="528"/>
      <c r="AP17" s="528"/>
      <c r="AQ17" s="514"/>
      <c r="AR17" s="516"/>
      <c r="AS17" s="516"/>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c r="CK17" s="514"/>
      <c r="CL17" s="514"/>
      <c r="CM17" s="514"/>
      <c r="CN17" s="514"/>
      <c r="CO17" s="514"/>
      <c r="CP17" s="514"/>
      <c r="CQ17" s="514"/>
      <c r="CR17" s="514"/>
      <c r="CS17" s="514"/>
      <c r="CT17" s="514"/>
      <c r="CU17" s="514"/>
      <c r="CV17" s="514"/>
      <c r="CW17" s="514"/>
      <c r="CX17" s="514"/>
      <c r="CY17" s="514"/>
      <c r="CZ17" s="514"/>
      <c r="DA17" s="514"/>
      <c r="DB17" s="514"/>
      <c r="DC17" s="514"/>
      <c r="DD17" s="514"/>
      <c r="DE17" s="514"/>
      <c r="DF17" s="514"/>
      <c r="DG17" s="514"/>
      <c r="DH17" s="514"/>
      <c r="DI17" s="514"/>
      <c r="DJ17" s="514"/>
      <c r="DK17" s="514"/>
      <c r="DL17" s="514"/>
      <c r="DM17" s="514"/>
      <c r="DN17" s="514"/>
      <c r="DO17" s="514"/>
      <c r="DP17" s="514"/>
      <c r="DQ17" s="514"/>
      <c r="DR17" s="514"/>
      <c r="DS17" s="514"/>
      <c r="DT17" s="514"/>
      <c r="DU17" s="514"/>
      <c r="DV17" s="514"/>
      <c r="DW17" s="514"/>
      <c r="DX17" s="514"/>
      <c r="DY17" s="514"/>
      <c r="DZ17" s="514"/>
      <c r="EA17" s="514"/>
      <c r="EB17" s="514"/>
      <c r="EC17" s="3"/>
      <c r="ED17" s="3"/>
      <c r="EE17" s="3"/>
    </row>
    <row r="18" spans="1:135" s="916" customFormat="1" ht="16.5" customHeight="1">
      <c r="A18" s="1120"/>
      <c r="B18" s="1121"/>
      <c r="C18" s="916" t="str">
        <f>AH18</f>
        <v>Transaktionspreis-, Marktmieten- und Baulandindizes: Preisentwicklung*</v>
      </c>
      <c r="D18" s="869"/>
      <c r="E18" s="869"/>
      <c r="F18" s="869"/>
      <c r="G18" s="869"/>
      <c r="H18" s="869"/>
      <c r="I18" s="869"/>
      <c r="J18" s="869"/>
      <c r="K18" s="869"/>
      <c r="L18" s="869"/>
      <c r="M18" s="869"/>
      <c r="N18" s="869"/>
      <c r="O18" s="869"/>
      <c r="P18" s="869"/>
      <c r="Q18" s="869"/>
      <c r="R18" s="869"/>
      <c r="S18" s="869"/>
      <c r="T18" s="869"/>
      <c r="U18" s="869"/>
      <c r="V18" s="869"/>
      <c r="W18" s="869"/>
      <c r="X18" s="869"/>
      <c r="Y18" s="869"/>
      <c r="Z18" s="869"/>
      <c r="AB18" s="1120"/>
      <c r="AC18" s="1120"/>
      <c r="AD18" s="1120"/>
      <c r="AE18" s="1120"/>
      <c r="AF18" s="1122"/>
      <c r="AG18" s="1122"/>
      <c r="AH18" s="1278" t="s">
        <v>344</v>
      </c>
      <c r="AI18" s="1278"/>
      <c r="AJ18" s="1278"/>
      <c r="AK18" s="1123"/>
      <c r="AL18" s="1123"/>
      <c r="AM18" s="1123"/>
      <c r="AN18" s="1123"/>
      <c r="AO18" s="1123"/>
      <c r="AP18" s="1123"/>
      <c r="AQ18" s="1123"/>
      <c r="AR18" s="1123"/>
      <c r="AS18" s="1123"/>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c r="CT18" s="514"/>
      <c r="CU18" s="514"/>
      <c r="CV18" s="514"/>
      <c r="CW18" s="514"/>
      <c r="CX18" s="514"/>
      <c r="CY18" s="514"/>
      <c r="CZ18" s="514"/>
      <c r="DA18" s="514"/>
      <c r="DB18" s="514"/>
      <c r="DC18" s="514"/>
      <c r="DD18" s="514"/>
      <c r="DE18" s="514"/>
      <c r="DF18" s="514"/>
      <c r="DG18" s="514"/>
      <c r="DH18" s="514"/>
      <c r="DI18" s="514"/>
      <c r="DJ18" s="514"/>
      <c r="DK18" s="514"/>
      <c r="DL18" s="514"/>
      <c r="DM18" s="514"/>
      <c r="DN18" s="514"/>
      <c r="DO18" s="514"/>
      <c r="DP18" s="514"/>
      <c r="DQ18" s="514"/>
      <c r="DR18" s="514"/>
      <c r="DS18" s="514"/>
      <c r="DT18" s="514"/>
      <c r="DU18" s="514"/>
      <c r="DV18" s="514"/>
      <c r="DW18" s="514"/>
      <c r="DX18" s="514"/>
      <c r="DY18" s="514"/>
      <c r="DZ18" s="514"/>
      <c r="EA18" s="514"/>
      <c r="EB18" s="514"/>
      <c r="EC18" s="3"/>
      <c r="ED18" s="3"/>
      <c r="EE18" s="3"/>
    </row>
    <row r="19" spans="1:135" s="916" customFormat="1" ht="8.1" customHeight="1">
      <c r="A19" s="1120"/>
      <c r="B19" s="1121"/>
      <c r="D19" s="869"/>
      <c r="E19" s="869"/>
      <c r="F19" s="869"/>
      <c r="G19" s="869"/>
      <c r="H19" s="869"/>
      <c r="I19" s="869"/>
      <c r="J19" s="869"/>
      <c r="K19" s="869"/>
      <c r="L19" s="869"/>
      <c r="M19" s="869"/>
      <c r="N19" s="869"/>
      <c r="O19" s="869"/>
      <c r="P19" s="869"/>
      <c r="Q19" s="869"/>
      <c r="R19" s="869"/>
      <c r="S19" s="869"/>
      <c r="T19" s="869"/>
      <c r="U19" s="869"/>
      <c r="V19" s="869"/>
      <c r="W19" s="869"/>
      <c r="X19" s="869"/>
      <c r="Y19" s="869"/>
      <c r="Z19" s="869"/>
      <c r="AB19" s="1120"/>
      <c r="AC19" s="1120"/>
      <c r="AD19" s="1120"/>
      <c r="AE19" s="1120"/>
      <c r="AF19" s="1122"/>
      <c r="AG19" s="1122"/>
      <c r="AH19" s="719"/>
      <c r="AI19" s="733"/>
      <c r="AJ19" s="1123"/>
      <c r="AK19" s="1123"/>
      <c r="AL19" s="1123"/>
      <c r="AM19" s="1123"/>
      <c r="AN19" s="1123"/>
      <c r="AO19" s="1123"/>
      <c r="AP19" s="1123"/>
      <c r="AQ19" s="1123"/>
      <c r="AR19" s="1123"/>
      <c r="AS19" s="1123"/>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c r="CK19" s="514"/>
      <c r="CL19" s="514"/>
      <c r="CM19" s="514"/>
      <c r="CN19" s="514"/>
      <c r="CO19" s="514"/>
      <c r="CP19" s="514"/>
      <c r="CQ19" s="514"/>
      <c r="CR19" s="514"/>
      <c r="CS19" s="514"/>
      <c r="CT19" s="514"/>
      <c r="CU19" s="514"/>
      <c r="CV19" s="514"/>
      <c r="CW19" s="514"/>
      <c r="CX19" s="514"/>
      <c r="CY19" s="514"/>
      <c r="CZ19" s="514"/>
      <c r="DA19" s="514"/>
      <c r="DB19" s="514"/>
      <c r="DC19" s="514"/>
      <c r="DD19" s="514"/>
      <c r="DE19" s="514"/>
      <c r="DF19" s="514"/>
      <c r="DG19" s="514"/>
      <c r="DH19" s="514"/>
      <c r="DI19" s="514"/>
      <c r="DJ19" s="514"/>
      <c r="DK19" s="514"/>
      <c r="DL19" s="514"/>
      <c r="DM19" s="514"/>
      <c r="DN19" s="514"/>
      <c r="DO19" s="514"/>
      <c r="DP19" s="514"/>
      <c r="DQ19" s="514"/>
      <c r="DR19" s="514"/>
      <c r="DS19" s="514"/>
      <c r="DT19" s="514"/>
      <c r="DU19" s="514"/>
      <c r="DV19" s="514"/>
      <c r="DW19" s="514"/>
      <c r="DX19" s="514"/>
      <c r="DY19" s="514"/>
      <c r="DZ19" s="514"/>
      <c r="EA19" s="514"/>
      <c r="EB19" s="514"/>
      <c r="EC19" s="3"/>
      <c r="ED19" s="3"/>
      <c r="EE19" s="3"/>
    </row>
    <row r="20" spans="1:135" ht="12.95" customHeight="1">
      <c r="A20" s="3"/>
      <c r="B20" s="876"/>
      <c r="C20" s="861" t="str">
        <f>PREIS_5!AH50</f>
        <v>EWG: mittleres Segment</v>
      </c>
      <c r="D20" s="861"/>
      <c r="E20" s="861"/>
      <c r="F20" s="861"/>
      <c r="G20" s="861"/>
      <c r="H20" s="861"/>
      <c r="I20" s="861"/>
      <c r="J20" s="861"/>
      <c r="K20" s="861"/>
      <c r="L20" s="861"/>
      <c r="M20" s="861" t="str">
        <f>"    "&amp;PREIS_5!AH58</f>
        <v xml:space="preserve">    Innere Werte von Bauland für MFH mit EWG (erschlossen)</v>
      </c>
      <c r="N20" s="861"/>
      <c r="O20" s="861"/>
      <c r="P20" s="869"/>
      <c r="Q20" s="869"/>
      <c r="R20" s="869"/>
      <c r="S20" s="869"/>
      <c r="T20" s="869"/>
      <c r="U20" s="869"/>
      <c r="V20" s="869"/>
      <c r="W20" s="869"/>
      <c r="X20" s="869"/>
      <c r="Y20" s="869"/>
      <c r="Z20" s="869"/>
      <c r="AA20" s="83"/>
      <c r="AB20" s="38"/>
      <c r="AC20" s="38"/>
      <c r="AD20" s="38"/>
      <c r="AE20" s="38"/>
      <c r="AF20" s="530"/>
      <c r="AG20" s="530"/>
      <c r="AH20" s="719" t="s">
        <v>339</v>
      </c>
      <c r="AI20" s="735" t="s">
        <v>340</v>
      </c>
      <c r="AJ20" s="581"/>
      <c r="AK20" s="581"/>
      <c r="AL20" s="581"/>
      <c r="AM20" s="581"/>
      <c r="AN20" s="531"/>
      <c r="AO20" s="521"/>
      <c r="AP20" s="521"/>
      <c r="AQ20" s="514"/>
      <c r="AR20" s="516"/>
      <c r="AS20" s="516"/>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c r="CK20" s="514"/>
      <c r="CL20" s="514"/>
      <c r="CM20" s="514"/>
      <c r="CN20" s="514"/>
      <c r="CO20" s="514"/>
      <c r="CP20" s="514"/>
      <c r="CQ20" s="514"/>
      <c r="CR20" s="514"/>
      <c r="CS20" s="514"/>
      <c r="CT20" s="514"/>
      <c r="CU20" s="514"/>
      <c r="CV20" s="514"/>
      <c r="CW20" s="514"/>
      <c r="CX20" s="514"/>
      <c r="CY20" s="514"/>
      <c r="CZ20" s="514"/>
      <c r="DA20" s="514"/>
      <c r="DB20" s="514"/>
      <c r="DC20" s="514"/>
      <c r="DD20" s="514"/>
      <c r="DE20" s="514"/>
      <c r="DF20" s="514"/>
      <c r="DG20" s="514"/>
      <c r="DH20" s="514"/>
      <c r="DI20" s="514"/>
      <c r="DJ20" s="514"/>
      <c r="DK20" s="514"/>
      <c r="DL20" s="514"/>
      <c r="DM20" s="514"/>
      <c r="DN20" s="514"/>
      <c r="DO20" s="514"/>
      <c r="DP20" s="514"/>
      <c r="DQ20" s="514"/>
      <c r="DR20" s="514"/>
      <c r="DS20" s="514"/>
      <c r="DT20" s="514"/>
      <c r="DU20" s="514"/>
      <c r="DV20" s="514"/>
      <c r="DW20" s="514"/>
      <c r="DX20" s="514"/>
      <c r="DY20" s="514"/>
      <c r="DZ20" s="514"/>
      <c r="EA20" s="514"/>
      <c r="EB20" s="514"/>
      <c r="EC20" s="3"/>
      <c r="ED20" s="3"/>
      <c r="EE20" s="3"/>
    </row>
    <row r="21" spans="1:135" ht="4.5" customHeight="1">
      <c r="A21" s="3"/>
      <c r="B21" s="876"/>
      <c r="C21" s="861"/>
      <c r="D21" s="861"/>
      <c r="E21" s="861"/>
      <c r="F21" s="861"/>
      <c r="G21" s="861"/>
      <c r="H21" s="861"/>
      <c r="I21" s="861"/>
      <c r="J21" s="861"/>
      <c r="K21" s="861"/>
      <c r="L21" s="861"/>
      <c r="M21" s="861"/>
      <c r="N21" s="861"/>
      <c r="O21" s="861"/>
      <c r="P21" s="869"/>
      <c r="Q21" s="869"/>
      <c r="R21" s="869"/>
      <c r="S21" s="869"/>
      <c r="T21" s="869"/>
      <c r="U21" s="869"/>
      <c r="V21" s="869"/>
      <c r="W21" s="869"/>
      <c r="X21" s="869"/>
      <c r="Y21" s="869"/>
      <c r="Z21" s="869"/>
      <c r="AA21" s="83"/>
      <c r="AB21" s="38"/>
      <c r="AC21" s="38"/>
      <c r="AD21" s="38"/>
      <c r="AE21" s="38"/>
      <c r="AF21" s="530"/>
      <c r="AG21" s="530"/>
      <c r="AH21" s="719"/>
      <c r="AI21" s="735"/>
      <c r="AJ21" s="581"/>
      <c r="AK21" s="581"/>
      <c r="AL21" s="581"/>
      <c r="AM21" s="581"/>
      <c r="AN21" s="531"/>
      <c r="AO21" s="521"/>
      <c r="AP21" s="521"/>
      <c r="AQ21" s="514"/>
      <c r="AR21" s="516"/>
      <c r="AS21" s="516"/>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c r="CK21" s="514"/>
      <c r="CL21" s="514"/>
      <c r="CM21" s="514"/>
      <c r="CN21" s="514"/>
      <c r="CO21" s="514"/>
      <c r="CP21" s="514"/>
      <c r="CQ21" s="514"/>
      <c r="CR21" s="514"/>
      <c r="CS21" s="514"/>
      <c r="CT21" s="514"/>
      <c r="CU21" s="514"/>
      <c r="CV21" s="514"/>
      <c r="CW21" s="514"/>
      <c r="CX21" s="514"/>
      <c r="CY21" s="514"/>
      <c r="CZ21" s="514"/>
      <c r="DA21" s="514"/>
      <c r="DB21" s="514"/>
      <c r="DC21" s="514"/>
      <c r="DD21" s="514"/>
      <c r="DE21" s="514"/>
      <c r="DF21" s="514"/>
      <c r="DG21" s="514"/>
      <c r="DH21" s="514"/>
      <c r="DI21" s="514"/>
      <c r="DJ21" s="514"/>
      <c r="DK21" s="514"/>
      <c r="DL21" s="514"/>
      <c r="DM21" s="514"/>
      <c r="DN21" s="514"/>
      <c r="DO21" s="514"/>
      <c r="DP21" s="514"/>
      <c r="DQ21" s="514"/>
      <c r="DR21" s="514"/>
      <c r="DS21" s="514"/>
      <c r="DT21" s="514"/>
      <c r="DU21" s="514"/>
      <c r="DV21" s="514"/>
      <c r="DW21" s="514"/>
      <c r="DX21" s="514"/>
      <c r="DY21" s="514"/>
      <c r="DZ21" s="514"/>
      <c r="EA21" s="514"/>
      <c r="EB21" s="514"/>
      <c r="EC21" s="3"/>
      <c r="ED21" s="3"/>
      <c r="EE21" s="3"/>
    </row>
    <row r="22" spans="1:135" ht="174.95" customHeight="1">
      <c r="A22" s="3"/>
      <c r="B22" s="876"/>
      <c r="C22" s="869"/>
      <c r="D22" s="869"/>
      <c r="E22" s="869"/>
      <c r="F22" s="869"/>
      <c r="G22" s="869"/>
      <c r="H22" s="869"/>
      <c r="I22" s="869"/>
      <c r="J22" s="869"/>
      <c r="K22" s="869"/>
      <c r="L22" s="869"/>
      <c r="M22" s="869"/>
      <c r="N22" s="869"/>
      <c r="O22" s="869"/>
      <c r="P22" s="869"/>
      <c r="Q22" s="869"/>
      <c r="R22" s="869"/>
      <c r="S22" s="869"/>
      <c r="T22" s="869"/>
      <c r="U22" s="869"/>
      <c r="V22" s="869"/>
      <c r="W22" s="869"/>
      <c r="X22" s="869"/>
      <c r="Y22" s="869"/>
      <c r="Z22" s="869"/>
      <c r="AA22" s="83"/>
      <c r="AB22" s="38"/>
      <c r="AC22" s="38"/>
      <c r="AD22" s="38"/>
      <c r="AE22" s="38"/>
      <c r="AF22" s="530"/>
      <c r="AG22" s="530"/>
      <c r="AH22" s="1414" t="s">
        <v>7</v>
      </c>
      <c r="AI22" s="1414" t="s">
        <v>7</v>
      </c>
      <c r="AJ22" s="609"/>
      <c r="AK22" s="594"/>
      <c r="AL22" s="531"/>
      <c r="AM22" s="531"/>
      <c r="AN22" s="531"/>
      <c r="AO22" s="521"/>
      <c r="AP22" s="521"/>
      <c r="AQ22" s="514"/>
      <c r="AR22" s="516"/>
      <c r="AS22" s="516"/>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514"/>
      <c r="BW22" s="514"/>
      <c r="BX22" s="514"/>
      <c r="BY22" s="514"/>
      <c r="BZ22" s="514"/>
      <c r="CA22" s="514"/>
      <c r="CB22" s="514"/>
      <c r="CC22" s="514"/>
      <c r="CD22" s="514"/>
      <c r="CE22" s="514"/>
      <c r="CF22" s="514"/>
      <c r="CG22" s="514"/>
      <c r="CH22" s="514"/>
      <c r="CI22" s="514"/>
      <c r="CJ22" s="514"/>
      <c r="CK22" s="514"/>
      <c r="CL22" s="514"/>
      <c r="CM22" s="514"/>
      <c r="CN22" s="514"/>
      <c r="CO22" s="514"/>
      <c r="CP22" s="514"/>
      <c r="CQ22" s="514"/>
      <c r="CR22" s="514"/>
      <c r="CS22" s="514"/>
      <c r="CT22" s="514"/>
      <c r="CU22" s="514"/>
      <c r="CV22" s="514"/>
      <c r="CW22" s="514"/>
      <c r="CX22" s="514"/>
      <c r="CY22" s="514"/>
      <c r="CZ22" s="514"/>
      <c r="DA22" s="514"/>
      <c r="DB22" s="514"/>
      <c r="DC22" s="514"/>
      <c r="DD22" s="514"/>
      <c r="DE22" s="514"/>
      <c r="DF22" s="514"/>
      <c r="DG22" s="514"/>
      <c r="DH22" s="514"/>
      <c r="DI22" s="514"/>
      <c r="DJ22" s="514"/>
      <c r="DK22" s="514"/>
      <c r="DL22" s="514"/>
      <c r="DM22" s="514"/>
      <c r="DN22" s="514"/>
      <c r="DO22" s="514"/>
      <c r="DP22" s="514"/>
      <c r="DQ22" s="514"/>
      <c r="DR22" s="514"/>
      <c r="DS22" s="514"/>
      <c r="DT22" s="514"/>
      <c r="DU22" s="514"/>
      <c r="DV22" s="514"/>
      <c r="DW22" s="514"/>
      <c r="DX22" s="514"/>
      <c r="DY22" s="514"/>
      <c r="DZ22" s="514"/>
      <c r="EA22" s="514"/>
      <c r="EB22" s="514"/>
      <c r="EC22" s="3"/>
      <c r="ED22" s="3"/>
      <c r="EE22" s="3"/>
    </row>
    <row r="23" spans="1:135" s="83" customFormat="1" ht="24.95" customHeight="1">
      <c r="A23" s="38"/>
      <c r="B23" s="85"/>
      <c r="C23" s="847"/>
      <c r="D23" s="847"/>
      <c r="E23" s="847"/>
      <c r="F23" s="847"/>
      <c r="G23" s="847"/>
      <c r="H23" s="847"/>
      <c r="I23" s="847"/>
      <c r="J23" s="847"/>
      <c r="K23" s="847"/>
      <c r="L23" s="847"/>
      <c r="M23" s="847"/>
      <c r="N23" s="847"/>
      <c r="O23" s="847"/>
      <c r="P23" s="847"/>
      <c r="Q23" s="847"/>
      <c r="R23" s="847"/>
      <c r="S23" s="847"/>
      <c r="T23" s="847"/>
      <c r="U23" s="847"/>
      <c r="V23" s="847"/>
      <c r="W23" s="847"/>
      <c r="X23" s="847"/>
      <c r="Y23" s="847"/>
      <c r="Z23" s="847"/>
      <c r="AB23" s="38"/>
      <c r="AC23" s="38"/>
      <c r="AD23" s="38"/>
      <c r="AE23" s="38"/>
      <c r="AF23" s="530"/>
      <c r="AG23" s="530"/>
      <c r="AH23" s="594"/>
      <c r="AI23" s="594"/>
      <c r="AJ23" s="594"/>
      <c r="AK23" s="594"/>
      <c r="AL23" s="594"/>
      <c r="AM23" s="531"/>
      <c r="AN23" s="594"/>
      <c r="AO23" s="521"/>
      <c r="AP23" s="521"/>
      <c r="AQ23" s="531"/>
      <c r="AR23" s="531"/>
      <c r="AS23" s="531"/>
      <c r="AT23" s="514"/>
      <c r="AU23" s="514"/>
      <c r="AV23" s="514"/>
      <c r="AW23" s="514"/>
      <c r="AX23" s="514"/>
      <c r="AY23" s="514"/>
      <c r="AZ23" s="514"/>
      <c r="BA23" s="514"/>
      <c r="BB23" s="514"/>
      <c r="BC23" s="514"/>
      <c r="BD23" s="514"/>
      <c r="BE23" s="514"/>
      <c r="BF23" s="514"/>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4"/>
      <c r="CH23" s="514"/>
      <c r="CI23" s="514"/>
      <c r="CJ23" s="514"/>
      <c r="CK23" s="514"/>
      <c r="CL23" s="514"/>
      <c r="CM23" s="514"/>
      <c r="CN23" s="514"/>
      <c r="CO23" s="514"/>
      <c r="CP23" s="514"/>
      <c r="CQ23" s="514"/>
      <c r="CR23" s="514"/>
      <c r="CS23" s="514"/>
      <c r="CT23" s="514"/>
      <c r="CU23" s="514"/>
      <c r="CV23" s="514"/>
      <c r="CW23" s="514"/>
      <c r="CX23" s="514"/>
      <c r="CY23" s="514"/>
      <c r="CZ23" s="514"/>
      <c r="DA23" s="514"/>
      <c r="DB23" s="514"/>
      <c r="DC23" s="514"/>
      <c r="DD23" s="514"/>
      <c r="DE23" s="514"/>
      <c r="DF23" s="514"/>
      <c r="DG23" s="514"/>
      <c r="DH23" s="514"/>
      <c r="DI23" s="514"/>
      <c r="DJ23" s="514"/>
      <c r="DK23" s="514"/>
      <c r="DL23" s="514"/>
      <c r="DM23" s="514"/>
      <c r="DN23" s="514"/>
      <c r="DO23" s="514"/>
      <c r="DP23" s="514"/>
      <c r="DQ23" s="514"/>
      <c r="DR23" s="514"/>
      <c r="DS23" s="514"/>
      <c r="DT23" s="514"/>
      <c r="DU23" s="514"/>
      <c r="DV23" s="514"/>
      <c r="DW23" s="514"/>
      <c r="DX23" s="514"/>
      <c r="DY23" s="514"/>
      <c r="DZ23" s="514"/>
      <c r="EA23" s="514"/>
      <c r="EB23" s="514"/>
      <c r="EC23" s="3"/>
      <c r="ED23" s="3"/>
      <c r="EE23" s="3"/>
    </row>
    <row r="24" spans="1:135" s="83" customFormat="1" ht="20.1" customHeight="1">
      <c r="A24" s="38"/>
      <c r="B24" s="85"/>
      <c r="C24" s="1000"/>
      <c r="D24" s="1000"/>
      <c r="E24" s="1000"/>
      <c r="F24" s="1000"/>
      <c r="G24" s="1000"/>
      <c r="H24" s="1000"/>
      <c r="I24" s="1000"/>
      <c r="J24" s="1000"/>
      <c r="K24" s="1000"/>
      <c r="L24" s="1000"/>
      <c r="M24" s="1000"/>
      <c r="N24" s="1000"/>
      <c r="O24" s="1000"/>
      <c r="P24" s="1000"/>
      <c r="Q24" s="1000"/>
      <c r="R24" s="1000"/>
      <c r="S24" s="1000"/>
      <c r="T24" s="1000"/>
      <c r="U24" s="1000"/>
      <c r="V24" s="1000"/>
      <c r="W24" s="1000"/>
      <c r="X24" s="1000"/>
      <c r="Y24" s="1000"/>
      <c r="Z24" s="1000"/>
      <c r="AB24" s="38"/>
      <c r="AC24" s="38"/>
      <c r="AD24" s="38"/>
      <c r="AE24" s="38"/>
      <c r="AF24" s="530"/>
      <c r="AG24" s="530"/>
      <c r="AH24" s="521"/>
      <c r="AI24" s="630"/>
      <c r="AJ24" s="630"/>
      <c r="AK24" s="524"/>
      <c r="AL24" s="524"/>
      <c r="AM24" s="531"/>
      <c r="AN24" s="594"/>
      <c r="AO24" s="521"/>
      <c r="AP24" s="521"/>
      <c r="AQ24" s="531"/>
      <c r="AR24" s="531"/>
      <c r="AS24" s="531"/>
      <c r="AT24" s="514"/>
      <c r="AU24" s="514"/>
      <c r="AV24" s="514"/>
      <c r="AW24" s="514"/>
      <c r="AX24" s="514"/>
      <c r="AY24" s="514"/>
      <c r="AZ24" s="514"/>
      <c r="BA24" s="514"/>
      <c r="BB24" s="514"/>
      <c r="BC24" s="514"/>
      <c r="BD24" s="514"/>
      <c r="BE24" s="514"/>
      <c r="BF24" s="514"/>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c r="CC24" s="514"/>
      <c r="CD24" s="514"/>
      <c r="CE24" s="514"/>
      <c r="CF24" s="514"/>
      <c r="CG24" s="514"/>
      <c r="CH24" s="514"/>
      <c r="CI24" s="514"/>
      <c r="CJ24" s="514"/>
      <c r="CK24" s="514"/>
      <c r="CL24" s="514"/>
      <c r="CM24" s="514"/>
      <c r="CN24" s="514"/>
      <c r="CO24" s="514"/>
      <c r="CP24" s="514"/>
      <c r="CQ24" s="514"/>
      <c r="CR24" s="514"/>
      <c r="CS24" s="514"/>
      <c r="CT24" s="514"/>
      <c r="CU24" s="514"/>
      <c r="CV24" s="514"/>
      <c r="CW24" s="514"/>
      <c r="CX24" s="514"/>
      <c r="CY24" s="514"/>
      <c r="CZ24" s="514"/>
      <c r="DA24" s="514"/>
      <c r="DB24" s="514"/>
      <c r="DC24" s="514"/>
      <c r="DD24" s="514"/>
      <c r="DE24" s="514"/>
      <c r="DF24" s="514"/>
      <c r="DG24" s="514"/>
      <c r="DH24" s="514"/>
      <c r="DI24" s="514"/>
      <c r="DJ24" s="514"/>
      <c r="DK24" s="514"/>
      <c r="DL24" s="514"/>
      <c r="DM24" s="514"/>
      <c r="DN24" s="514"/>
      <c r="DO24" s="514"/>
      <c r="DP24" s="514"/>
      <c r="DQ24" s="514"/>
      <c r="DR24" s="514"/>
      <c r="DS24" s="514"/>
      <c r="DT24" s="514"/>
      <c r="DU24" s="514"/>
      <c r="DV24" s="514"/>
      <c r="DW24" s="514"/>
      <c r="DX24" s="514"/>
      <c r="DY24" s="514"/>
      <c r="DZ24" s="514"/>
      <c r="EA24" s="514"/>
      <c r="EB24" s="514"/>
      <c r="EC24" s="3"/>
      <c r="ED24" s="3"/>
      <c r="EE24" s="3"/>
    </row>
    <row r="25" spans="1:135" s="83" customFormat="1" ht="12.95" customHeight="1">
      <c r="A25" s="38"/>
      <c r="B25" s="85"/>
      <c r="C25" s="861" t="str">
        <f>PREIS_5!AH73</f>
        <v>EFH: mittleres Segment</v>
      </c>
      <c r="D25" s="861"/>
      <c r="E25" s="861"/>
      <c r="F25" s="861"/>
      <c r="G25" s="861"/>
      <c r="H25" s="861"/>
      <c r="I25" s="861"/>
      <c r="J25" s="861"/>
      <c r="K25" s="861"/>
      <c r="L25" s="861"/>
      <c r="M25" s="861" t="str">
        <f>"     "&amp;PREIS_5!AH81</f>
        <v xml:space="preserve">     Innere Werte von Bauland für EFH (erschlossen)</v>
      </c>
      <c r="N25" s="861"/>
      <c r="O25" s="861"/>
      <c r="P25" s="861"/>
      <c r="Q25" s="861"/>
      <c r="R25" s="861"/>
      <c r="S25" s="861"/>
      <c r="T25" s="861"/>
      <c r="U25" s="861"/>
      <c r="V25" s="861"/>
      <c r="W25" s="419"/>
      <c r="X25" s="419"/>
      <c r="Y25" s="419"/>
      <c r="Z25" s="419"/>
      <c r="AB25" s="38"/>
      <c r="AC25" s="38"/>
      <c r="AD25" s="38"/>
      <c r="AE25" s="38"/>
      <c r="AF25" s="530"/>
      <c r="AG25" s="530"/>
      <c r="AH25" s="521" t="s">
        <v>336</v>
      </c>
      <c r="AI25" s="630" t="s">
        <v>341</v>
      </c>
      <c r="AJ25" s="637"/>
      <c r="AK25" s="524"/>
      <c r="AL25" s="637"/>
      <c r="AM25" s="531"/>
      <c r="AN25" s="594"/>
      <c r="AO25" s="521"/>
      <c r="AP25" s="521"/>
      <c r="AQ25" s="531"/>
      <c r="AR25" s="531"/>
      <c r="AS25" s="531"/>
      <c r="AT25" s="514"/>
      <c r="AU25" s="514"/>
      <c r="AV25" s="514"/>
      <c r="AW25" s="514"/>
      <c r="AX25" s="514"/>
      <c r="AY25" s="514"/>
      <c r="AZ25" s="514"/>
      <c r="BA25" s="514"/>
      <c r="BB25" s="514"/>
      <c r="BC25" s="514"/>
      <c r="BD25" s="514"/>
      <c r="BE25" s="514"/>
      <c r="BF25" s="514"/>
      <c r="BG25" s="514"/>
      <c r="BH25" s="514"/>
      <c r="BI25" s="514"/>
      <c r="BJ25" s="514"/>
      <c r="BK25" s="514"/>
      <c r="BL25" s="514"/>
      <c r="BM25" s="514"/>
      <c r="BN25" s="514"/>
      <c r="BO25" s="514"/>
      <c r="BP25" s="514"/>
      <c r="BQ25" s="514"/>
      <c r="BR25" s="514"/>
      <c r="BS25" s="514"/>
      <c r="BT25" s="514"/>
      <c r="BU25" s="514"/>
      <c r="BV25" s="514"/>
      <c r="BW25" s="514"/>
      <c r="BX25" s="514"/>
      <c r="BY25" s="514"/>
      <c r="BZ25" s="514"/>
      <c r="CA25" s="514"/>
      <c r="CB25" s="514"/>
      <c r="CC25" s="514"/>
      <c r="CD25" s="514"/>
      <c r="CE25" s="514"/>
      <c r="CF25" s="514"/>
      <c r="CG25" s="514"/>
      <c r="CH25" s="514"/>
      <c r="CI25" s="514"/>
      <c r="CJ25" s="514"/>
      <c r="CK25" s="514"/>
      <c r="CL25" s="514"/>
      <c r="CM25" s="514"/>
      <c r="CN25" s="514"/>
      <c r="CO25" s="514"/>
      <c r="CP25" s="514"/>
      <c r="CQ25" s="514"/>
      <c r="CR25" s="514"/>
      <c r="CS25" s="514"/>
      <c r="CT25" s="514"/>
      <c r="CU25" s="514"/>
      <c r="CV25" s="514"/>
      <c r="CW25" s="514"/>
      <c r="CX25" s="514"/>
      <c r="CY25" s="514"/>
      <c r="CZ25" s="514"/>
      <c r="DA25" s="514"/>
      <c r="DB25" s="514"/>
      <c r="DC25" s="514"/>
      <c r="DD25" s="514"/>
      <c r="DE25" s="514"/>
      <c r="DF25" s="514"/>
      <c r="DG25" s="514"/>
      <c r="DH25" s="514"/>
      <c r="DI25" s="514"/>
      <c r="DJ25" s="514"/>
      <c r="DK25" s="514"/>
      <c r="DL25" s="514"/>
      <c r="DM25" s="514"/>
      <c r="DN25" s="514"/>
      <c r="DO25" s="514"/>
      <c r="DP25" s="514"/>
      <c r="DQ25" s="514"/>
      <c r="DR25" s="514"/>
      <c r="DS25" s="514"/>
      <c r="DT25" s="514"/>
      <c r="DU25" s="514"/>
      <c r="DV25" s="514"/>
      <c r="DW25" s="514"/>
      <c r="DX25" s="514"/>
      <c r="DY25" s="514"/>
      <c r="DZ25" s="514"/>
      <c r="EA25" s="514"/>
      <c r="EB25" s="514"/>
      <c r="EC25" s="3"/>
      <c r="ED25" s="3"/>
      <c r="EE25" s="3"/>
    </row>
    <row r="26" spans="1:135" s="83" customFormat="1" ht="4.5" customHeight="1">
      <c r="A26" s="38"/>
      <c r="B26" s="85"/>
      <c r="C26" s="861"/>
      <c r="D26" s="861"/>
      <c r="E26" s="861"/>
      <c r="F26" s="861"/>
      <c r="G26" s="861"/>
      <c r="H26" s="861"/>
      <c r="I26" s="861"/>
      <c r="J26" s="861"/>
      <c r="K26" s="861"/>
      <c r="L26" s="861"/>
      <c r="M26" s="861"/>
      <c r="N26" s="861"/>
      <c r="O26" s="861"/>
      <c r="P26" s="861"/>
      <c r="Q26" s="861"/>
      <c r="R26" s="861"/>
      <c r="S26" s="861"/>
      <c r="T26" s="861"/>
      <c r="U26" s="861"/>
      <c r="V26" s="861"/>
      <c r="W26" s="419"/>
      <c r="X26" s="419"/>
      <c r="Y26" s="419"/>
      <c r="Z26" s="419"/>
      <c r="AB26" s="38"/>
      <c r="AC26" s="38"/>
      <c r="AD26" s="38"/>
      <c r="AE26" s="38"/>
      <c r="AF26" s="530"/>
      <c r="AG26" s="530"/>
      <c r="AH26" s="552"/>
      <c r="AI26" s="552"/>
      <c r="AJ26" s="552"/>
      <c r="AK26" s="552"/>
      <c r="AL26" s="552"/>
      <c r="AM26" s="531"/>
      <c r="AN26" s="594"/>
      <c r="AO26" s="521"/>
      <c r="AP26" s="521"/>
      <c r="AQ26" s="531"/>
      <c r="AR26" s="531"/>
      <c r="AS26" s="531"/>
      <c r="AT26" s="514"/>
      <c r="AU26" s="514"/>
      <c r="AV26" s="514"/>
      <c r="AW26" s="514"/>
      <c r="AX26" s="514"/>
      <c r="AY26" s="514"/>
      <c r="AZ26" s="514"/>
      <c r="BA26" s="514"/>
      <c r="BB26" s="514"/>
      <c r="BC26" s="514"/>
      <c r="BD26" s="514"/>
      <c r="BE26" s="514"/>
      <c r="BF26" s="514"/>
      <c r="BG26" s="514"/>
      <c r="BH26" s="514"/>
      <c r="BI26" s="514"/>
      <c r="BJ26" s="514"/>
      <c r="BK26" s="514"/>
      <c r="BL26" s="514"/>
      <c r="BM26" s="514"/>
      <c r="BN26" s="514"/>
      <c r="BO26" s="514"/>
      <c r="BP26" s="514"/>
      <c r="BQ26" s="514"/>
      <c r="BR26" s="514"/>
      <c r="BS26" s="514"/>
      <c r="BT26" s="514"/>
      <c r="BU26" s="514"/>
      <c r="BV26" s="514"/>
      <c r="BW26" s="514"/>
      <c r="BX26" s="514"/>
      <c r="BY26" s="514"/>
      <c r="BZ26" s="514"/>
      <c r="CA26" s="514"/>
      <c r="CB26" s="514"/>
      <c r="CC26" s="514"/>
      <c r="CD26" s="514"/>
      <c r="CE26" s="514"/>
      <c r="CF26" s="514"/>
      <c r="CG26" s="514"/>
      <c r="CH26" s="514"/>
      <c r="CI26" s="514"/>
      <c r="CJ26" s="514"/>
      <c r="CK26" s="514"/>
      <c r="CL26" s="514"/>
      <c r="CM26" s="514"/>
      <c r="CN26" s="514"/>
      <c r="CO26" s="514"/>
      <c r="CP26" s="514"/>
      <c r="CQ26" s="514"/>
      <c r="CR26" s="514"/>
      <c r="CS26" s="514"/>
      <c r="CT26" s="514"/>
      <c r="CU26" s="514"/>
      <c r="CV26" s="514"/>
      <c r="CW26" s="514"/>
      <c r="CX26" s="514"/>
      <c r="CY26" s="514"/>
      <c r="CZ26" s="514"/>
      <c r="DA26" s="514"/>
      <c r="DB26" s="514"/>
      <c r="DC26" s="514"/>
      <c r="DD26" s="514"/>
      <c r="DE26" s="514"/>
      <c r="DF26" s="514"/>
      <c r="DG26" s="514"/>
      <c r="DH26" s="514"/>
      <c r="DI26" s="514"/>
      <c r="DJ26" s="514"/>
      <c r="DK26" s="514"/>
      <c r="DL26" s="514"/>
      <c r="DM26" s="514"/>
      <c r="DN26" s="514"/>
      <c r="DO26" s="514"/>
      <c r="DP26" s="514"/>
      <c r="DQ26" s="514"/>
      <c r="DR26" s="514"/>
      <c r="DS26" s="514"/>
      <c r="DT26" s="514"/>
      <c r="DU26" s="514"/>
      <c r="DV26" s="514"/>
      <c r="DW26" s="514"/>
      <c r="DX26" s="514"/>
      <c r="DY26" s="514"/>
      <c r="DZ26" s="514"/>
      <c r="EA26" s="514"/>
      <c r="EB26" s="514"/>
      <c r="EC26" s="3"/>
      <c r="ED26" s="3"/>
      <c r="EE26" s="3"/>
    </row>
    <row r="27" spans="1:135" ht="174.95" customHeight="1">
      <c r="A27" s="3"/>
      <c r="B27" s="85"/>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83"/>
      <c r="AB27" s="38"/>
      <c r="AC27" s="38"/>
      <c r="AD27" s="38"/>
      <c r="AE27" s="38"/>
      <c r="AF27" s="530"/>
      <c r="AG27" s="530"/>
      <c r="AH27" s="1414" t="s">
        <v>7</v>
      </c>
      <c r="AI27" s="1414" t="s">
        <v>7</v>
      </c>
      <c r="AJ27" s="1414"/>
      <c r="AK27" s="1414"/>
      <c r="AL27" s="594"/>
      <c r="AM27" s="531"/>
      <c r="AN27" s="594"/>
      <c r="AO27" s="521"/>
      <c r="AP27" s="521"/>
      <c r="AQ27" s="531"/>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c r="BO27" s="514"/>
      <c r="BP27" s="514"/>
      <c r="BQ27" s="514"/>
      <c r="BR27" s="514"/>
      <c r="BS27" s="514"/>
      <c r="BT27" s="514"/>
      <c r="BU27" s="514"/>
      <c r="BV27" s="514"/>
      <c r="BW27" s="514"/>
      <c r="BX27" s="514"/>
      <c r="BY27" s="514"/>
      <c r="BZ27" s="514"/>
      <c r="CA27" s="514"/>
      <c r="CB27" s="514"/>
      <c r="CC27" s="514"/>
      <c r="CD27" s="514"/>
      <c r="CE27" s="514"/>
      <c r="CF27" s="514"/>
      <c r="CG27" s="514"/>
      <c r="CH27" s="514"/>
      <c r="CI27" s="514"/>
      <c r="CJ27" s="514"/>
      <c r="CK27" s="514"/>
      <c r="CL27" s="514"/>
      <c r="CM27" s="514"/>
      <c r="CN27" s="514"/>
      <c r="CO27" s="514"/>
      <c r="CP27" s="514"/>
      <c r="CQ27" s="514"/>
      <c r="CR27" s="514"/>
      <c r="CS27" s="514"/>
      <c r="CT27" s="514"/>
      <c r="CU27" s="514"/>
      <c r="CV27" s="514"/>
      <c r="CW27" s="514"/>
      <c r="CX27" s="514"/>
      <c r="CY27" s="514"/>
      <c r="CZ27" s="514"/>
      <c r="DA27" s="514"/>
      <c r="DB27" s="514"/>
      <c r="DC27" s="514"/>
      <c r="DD27" s="514"/>
      <c r="DE27" s="514"/>
      <c r="DF27" s="514"/>
      <c r="DG27" s="514"/>
      <c r="DH27" s="514"/>
      <c r="DI27" s="514"/>
      <c r="DJ27" s="514"/>
      <c r="DK27" s="514"/>
      <c r="DL27" s="514"/>
      <c r="DM27" s="514"/>
      <c r="DN27" s="514"/>
      <c r="DO27" s="514"/>
      <c r="DP27" s="514"/>
      <c r="DQ27" s="514"/>
      <c r="DR27" s="514"/>
      <c r="DS27" s="514"/>
      <c r="DT27" s="514"/>
      <c r="DU27" s="514"/>
      <c r="DV27" s="514"/>
      <c r="DW27" s="514"/>
      <c r="DX27" s="514"/>
      <c r="DY27" s="514"/>
      <c r="DZ27" s="514"/>
      <c r="EA27" s="514"/>
      <c r="EB27" s="514"/>
      <c r="EC27" s="3"/>
      <c r="ED27" s="3"/>
      <c r="EE27" s="3"/>
    </row>
    <row r="28" spans="1:135" s="84" customFormat="1" ht="24.95" customHeight="1">
      <c r="A28" s="13"/>
      <c r="B28" s="255"/>
      <c r="C28" s="83"/>
      <c r="D28" s="83"/>
      <c r="E28" s="83"/>
      <c r="F28" s="83"/>
      <c r="G28" s="83"/>
      <c r="H28" s="83"/>
      <c r="I28" s="83"/>
      <c r="J28" s="83"/>
      <c r="K28" s="83"/>
      <c r="L28" s="83"/>
      <c r="M28" s="83"/>
      <c r="N28" s="83"/>
      <c r="O28" s="83"/>
      <c r="P28" s="83"/>
      <c r="Q28" s="83"/>
      <c r="R28" s="83"/>
      <c r="S28" s="83"/>
      <c r="T28" s="83"/>
      <c r="U28" s="83"/>
      <c r="V28" s="83"/>
      <c r="W28" s="83"/>
      <c r="X28" s="83"/>
      <c r="Y28" s="83"/>
      <c r="Z28" s="83"/>
      <c r="AB28" s="13"/>
      <c r="AC28" s="13"/>
      <c r="AD28" s="13"/>
      <c r="AE28" s="13"/>
      <c r="AF28" s="528"/>
      <c r="AG28" s="528"/>
      <c r="AH28" s="898"/>
      <c r="AI28" s="898"/>
      <c r="AJ28" s="637"/>
      <c r="AK28" s="521"/>
      <c r="AL28" s="521"/>
      <c r="AM28" s="521"/>
      <c r="AN28" s="521"/>
      <c r="AO28" s="521"/>
      <c r="AP28" s="521"/>
      <c r="AQ28" s="516"/>
      <c r="AR28" s="516"/>
      <c r="AS28" s="516"/>
      <c r="AT28" s="514"/>
      <c r="AU28" s="514"/>
      <c r="AV28" s="514"/>
      <c r="AW28" s="514"/>
      <c r="AX28" s="514"/>
      <c r="AY28" s="514"/>
      <c r="AZ28" s="514"/>
      <c r="BA28" s="514"/>
      <c r="BB28" s="514"/>
      <c r="BC28" s="514"/>
      <c r="BD28" s="514"/>
      <c r="BE28" s="514"/>
      <c r="BF28" s="514"/>
      <c r="BG28" s="514"/>
      <c r="BH28" s="514"/>
      <c r="BI28" s="514"/>
      <c r="BJ28" s="514"/>
      <c r="BK28" s="514"/>
      <c r="BL28" s="514"/>
      <c r="BM28" s="514"/>
      <c r="BN28" s="514"/>
      <c r="BO28" s="514"/>
      <c r="BP28" s="514"/>
      <c r="BQ28" s="514"/>
      <c r="BR28" s="514"/>
      <c r="BS28" s="514"/>
      <c r="BT28" s="514"/>
      <c r="BU28" s="514"/>
      <c r="BV28" s="514"/>
      <c r="BW28" s="514"/>
      <c r="BX28" s="514"/>
      <c r="BY28" s="514"/>
      <c r="BZ28" s="514"/>
      <c r="CA28" s="514"/>
      <c r="CB28" s="514"/>
      <c r="CC28" s="514"/>
      <c r="CD28" s="514"/>
      <c r="CE28" s="514"/>
      <c r="CF28" s="514"/>
      <c r="CG28" s="514"/>
      <c r="CH28" s="514"/>
      <c r="CI28" s="514"/>
      <c r="CJ28" s="514"/>
      <c r="CK28" s="514"/>
      <c r="CL28" s="514"/>
      <c r="CM28" s="514"/>
      <c r="CN28" s="514"/>
      <c r="CO28" s="514"/>
      <c r="CP28" s="514"/>
      <c r="CQ28" s="514"/>
      <c r="CR28" s="514"/>
      <c r="CS28" s="514"/>
      <c r="CT28" s="514"/>
      <c r="CU28" s="514"/>
      <c r="CV28" s="514"/>
      <c r="CW28" s="514"/>
      <c r="CX28" s="514"/>
      <c r="CY28" s="514"/>
      <c r="CZ28" s="514"/>
      <c r="DA28" s="514"/>
      <c r="DB28" s="514"/>
      <c r="DC28" s="514"/>
      <c r="DD28" s="514"/>
      <c r="DE28" s="514"/>
      <c r="DF28" s="514"/>
      <c r="DG28" s="514"/>
      <c r="DH28" s="514"/>
      <c r="DI28" s="514"/>
      <c r="DJ28" s="514"/>
      <c r="DK28" s="514"/>
      <c r="DL28" s="514"/>
      <c r="DM28" s="514"/>
      <c r="DN28" s="514"/>
      <c r="DO28" s="514"/>
      <c r="DP28" s="514"/>
      <c r="DQ28" s="514"/>
      <c r="DR28" s="514"/>
      <c r="DS28" s="514"/>
      <c r="DT28" s="514"/>
      <c r="DU28" s="514"/>
      <c r="DV28" s="514"/>
      <c r="DW28" s="514"/>
      <c r="DX28" s="514"/>
      <c r="DY28" s="514"/>
      <c r="DZ28" s="514"/>
      <c r="EA28" s="514"/>
      <c r="EB28" s="514"/>
      <c r="EC28" s="3"/>
      <c r="ED28" s="3"/>
      <c r="EE28" s="3"/>
    </row>
    <row r="29" spans="1:135" s="84" customFormat="1" ht="20.1" customHeight="1">
      <c r="A29" s="13"/>
      <c r="B29" s="255"/>
      <c r="C29" s="83"/>
      <c r="D29" s="83"/>
      <c r="E29" s="83"/>
      <c r="F29" s="83"/>
      <c r="G29" s="83"/>
      <c r="H29" s="83"/>
      <c r="I29" s="83"/>
      <c r="J29" s="83"/>
      <c r="K29" s="83"/>
      <c r="L29" s="416"/>
      <c r="M29" s="416"/>
      <c r="N29" s="416"/>
      <c r="O29" s="416"/>
      <c r="P29" s="415"/>
      <c r="Q29" s="415"/>
      <c r="R29" s="415"/>
      <c r="S29" s="415"/>
      <c r="T29" s="415"/>
      <c r="U29" s="415"/>
      <c r="V29" s="415"/>
      <c r="W29" s="415"/>
      <c r="X29" s="415"/>
      <c r="Y29" s="415"/>
      <c r="Z29" s="415"/>
      <c r="AB29" s="13"/>
      <c r="AC29" s="13"/>
      <c r="AD29" s="13"/>
      <c r="AE29" s="13"/>
      <c r="AF29" s="528"/>
      <c r="AG29" s="528"/>
      <c r="AH29" s="1278"/>
      <c r="AI29" s="521"/>
      <c r="AJ29" s="521"/>
      <c r="AK29" s="521"/>
      <c r="AL29" s="521"/>
      <c r="AM29" s="521"/>
      <c r="AN29" s="521"/>
      <c r="AO29" s="516"/>
      <c r="AP29" s="516"/>
      <c r="AQ29" s="516"/>
      <c r="AR29" s="516"/>
      <c r="AS29" s="516"/>
      <c r="AT29" s="514"/>
      <c r="AU29" s="514"/>
      <c r="AV29" s="514"/>
      <c r="AW29" s="514"/>
      <c r="AX29" s="514"/>
      <c r="AY29" s="514"/>
      <c r="AZ29" s="514"/>
      <c r="BA29" s="514"/>
      <c r="BB29" s="514"/>
      <c r="BC29" s="514"/>
      <c r="BD29" s="514"/>
      <c r="BE29" s="514"/>
      <c r="BF29" s="514"/>
      <c r="BG29" s="514"/>
      <c r="BH29" s="514"/>
      <c r="BI29" s="514"/>
      <c r="BJ29" s="514"/>
      <c r="BK29" s="514"/>
      <c r="BL29" s="514"/>
      <c r="BM29" s="514"/>
      <c r="BN29" s="514"/>
      <c r="BO29" s="514"/>
      <c r="BP29" s="514"/>
      <c r="BQ29" s="514"/>
      <c r="BR29" s="514"/>
      <c r="BS29" s="514"/>
      <c r="BT29" s="514"/>
      <c r="BU29" s="514"/>
      <c r="BV29" s="514"/>
      <c r="BW29" s="514"/>
      <c r="BX29" s="514"/>
      <c r="BY29" s="514"/>
      <c r="BZ29" s="514"/>
      <c r="CA29" s="514"/>
      <c r="CB29" s="514"/>
      <c r="CC29" s="514"/>
      <c r="CD29" s="514"/>
      <c r="CE29" s="514"/>
      <c r="CF29" s="514"/>
      <c r="CG29" s="514"/>
      <c r="CH29" s="514"/>
      <c r="CI29" s="514"/>
      <c r="CJ29" s="514"/>
      <c r="CK29" s="514"/>
      <c r="CL29" s="514"/>
      <c r="CM29" s="514"/>
      <c r="CN29" s="514"/>
      <c r="CO29" s="514"/>
      <c r="CP29" s="514"/>
      <c r="CQ29" s="514"/>
      <c r="CR29" s="514"/>
      <c r="CS29" s="514"/>
      <c r="CT29" s="514"/>
      <c r="CU29" s="514"/>
      <c r="CV29" s="514"/>
      <c r="CW29" s="514"/>
      <c r="CX29" s="514"/>
      <c r="CY29" s="514"/>
      <c r="CZ29" s="514"/>
      <c r="DA29" s="514"/>
      <c r="DB29" s="514"/>
      <c r="DC29" s="514"/>
      <c r="DD29" s="514"/>
      <c r="DE29" s="514"/>
      <c r="DF29" s="514"/>
      <c r="DG29" s="514"/>
      <c r="DH29" s="514"/>
      <c r="DI29" s="514"/>
      <c r="DJ29" s="514"/>
      <c r="DK29" s="514"/>
      <c r="DL29" s="514"/>
      <c r="DM29" s="514"/>
      <c r="DN29" s="514"/>
      <c r="DO29" s="514"/>
      <c r="DP29" s="514"/>
      <c r="DQ29" s="514"/>
      <c r="DR29" s="514"/>
      <c r="DS29" s="514"/>
      <c r="DT29" s="514"/>
      <c r="DU29" s="514"/>
      <c r="DV29" s="514"/>
      <c r="DW29" s="514"/>
      <c r="DX29" s="514"/>
      <c r="DY29" s="514"/>
      <c r="DZ29" s="514"/>
      <c r="EA29" s="514"/>
      <c r="EB29" s="514"/>
      <c r="EC29" s="3"/>
      <c r="ED29" s="3"/>
      <c r="EE29" s="3"/>
    </row>
    <row r="30" spans="1:135" s="940" customFormat="1" ht="12.95" customHeight="1">
      <c r="A30" s="984"/>
      <c r="B30" s="1024"/>
      <c r="C30" s="861" t="str">
        <f>PREIS_5!AH96</f>
        <v>MWG</v>
      </c>
      <c r="D30" s="419"/>
      <c r="E30" s="419"/>
      <c r="F30" s="419"/>
      <c r="G30" s="419"/>
      <c r="H30" s="419"/>
      <c r="I30" s="419"/>
      <c r="J30" s="419"/>
      <c r="K30" s="860"/>
      <c r="L30" s="419"/>
      <c r="M30" s="861" t="str">
        <f>"     "&amp;PREIS_5!AH105</f>
        <v xml:space="preserve">     Innere Werte von Bauland für MFH mit MWG (erschlossen)</v>
      </c>
      <c r="N30" s="861"/>
      <c r="O30" s="419"/>
      <c r="P30" s="419"/>
      <c r="Q30" s="419"/>
      <c r="R30" s="419"/>
      <c r="S30" s="419"/>
      <c r="T30" s="419"/>
      <c r="U30" s="419"/>
      <c r="V30" s="419"/>
      <c r="W30" s="419"/>
      <c r="X30" s="419"/>
      <c r="Y30" s="419"/>
      <c r="Z30" s="419"/>
      <c r="AB30" s="984"/>
      <c r="AC30" s="984"/>
      <c r="AD30" s="984"/>
      <c r="AE30" s="984"/>
      <c r="AF30" s="1017"/>
      <c r="AG30" s="1017"/>
      <c r="AH30" s="600" t="s">
        <v>259</v>
      </c>
      <c r="AI30" s="600" t="s">
        <v>421</v>
      </c>
      <c r="AJ30" s="521"/>
      <c r="AK30" s="521"/>
      <c r="AL30" s="1025"/>
      <c r="AM30" s="1025"/>
      <c r="AN30" s="1025"/>
      <c r="AO30" s="1073"/>
      <c r="AP30" s="1073"/>
      <c r="AQ30" s="986"/>
      <c r="AR30" s="986"/>
      <c r="AS30" s="986"/>
      <c r="AT30" s="514"/>
      <c r="AU30" s="514"/>
      <c r="AV30" s="514"/>
      <c r="AW30" s="514"/>
      <c r="AX30" s="514"/>
      <c r="AY30" s="514"/>
      <c r="AZ30" s="514"/>
      <c r="BA30" s="514"/>
      <c r="BB30" s="514"/>
      <c r="BC30" s="514"/>
      <c r="BD30" s="514"/>
      <c r="BE30" s="514"/>
      <c r="BF30" s="514"/>
      <c r="BG30" s="514"/>
      <c r="BH30" s="514"/>
      <c r="BI30" s="514"/>
      <c r="BJ30" s="514"/>
      <c r="BK30" s="514"/>
      <c r="BL30" s="514"/>
      <c r="BM30" s="514"/>
      <c r="BN30" s="514"/>
      <c r="BO30" s="514"/>
      <c r="BP30" s="514"/>
      <c r="BQ30" s="514"/>
      <c r="BR30" s="514"/>
      <c r="BS30" s="514"/>
      <c r="BT30" s="514"/>
      <c r="BU30" s="514"/>
      <c r="BV30" s="514"/>
      <c r="BW30" s="514"/>
      <c r="BX30" s="514"/>
      <c r="BY30" s="514"/>
      <c r="BZ30" s="514"/>
      <c r="CA30" s="514"/>
      <c r="CB30" s="514"/>
      <c r="CC30" s="514"/>
      <c r="CD30" s="514"/>
      <c r="CE30" s="514"/>
      <c r="CF30" s="514"/>
      <c r="CG30" s="514"/>
      <c r="CH30" s="514"/>
      <c r="CI30" s="514"/>
      <c r="CJ30" s="514"/>
      <c r="CK30" s="514"/>
      <c r="CL30" s="514"/>
      <c r="CM30" s="514"/>
      <c r="CN30" s="514"/>
      <c r="CO30" s="514"/>
      <c r="CP30" s="514"/>
      <c r="CQ30" s="514"/>
      <c r="CR30" s="514"/>
      <c r="CS30" s="514"/>
      <c r="CT30" s="514"/>
      <c r="CU30" s="514"/>
      <c r="CV30" s="514"/>
      <c r="CW30" s="514"/>
      <c r="CX30" s="514"/>
      <c r="CY30" s="514"/>
      <c r="CZ30" s="514"/>
      <c r="DA30" s="514"/>
      <c r="DB30" s="514"/>
      <c r="DC30" s="514"/>
      <c r="DD30" s="514"/>
      <c r="DE30" s="514"/>
      <c r="DF30" s="514"/>
      <c r="DG30" s="514"/>
      <c r="DH30" s="514"/>
      <c r="DI30" s="514"/>
      <c r="DJ30" s="514"/>
      <c r="DK30" s="514"/>
      <c r="DL30" s="514"/>
      <c r="DM30" s="514"/>
      <c r="DN30" s="514"/>
      <c r="DO30" s="514"/>
      <c r="DP30" s="514"/>
      <c r="DQ30" s="514"/>
      <c r="DR30" s="514"/>
      <c r="DS30" s="514"/>
      <c r="DT30" s="514"/>
      <c r="DU30" s="514"/>
      <c r="DV30" s="514"/>
      <c r="DW30" s="514"/>
      <c r="DX30" s="514"/>
      <c r="DY30" s="514"/>
      <c r="DZ30" s="514"/>
      <c r="EA30" s="514"/>
      <c r="EB30" s="514"/>
      <c r="EC30" s="3"/>
      <c r="ED30" s="3"/>
      <c r="EE30" s="3"/>
    </row>
    <row r="31" spans="1:135" s="940" customFormat="1" ht="4.5" customHeight="1">
      <c r="A31" s="984"/>
      <c r="B31" s="1024"/>
      <c r="C31" s="861"/>
      <c r="D31" s="419"/>
      <c r="E31" s="419"/>
      <c r="F31" s="419"/>
      <c r="G31" s="419"/>
      <c r="H31" s="419"/>
      <c r="I31" s="419"/>
      <c r="J31" s="419"/>
      <c r="K31" s="860"/>
      <c r="L31" s="419"/>
      <c r="M31" s="861"/>
      <c r="N31" s="861"/>
      <c r="O31" s="419"/>
      <c r="P31" s="419"/>
      <c r="Q31" s="419"/>
      <c r="R31" s="419"/>
      <c r="S31" s="419"/>
      <c r="T31" s="419"/>
      <c r="U31" s="419"/>
      <c r="V31" s="419"/>
      <c r="W31" s="419"/>
      <c r="X31" s="419"/>
      <c r="Y31" s="419"/>
      <c r="Z31" s="419"/>
      <c r="AB31" s="984"/>
      <c r="AC31" s="984"/>
      <c r="AD31" s="984"/>
      <c r="AE31" s="984"/>
      <c r="AF31" s="1017"/>
      <c r="AG31" s="1017"/>
      <c r="AH31" s="600"/>
      <c r="AI31" s="521"/>
      <c r="AJ31" s="521"/>
      <c r="AK31" s="521"/>
      <c r="AL31" s="1025"/>
      <c r="AM31" s="1025"/>
      <c r="AN31" s="1025"/>
      <c r="AO31" s="1073"/>
      <c r="AP31" s="1073"/>
      <c r="AQ31" s="986"/>
      <c r="AR31" s="986"/>
      <c r="AS31" s="986"/>
      <c r="AT31" s="514"/>
      <c r="AU31" s="514"/>
      <c r="AV31" s="514"/>
      <c r="AW31" s="514"/>
      <c r="AX31" s="514"/>
      <c r="AY31" s="514"/>
      <c r="AZ31" s="514"/>
      <c r="BA31" s="514"/>
      <c r="BB31" s="514"/>
      <c r="BC31" s="514"/>
      <c r="BD31" s="514"/>
      <c r="BE31" s="514"/>
      <c r="BF31" s="514"/>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c r="CC31" s="514"/>
      <c r="CD31" s="514"/>
      <c r="CE31" s="514"/>
      <c r="CF31" s="514"/>
      <c r="CG31" s="514"/>
      <c r="CH31" s="514"/>
      <c r="CI31" s="514"/>
      <c r="CJ31" s="514"/>
      <c r="CK31" s="514"/>
      <c r="CL31" s="514"/>
      <c r="CM31" s="514"/>
      <c r="CN31" s="514"/>
      <c r="CO31" s="514"/>
      <c r="CP31" s="514"/>
      <c r="CQ31" s="514"/>
      <c r="CR31" s="514"/>
      <c r="CS31" s="514"/>
      <c r="CT31" s="514"/>
      <c r="CU31" s="514"/>
      <c r="CV31" s="514"/>
      <c r="CW31" s="514"/>
      <c r="CX31" s="514"/>
      <c r="CY31" s="514"/>
      <c r="CZ31" s="514"/>
      <c r="DA31" s="514"/>
      <c r="DB31" s="514"/>
      <c r="DC31" s="514"/>
      <c r="DD31" s="514"/>
      <c r="DE31" s="514"/>
      <c r="DF31" s="514"/>
      <c r="DG31" s="514"/>
      <c r="DH31" s="514"/>
      <c r="DI31" s="514"/>
      <c r="DJ31" s="514"/>
      <c r="DK31" s="514"/>
      <c r="DL31" s="514"/>
      <c r="DM31" s="514"/>
      <c r="DN31" s="514"/>
      <c r="DO31" s="514"/>
      <c r="DP31" s="514"/>
      <c r="DQ31" s="514"/>
      <c r="DR31" s="514"/>
      <c r="DS31" s="514"/>
      <c r="DT31" s="514"/>
      <c r="DU31" s="514"/>
      <c r="DV31" s="514"/>
      <c r="DW31" s="514"/>
      <c r="DX31" s="514"/>
      <c r="DY31" s="514"/>
      <c r="DZ31" s="514"/>
      <c r="EA31" s="514"/>
      <c r="EB31" s="514"/>
      <c r="EC31" s="3"/>
      <c r="ED31" s="3"/>
      <c r="EE31" s="3"/>
    </row>
    <row r="32" spans="1:135" s="940" customFormat="1" ht="174.95" customHeight="1">
      <c r="A32" s="984"/>
      <c r="B32" s="1024"/>
      <c r="C32" s="845"/>
      <c r="D32" s="845"/>
      <c r="E32" s="845"/>
      <c r="F32" s="845"/>
      <c r="G32" s="845"/>
      <c r="H32" s="845"/>
      <c r="I32" s="845"/>
      <c r="J32" s="845"/>
      <c r="K32" s="845"/>
      <c r="L32" s="845"/>
      <c r="M32" s="845"/>
      <c r="N32" s="845"/>
      <c r="O32" s="845"/>
      <c r="P32" s="845"/>
      <c r="Q32" s="845"/>
      <c r="R32" s="845"/>
      <c r="S32" s="845"/>
      <c r="T32" s="845"/>
      <c r="U32" s="845"/>
      <c r="V32" s="845"/>
      <c r="W32" s="845"/>
      <c r="X32" s="845"/>
      <c r="Y32" s="845"/>
      <c r="Z32" s="845"/>
      <c r="AB32" s="984"/>
      <c r="AC32" s="984"/>
      <c r="AD32" s="984"/>
      <c r="AE32" s="984"/>
      <c r="AF32" s="1017"/>
      <c r="AG32" s="1017"/>
      <c r="AH32" s="1414" t="s">
        <v>7</v>
      </c>
      <c r="AI32" s="1414" t="s">
        <v>7</v>
      </c>
      <c r="AJ32" s="600"/>
      <c r="AK32" s="1025"/>
      <c r="AL32" s="1025"/>
      <c r="AM32" s="1025"/>
      <c r="AN32" s="1025"/>
      <c r="AO32" s="1073"/>
      <c r="AP32" s="1073"/>
      <c r="AQ32" s="986"/>
      <c r="AR32" s="986"/>
      <c r="AS32" s="986"/>
      <c r="AT32" s="514"/>
      <c r="AU32" s="514"/>
      <c r="AV32" s="514"/>
      <c r="AW32" s="514"/>
      <c r="AX32" s="514"/>
      <c r="AY32" s="514"/>
      <c r="AZ32" s="514"/>
      <c r="BA32" s="514"/>
      <c r="BB32" s="514"/>
      <c r="BC32" s="514"/>
      <c r="BD32" s="514"/>
      <c r="BE32" s="514"/>
      <c r="BF32" s="514"/>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c r="CC32" s="514"/>
      <c r="CD32" s="514"/>
      <c r="CE32" s="514"/>
      <c r="CF32" s="514"/>
      <c r="CG32" s="514"/>
      <c r="CH32" s="514"/>
      <c r="CI32" s="514"/>
      <c r="CJ32" s="514"/>
      <c r="CK32" s="514"/>
      <c r="CL32" s="514"/>
      <c r="CM32" s="514"/>
      <c r="CN32" s="514"/>
      <c r="CO32" s="514"/>
      <c r="CP32" s="514"/>
      <c r="CQ32" s="514"/>
      <c r="CR32" s="514"/>
      <c r="CS32" s="514"/>
      <c r="CT32" s="514"/>
      <c r="CU32" s="514"/>
      <c r="CV32" s="514"/>
      <c r="CW32" s="514"/>
      <c r="CX32" s="514"/>
      <c r="CY32" s="514"/>
      <c r="CZ32" s="514"/>
      <c r="DA32" s="514"/>
      <c r="DB32" s="514"/>
      <c r="DC32" s="514"/>
      <c r="DD32" s="514"/>
      <c r="DE32" s="514"/>
      <c r="DF32" s="514"/>
      <c r="DG32" s="514"/>
      <c r="DH32" s="514"/>
      <c r="DI32" s="514"/>
      <c r="DJ32" s="514"/>
      <c r="DK32" s="514"/>
      <c r="DL32" s="514"/>
      <c r="DM32" s="514"/>
      <c r="DN32" s="514"/>
      <c r="DO32" s="514"/>
      <c r="DP32" s="514"/>
      <c r="DQ32" s="514"/>
      <c r="DR32" s="514"/>
      <c r="DS32" s="514"/>
      <c r="DT32" s="514"/>
      <c r="DU32" s="514"/>
      <c r="DV32" s="514"/>
      <c r="DW32" s="514"/>
      <c r="DX32" s="514"/>
      <c r="DY32" s="514"/>
      <c r="DZ32" s="514"/>
      <c r="EA32" s="514"/>
      <c r="EB32" s="514"/>
      <c r="EC32" s="3"/>
      <c r="ED32" s="3"/>
      <c r="EE32" s="3"/>
    </row>
    <row r="33" spans="1:135" s="940" customFormat="1" ht="24.75" customHeight="1">
      <c r="A33" s="984"/>
      <c r="B33" s="1024"/>
      <c r="C33" s="845"/>
      <c r="D33" s="845"/>
      <c r="E33" s="845"/>
      <c r="F33" s="845"/>
      <c r="G33" s="845"/>
      <c r="H33" s="845"/>
      <c r="I33" s="845"/>
      <c r="J33" s="845"/>
      <c r="K33" s="845"/>
      <c r="L33" s="845"/>
      <c r="M33" s="845"/>
      <c r="N33" s="845"/>
      <c r="O33" s="845"/>
      <c r="P33" s="845"/>
      <c r="Q33" s="845"/>
      <c r="R33" s="845"/>
      <c r="S33" s="845"/>
      <c r="T33" s="845"/>
      <c r="U33" s="845"/>
      <c r="V33" s="845"/>
      <c r="W33" s="845"/>
      <c r="X33" s="845"/>
      <c r="Y33" s="845"/>
      <c r="Z33" s="845"/>
      <c r="AB33" s="984"/>
      <c r="AC33" s="984"/>
      <c r="AD33" s="984"/>
      <c r="AE33" s="984"/>
      <c r="AF33" s="1017"/>
      <c r="AG33" s="1017"/>
      <c r="AH33" s="521"/>
      <c r="AI33" s="630"/>
      <c r="AJ33" s="630"/>
      <c r="AK33" s="1025"/>
      <c r="AL33" s="1025"/>
      <c r="AM33" s="1025"/>
      <c r="AN33" s="1025"/>
      <c r="AO33" s="1073"/>
      <c r="AP33" s="1073"/>
      <c r="AQ33" s="986"/>
      <c r="AR33" s="986"/>
      <c r="AS33" s="986"/>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c r="CK33" s="514"/>
      <c r="CL33" s="514"/>
      <c r="CM33" s="514"/>
      <c r="CN33" s="514"/>
      <c r="CO33" s="514"/>
      <c r="CP33" s="514"/>
      <c r="CQ33" s="514"/>
      <c r="CR33" s="514"/>
      <c r="CS33" s="514"/>
      <c r="CT33" s="514"/>
      <c r="CU33" s="514"/>
      <c r="CV33" s="514"/>
      <c r="CW33" s="514"/>
      <c r="CX33" s="514"/>
      <c r="CY33" s="514"/>
      <c r="CZ33" s="514"/>
      <c r="DA33" s="514"/>
      <c r="DB33" s="514"/>
      <c r="DC33" s="514"/>
      <c r="DD33" s="514"/>
      <c r="DE33" s="514"/>
      <c r="DF33" s="514"/>
      <c r="DG33" s="514"/>
      <c r="DH33" s="514"/>
      <c r="DI33" s="514"/>
      <c r="DJ33" s="514"/>
      <c r="DK33" s="514"/>
      <c r="DL33" s="514"/>
      <c r="DM33" s="514"/>
      <c r="DN33" s="514"/>
      <c r="DO33" s="514"/>
      <c r="DP33" s="514"/>
      <c r="DQ33" s="514"/>
      <c r="DR33" s="514"/>
      <c r="DS33" s="514"/>
      <c r="DT33" s="514"/>
      <c r="DU33" s="514"/>
      <c r="DV33" s="514"/>
      <c r="DW33" s="514"/>
      <c r="DX33" s="514"/>
      <c r="DY33" s="514"/>
      <c r="DZ33" s="514"/>
      <c r="EA33" s="514"/>
      <c r="EB33" s="514"/>
      <c r="EC33" s="3"/>
      <c r="ED33" s="3"/>
      <c r="EE33" s="3"/>
    </row>
    <row r="34" spans="1:135" s="940" customFormat="1" ht="7.5" customHeight="1">
      <c r="A34" s="984"/>
      <c r="B34" s="1024"/>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B34" s="984"/>
      <c r="AC34" s="984"/>
      <c r="AD34" s="984"/>
      <c r="AE34" s="984"/>
      <c r="AF34" s="1017"/>
      <c r="AG34" s="1017"/>
      <c r="AH34" s="521"/>
      <c r="AI34" s="630"/>
      <c r="AJ34" s="630"/>
      <c r="AK34" s="1025"/>
      <c r="AL34" s="1025"/>
      <c r="AM34" s="1025"/>
      <c r="AN34" s="1025"/>
      <c r="AO34" s="1073"/>
      <c r="AP34" s="1073"/>
      <c r="AQ34" s="986"/>
      <c r="AR34" s="986"/>
      <c r="AS34" s="986"/>
      <c r="AT34" s="514"/>
      <c r="AU34" s="514"/>
      <c r="AV34" s="514"/>
      <c r="AW34" s="514"/>
      <c r="AX34" s="514"/>
      <c r="AY34" s="514"/>
      <c r="AZ34" s="514"/>
      <c r="BA34" s="514"/>
      <c r="BB34" s="514"/>
      <c r="BC34" s="514"/>
      <c r="BD34" s="514"/>
      <c r="BE34" s="514"/>
      <c r="BF34" s="514"/>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c r="CC34" s="514"/>
      <c r="CD34" s="514"/>
      <c r="CE34" s="514"/>
      <c r="CF34" s="514"/>
      <c r="CG34" s="514"/>
      <c r="CH34" s="514"/>
      <c r="CI34" s="514"/>
      <c r="CJ34" s="514"/>
      <c r="CK34" s="514"/>
      <c r="CL34" s="514"/>
      <c r="CM34" s="514"/>
      <c r="CN34" s="514"/>
      <c r="CO34" s="514"/>
      <c r="CP34" s="514"/>
      <c r="CQ34" s="514"/>
      <c r="CR34" s="514"/>
      <c r="CS34" s="514"/>
      <c r="CT34" s="514"/>
      <c r="CU34" s="514"/>
      <c r="CV34" s="514"/>
      <c r="CW34" s="514"/>
      <c r="CX34" s="514"/>
      <c r="CY34" s="514"/>
      <c r="CZ34" s="514"/>
      <c r="DA34" s="514"/>
      <c r="DB34" s="514"/>
      <c r="DC34" s="514"/>
      <c r="DD34" s="514"/>
      <c r="DE34" s="514"/>
      <c r="DF34" s="514"/>
      <c r="DG34" s="514"/>
      <c r="DH34" s="514"/>
      <c r="DI34" s="514"/>
      <c r="DJ34" s="514"/>
      <c r="DK34" s="514"/>
      <c r="DL34" s="514"/>
      <c r="DM34" s="514"/>
      <c r="DN34" s="514"/>
      <c r="DO34" s="514"/>
      <c r="DP34" s="514"/>
      <c r="DQ34" s="514"/>
      <c r="DR34" s="514"/>
      <c r="DS34" s="514"/>
      <c r="DT34" s="514"/>
      <c r="DU34" s="514"/>
      <c r="DV34" s="514"/>
      <c r="DW34" s="514"/>
      <c r="DX34" s="514"/>
      <c r="DY34" s="514"/>
      <c r="DZ34" s="514"/>
      <c r="EA34" s="514"/>
      <c r="EB34" s="514"/>
      <c r="EC34" s="3"/>
      <c r="ED34" s="3"/>
      <c r="EE34" s="3"/>
    </row>
    <row r="35" spans="1:135" s="940" customFormat="1" ht="9.95" customHeight="1">
      <c r="A35" s="984"/>
      <c r="B35" s="1024"/>
      <c r="C35" s="912" t="str">
        <f>PREIS_5!AH113</f>
        <v xml:space="preserve"> * Indexiert, 1. Quartal 2000 = 100 resp. 1. Quartal 2008 = 100. ** Glättung: Gleitend zentrierter Mittelwert über drei Quartale. Der aktuellste Datenpunkt ist provisorisch.</v>
      </c>
      <c r="F35" s="911"/>
      <c r="G35" s="911"/>
      <c r="H35" s="911"/>
      <c r="I35" s="911"/>
      <c r="J35" s="911"/>
      <c r="K35" s="911"/>
      <c r="L35" s="911"/>
      <c r="M35" s="911"/>
      <c r="N35" s="911"/>
      <c r="O35" s="911"/>
      <c r="P35" s="911"/>
      <c r="Q35" s="911"/>
      <c r="R35" s="911"/>
      <c r="S35" s="911"/>
      <c r="T35" s="911"/>
      <c r="U35" s="911"/>
      <c r="V35" s="911"/>
      <c r="W35" s="911"/>
      <c r="X35" s="911"/>
      <c r="Y35" s="911"/>
      <c r="Z35" s="911"/>
      <c r="AB35" s="984"/>
      <c r="AC35" s="984"/>
      <c r="AD35" s="984"/>
      <c r="AE35" s="984"/>
      <c r="AF35" s="1017"/>
      <c r="AG35" s="1025"/>
      <c r="AH35" s="1025"/>
      <c r="AI35" s="1025"/>
      <c r="AJ35" s="543"/>
      <c r="AK35" s="1025"/>
      <c r="AL35" s="1025"/>
      <c r="AM35" s="1025"/>
      <c r="AN35" s="1025"/>
      <c r="AO35" s="1073"/>
      <c r="AP35" s="1073"/>
      <c r="AQ35" s="986"/>
      <c r="AR35" s="986"/>
      <c r="AS35" s="986"/>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4"/>
      <c r="CV35" s="514"/>
      <c r="CW35" s="514"/>
      <c r="CX35" s="514"/>
      <c r="CY35" s="514"/>
      <c r="CZ35" s="514"/>
      <c r="DA35" s="514"/>
      <c r="DB35" s="514"/>
      <c r="DC35" s="514"/>
      <c r="DD35" s="514"/>
      <c r="DE35" s="514"/>
      <c r="DF35" s="514"/>
      <c r="DG35" s="514"/>
      <c r="DH35" s="514"/>
      <c r="DI35" s="514"/>
      <c r="DJ35" s="514"/>
      <c r="DK35" s="514"/>
      <c r="DL35" s="514"/>
      <c r="DM35" s="514"/>
      <c r="DN35" s="514"/>
      <c r="DO35" s="514"/>
      <c r="DP35" s="514"/>
      <c r="DQ35" s="514"/>
      <c r="DR35" s="514"/>
      <c r="DS35" s="514"/>
      <c r="DT35" s="514"/>
      <c r="DU35" s="514"/>
      <c r="DV35" s="514"/>
      <c r="DW35" s="514"/>
      <c r="DX35" s="514"/>
      <c r="DY35" s="514"/>
      <c r="DZ35" s="514"/>
      <c r="EA35" s="514"/>
      <c r="EB35" s="514"/>
      <c r="EC35" s="3"/>
      <c r="ED35" s="3"/>
      <c r="EE35" s="3"/>
    </row>
    <row r="36" spans="1:135" s="940" customFormat="1" ht="9.95" customHeight="1">
      <c r="A36" s="984"/>
      <c r="B36" s="1024"/>
      <c r="C36" s="912" t="str">
        <f>PREIS_5!AH114</f>
        <v>Quelle: Fahrländer Partner. Datenstand: 31. Dezember 2023.</v>
      </c>
      <c r="F36" s="911"/>
      <c r="G36" s="911"/>
      <c r="H36" s="911"/>
      <c r="I36" s="911"/>
      <c r="J36" s="911"/>
      <c r="K36" s="911"/>
      <c r="L36" s="911"/>
      <c r="M36" s="911"/>
      <c r="N36" s="911"/>
      <c r="O36" s="911"/>
      <c r="P36" s="911"/>
      <c r="Q36" s="911"/>
      <c r="R36" s="911"/>
      <c r="S36" s="911"/>
      <c r="T36" s="911"/>
      <c r="U36" s="911"/>
      <c r="V36" s="911"/>
      <c r="W36" s="911"/>
      <c r="X36" s="911"/>
      <c r="Y36" s="911"/>
      <c r="Z36" s="911"/>
      <c r="AB36" s="984"/>
      <c r="AC36" s="984"/>
      <c r="AD36" s="984"/>
      <c r="AE36" s="984"/>
      <c r="AF36" s="1017"/>
      <c r="AG36" s="1025"/>
      <c r="AH36" s="1025"/>
      <c r="AI36" s="1025"/>
      <c r="AJ36" s="543"/>
      <c r="AK36" s="1025"/>
      <c r="AL36" s="1025"/>
      <c r="AM36" s="1025"/>
      <c r="AN36" s="1025"/>
      <c r="AO36" s="1073"/>
      <c r="AP36" s="1073"/>
      <c r="AQ36" s="986"/>
      <c r="AR36" s="986"/>
      <c r="AS36" s="986"/>
      <c r="AT36" s="514"/>
      <c r="AU36" s="514"/>
      <c r="AV36" s="514"/>
      <c r="AW36" s="514"/>
      <c r="AX36" s="514"/>
      <c r="AY36" s="514"/>
      <c r="AZ36" s="514"/>
      <c r="BA36" s="514"/>
      <c r="BB36" s="514"/>
      <c r="BC36" s="514"/>
      <c r="BD36" s="514"/>
      <c r="BE36" s="514"/>
      <c r="BF36" s="514"/>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c r="CK36" s="514"/>
      <c r="CL36" s="514"/>
      <c r="CM36" s="514"/>
      <c r="CN36" s="514"/>
      <c r="CO36" s="514"/>
      <c r="CP36" s="514"/>
      <c r="CQ36" s="514"/>
      <c r="CR36" s="514"/>
      <c r="CS36" s="514"/>
      <c r="CT36" s="514"/>
      <c r="CU36" s="514"/>
      <c r="CV36" s="514"/>
      <c r="CW36" s="514"/>
      <c r="CX36" s="514"/>
      <c r="CY36" s="514"/>
      <c r="CZ36" s="514"/>
      <c r="DA36" s="514"/>
      <c r="DB36" s="514"/>
      <c r="DC36" s="514"/>
      <c r="DD36" s="514"/>
      <c r="DE36" s="514"/>
      <c r="DF36" s="514"/>
      <c r="DG36" s="514"/>
      <c r="DH36" s="514"/>
      <c r="DI36" s="514"/>
      <c r="DJ36" s="514"/>
      <c r="DK36" s="514"/>
      <c r="DL36" s="514"/>
      <c r="DM36" s="514"/>
      <c r="DN36" s="514"/>
      <c r="DO36" s="514"/>
      <c r="DP36" s="514"/>
      <c r="DQ36" s="514"/>
      <c r="DR36" s="514"/>
      <c r="DS36" s="514"/>
      <c r="DT36" s="514"/>
      <c r="DU36" s="514"/>
      <c r="DV36" s="514"/>
      <c r="DW36" s="514"/>
      <c r="DX36" s="514"/>
      <c r="DY36" s="514"/>
      <c r="DZ36" s="514"/>
      <c r="EA36" s="514"/>
      <c r="EB36" s="514"/>
      <c r="EC36" s="3"/>
      <c r="ED36" s="3"/>
      <c r="EE36" s="3"/>
    </row>
    <row r="37" spans="1:135" s="940" customFormat="1" ht="9.2" customHeight="1">
      <c r="A37" s="984"/>
      <c r="B37" s="1024"/>
      <c r="C37" s="912"/>
      <c r="F37" s="911"/>
      <c r="G37" s="911"/>
      <c r="H37" s="911"/>
      <c r="I37" s="911"/>
      <c r="J37" s="911"/>
      <c r="K37" s="911"/>
      <c r="L37" s="911"/>
      <c r="M37" s="911"/>
      <c r="N37" s="911"/>
      <c r="O37" s="911"/>
      <c r="P37" s="911"/>
      <c r="Q37" s="911"/>
      <c r="R37" s="911"/>
      <c r="S37" s="911"/>
      <c r="T37" s="911"/>
      <c r="U37" s="911"/>
      <c r="V37" s="911"/>
      <c r="W37" s="911"/>
      <c r="X37" s="911"/>
      <c r="Y37" s="911"/>
      <c r="Z37" s="911"/>
      <c r="AB37" s="984"/>
      <c r="AC37" s="984"/>
      <c r="AD37" s="984"/>
      <c r="AE37" s="984"/>
      <c r="AF37" s="1017"/>
      <c r="AG37" s="1025"/>
      <c r="AH37" s="1025"/>
      <c r="AI37" s="1025"/>
      <c r="AJ37" s="637"/>
      <c r="AK37" s="1025"/>
      <c r="AL37" s="1025"/>
      <c r="AM37" s="1025"/>
      <c r="AN37" s="1025"/>
      <c r="AO37" s="1073"/>
      <c r="AP37" s="1073"/>
      <c r="AQ37" s="986"/>
      <c r="AR37" s="986"/>
      <c r="AS37" s="986"/>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c r="CH37" s="514"/>
      <c r="CI37" s="514"/>
      <c r="CJ37" s="514"/>
      <c r="CK37" s="514"/>
      <c r="CL37" s="514"/>
      <c r="CM37" s="514"/>
      <c r="CN37" s="514"/>
      <c r="CO37" s="514"/>
      <c r="CP37" s="514"/>
      <c r="CQ37" s="514"/>
      <c r="CR37" s="514"/>
      <c r="CS37" s="514"/>
      <c r="CT37" s="514"/>
      <c r="CU37" s="514"/>
      <c r="CV37" s="514"/>
      <c r="CW37" s="514"/>
      <c r="CX37" s="514"/>
      <c r="CY37" s="514"/>
      <c r="CZ37" s="514"/>
      <c r="DA37" s="514"/>
      <c r="DB37" s="514"/>
      <c r="DC37" s="514"/>
      <c r="DD37" s="514"/>
      <c r="DE37" s="514"/>
      <c r="DF37" s="514"/>
      <c r="DG37" s="514"/>
      <c r="DH37" s="514"/>
      <c r="DI37" s="514"/>
      <c r="DJ37" s="514"/>
      <c r="DK37" s="514"/>
      <c r="DL37" s="514"/>
      <c r="DM37" s="514"/>
      <c r="DN37" s="514"/>
      <c r="DO37" s="514"/>
      <c r="DP37" s="514"/>
      <c r="DQ37" s="514"/>
      <c r="DR37" s="514"/>
      <c r="DS37" s="514"/>
      <c r="DT37" s="514"/>
      <c r="DU37" s="514"/>
      <c r="DV37" s="514"/>
      <c r="DW37" s="514"/>
      <c r="DX37" s="514"/>
      <c r="DY37" s="514"/>
      <c r="DZ37" s="514"/>
      <c r="EA37" s="514"/>
      <c r="EB37" s="514"/>
      <c r="EC37" s="3"/>
      <c r="ED37" s="3"/>
      <c r="EE37" s="3"/>
    </row>
    <row r="38" spans="1:135" s="940" customFormat="1" ht="4.5" customHeight="1">
      <c r="A38" s="984"/>
      <c r="B38" s="1024"/>
      <c r="C38" s="943"/>
      <c r="D38" s="1131"/>
      <c r="E38" s="1131"/>
      <c r="F38" s="1131"/>
      <c r="G38" s="1131"/>
      <c r="H38" s="1131"/>
      <c r="I38" s="1131"/>
      <c r="J38" s="1237"/>
      <c r="K38" s="1237"/>
      <c r="L38" s="1237"/>
      <c r="M38" s="1237"/>
      <c r="N38" s="1237"/>
      <c r="O38" s="1237"/>
      <c r="P38" s="1237"/>
      <c r="Q38" s="1237"/>
      <c r="R38" s="1237"/>
      <c r="S38" s="1237"/>
      <c r="T38" s="1237"/>
      <c r="U38" s="1237"/>
      <c r="V38" s="1237"/>
      <c r="W38" s="1237"/>
      <c r="X38" s="1237"/>
      <c r="Y38" s="1237"/>
      <c r="Z38" s="1237"/>
      <c r="AB38" s="984"/>
      <c r="AC38" s="984"/>
      <c r="AD38" s="984"/>
      <c r="AE38" s="984"/>
      <c r="AF38" s="1017"/>
      <c r="AG38" s="1017"/>
      <c r="AH38" s="1407"/>
      <c r="AI38" s="1407"/>
      <c r="AJ38" s="1407"/>
      <c r="AK38" s="1407"/>
      <c r="AL38" s="1407"/>
      <c r="AM38" s="1407"/>
      <c r="AN38" s="1407"/>
      <c r="AO38" s="1407"/>
      <c r="AP38" s="1407"/>
      <c r="AQ38" s="1017"/>
      <c r="AR38" s="986"/>
      <c r="AS38" s="986"/>
      <c r="AT38" s="514"/>
      <c r="AU38" s="514"/>
      <c r="AV38" s="514"/>
      <c r="AW38" s="514"/>
      <c r="AX38" s="514"/>
      <c r="AY38" s="514"/>
      <c r="AZ38" s="514"/>
      <c r="BA38" s="514"/>
      <c r="BB38" s="514"/>
      <c r="BC38" s="514"/>
      <c r="BD38" s="514"/>
      <c r="BE38" s="514"/>
      <c r="BF38" s="514"/>
      <c r="BG38" s="514"/>
      <c r="BH38" s="514"/>
      <c r="BI38" s="514"/>
      <c r="BJ38" s="514"/>
      <c r="BK38" s="514"/>
      <c r="BL38" s="514"/>
      <c r="BM38" s="514"/>
      <c r="BN38" s="514"/>
      <c r="BO38" s="514"/>
      <c r="BP38" s="514"/>
      <c r="BQ38" s="514"/>
      <c r="BR38" s="514"/>
      <c r="BS38" s="514"/>
      <c r="BT38" s="514"/>
      <c r="BU38" s="514"/>
      <c r="BV38" s="514"/>
      <c r="BW38" s="514"/>
      <c r="BX38" s="514"/>
      <c r="BY38" s="514"/>
      <c r="BZ38" s="514"/>
      <c r="CA38" s="514"/>
      <c r="CB38" s="514"/>
      <c r="CC38" s="514"/>
      <c r="CD38" s="514"/>
      <c r="CE38" s="514"/>
      <c r="CF38" s="514"/>
      <c r="CG38" s="514"/>
      <c r="CH38" s="514"/>
      <c r="CI38" s="514"/>
      <c r="CJ38" s="514"/>
      <c r="CK38" s="514"/>
      <c r="CL38" s="514"/>
      <c r="CM38" s="514"/>
      <c r="CN38" s="514"/>
      <c r="CO38" s="514"/>
      <c r="CP38" s="514"/>
      <c r="CQ38" s="514"/>
      <c r="CR38" s="514"/>
      <c r="CS38" s="514"/>
      <c r="CT38" s="514"/>
      <c r="CU38" s="514"/>
      <c r="CV38" s="514"/>
      <c r="CW38" s="514"/>
      <c r="CX38" s="514"/>
      <c r="CY38" s="514"/>
      <c r="CZ38" s="514"/>
      <c r="DA38" s="514"/>
      <c r="DB38" s="514"/>
      <c r="DC38" s="514"/>
      <c r="DD38" s="514"/>
      <c r="DE38" s="514"/>
      <c r="DF38" s="514"/>
      <c r="DG38" s="514"/>
      <c r="DH38" s="514"/>
      <c r="DI38" s="514"/>
      <c r="DJ38" s="514"/>
      <c r="DK38" s="514"/>
      <c r="DL38" s="514"/>
      <c r="DM38" s="514"/>
      <c r="DN38" s="514"/>
      <c r="DO38" s="514"/>
      <c r="DP38" s="514"/>
      <c r="DQ38" s="514"/>
      <c r="DR38" s="514"/>
      <c r="DS38" s="514"/>
      <c r="DT38" s="514"/>
      <c r="DU38" s="514"/>
      <c r="DV38" s="514"/>
      <c r="DW38" s="514"/>
      <c r="DX38" s="514"/>
      <c r="DY38" s="514"/>
      <c r="DZ38" s="514"/>
      <c r="EA38" s="514"/>
      <c r="EB38" s="514"/>
      <c r="EC38" s="3"/>
      <c r="ED38" s="3"/>
      <c r="EE38" s="3"/>
    </row>
    <row r="39" spans="1:135" s="940" customFormat="1" ht="9.95" customHeight="1">
      <c r="A39" s="984"/>
      <c r="B39" s="1024"/>
      <c r="C39" s="2250" t="s">
        <v>2</v>
      </c>
      <c r="D39" s="2250"/>
      <c r="E39" s="2250"/>
      <c r="F39" s="911"/>
      <c r="G39" s="912" t="str">
        <f>AL39</f>
        <v>Gemeindecheck Wohnen: Stadt Thun</v>
      </c>
      <c r="H39" s="912"/>
      <c r="I39" s="911"/>
      <c r="Z39" s="1145" t="str">
        <f>AP39</f>
        <v>1. Quartal 2024</v>
      </c>
      <c r="AB39" s="984"/>
      <c r="AC39" s="984"/>
      <c r="AD39" s="984"/>
      <c r="AE39" s="984"/>
      <c r="AF39" s="1017"/>
      <c r="AG39" s="1017"/>
      <c r="AH39" s="986" t="s">
        <v>2</v>
      </c>
      <c r="AI39" s="986"/>
      <c r="AJ39" s="986"/>
      <c r="AK39" s="986"/>
      <c r="AL39" s="986" t="s">
        <v>542</v>
      </c>
      <c r="AM39" s="986"/>
      <c r="AN39" s="986"/>
      <c r="AO39" s="986"/>
      <c r="AP39" s="1400" t="s">
        <v>534</v>
      </c>
      <c r="AQ39" s="1017"/>
      <c r="AR39" s="986"/>
      <c r="AS39" s="986"/>
      <c r="AT39" s="514"/>
      <c r="AU39" s="514"/>
      <c r="AV39" s="514"/>
      <c r="AW39" s="514"/>
      <c r="AX39" s="514"/>
      <c r="AY39" s="514"/>
      <c r="AZ39" s="514"/>
      <c r="BA39" s="514"/>
      <c r="BB39" s="514"/>
      <c r="BC39" s="514"/>
      <c r="BD39" s="514"/>
      <c r="BE39" s="514"/>
      <c r="BF39" s="514"/>
      <c r="BG39" s="514"/>
      <c r="BH39" s="514"/>
      <c r="BI39" s="514"/>
      <c r="BJ39" s="514"/>
      <c r="BK39" s="514"/>
      <c r="BL39" s="514"/>
      <c r="BM39" s="514"/>
      <c r="BN39" s="514"/>
      <c r="BO39" s="514"/>
      <c r="BP39" s="514"/>
      <c r="BQ39" s="514"/>
      <c r="BR39" s="514"/>
      <c r="BS39" s="514"/>
      <c r="BT39" s="514"/>
      <c r="BU39" s="514"/>
      <c r="BV39" s="514"/>
      <c r="BW39" s="514"/>
      <c r="BX39" s="514"/>
      <c r="BY39" s="514"/>
      <c r="BZ39" s="514"/>
      <c r="CA39" s="514"/>
      <c r="CB39" s="514"/>
      <c r="CC39" s="514"/>
      <c r="CD39" s="514"/>
      <c r="CE39" s="514"/>
      <c r="CF39" s="514"/>
      <c r="CG39" s="514"/>
      <c r="CH39" s="514"/>
      <c r="CI39" s="514"/>
      <c r="CJ39" s="514"/>
      <c r="CK39" s="514"/>
      <c r="CL39" s="514"/>
      <c r="CM39" s="514"/>
      <c r="CN39" s="514"/>
      <c r="CO39" s="514"/>
      <c r="CP39" s="514"/>
      <c r="CQ39" s="514"/>
      <c r="CR39" s="514"/>
      <c r="CS39" s="514"/>
      <c r="CT39" s="514"/>
      <c r="CU39" s="514"/>
      <c r="CV39" s="514"/>
      <c r="CW39" s="514"/>
      <c r="CX39" s="514"/>
      <c r="CY39" s="514"/>
      <c r="CZ39" s="514"/>
      <c r="DA39" s="514"/>
      <c r="DB39" s="514"/>
      <c r="DC39" s="514"/>
      <c r="DD39" s="514"/>
      <c r="DE39" s="514"/>
      <c r="DF39" s="514"/>
      <c r="DG39" s="514"/>
      <c r="DH39" s="514"/>
      <c r="DI39" s="514"/>
      <c r="DJ39" s="514"/>
      <c r="DK39" s="514"/>
      <c r="DL39" s="514"/>
      <c r="DM39" s="514"/>
      <c r="DN39" s="514"/>
      <c r="DO39" s="514"/>
      <c r="DP39" s="514"/>
      <c r="DQ39" s="514"/>
      <c r="DR39" s="514"/>
      <c r="DS39" s="514"/>
      <c r="DT39" s="514"/>
      <c r="DU39" s="514"/>
      <c r="DV39" s="514"/>
      <c r="DW39" s="514"/>
      <c r="DX39" s="514"/>
      <c r="DY39" s="514"/>
      <c r="DZ39" s="514"/>
      <c r="EA39" s="514"/>
      <c r="EB39" s="514"/>
      <c r="EC39" s="3"/>
      <c r="ED39" s="3"/>
      <c r="EE39" s="3"/>
    </row>
    <row r="40" spans="1:135" s="940" customFormat="1" ht="9.95" customHeight="1">
      <c r="A40" s="984"/>
      <c r="B40" s="1024"/>
      <c r="C40" s="2250" t="s">
        <v>3</v>
      </c>
      <c r="D40" s="2250"/>
      <c r="E40" s="2250"/>
      <c r="F40" s="911"/>
      <c r="G40" s="911"/>
      <c r="H40" s="911"/>
      <c r="I40" s="911"/>
      <c r="Z40" s="1145" t="str">
        <f>AP40</f>
        <v>Seite 22 / 27</v>
      </c>
      <c r="AB40" s="984"/>
      <c r="AC40" s="984"/>
      <c r="AD40" s="984"/>
      <c r="AE40" s="984"/>
      <c r="AF40" s="1017"/>
      <c r="AG40" s="1017"/>
      <c r="AH40" s="986" t="s">
        <v>3</v>
      </c>
      <c r="AI40" s="986"/>
      <c r="AJ40" s="986"/>
      <c r="AK40" s="986"/>
      <c r="AL40" s="986"/>
      <c r="AM40" s="986"/>
      <c r="AN40" s="986"/>
      <c r="AO40" s="986"/>
      <c r="AP40" s="1400" t="s">
        <v>910</v>
      </c>
      <c r="AQ40" s="1017"/>
      <c r="AR40" s="986"/>
      <c r="AS40" s="986"/>
      <c r="AT40" s="514"/>
      <c r="AU40" s="514"/>
      <c r="AV40" s="514"/>
      <c r="AW40" s="514"/>
      <c r="AX40" s="514"/>
      <c r="AY40" s="514"/>
      <c r="AZ40" s="514"/>
      <c r="BA40" s="514"/>
      <c r="BB40" s="514"/>
      <c r="BC40" s="514"/>
      <c r="BD40" s="514"/>
      <c r="BE40" s="514"/>
      <c r="BF40" s="514"/>
      <c r="BG40" s="514"/>
      <c r="BH40" s="514"/>
      <c r="BI40" s="514"/>
      <c r="BJ40" s="514"/>
      <c r="BK40" s="514"/>
      <c r="BL40" s="514"/>
      <c r="BM40" s="514"/>
      <c r="BN40" s="514"/>
      <c r="BO40" s="514"/>
      <c r="BP40" s="514"/>
      <c r="BQ40" s="514"/>
      <c r="BR40" s="514"/>
      <c r="BS40" s="514"/>
      <c r="BT40" s="514"/>
      <c r="BU40" s="514"/>
      <c r="BV40" s="514"/>
      <c r="BW40" s="514"/>
      <c r="BX40" s="514"/>
      <c r="BY40" s="514"/>
      <c r="BZ40" s="514"/>
      <c r="CA40" s="514"/>
      <c r="CB40" s="514"/>
      <c r="CC40" s="514"/>
      <c r="CD40" s="514"/>
      <c r="CE40" s="514"/>
      <c r="CF40" s="514"/>
      <c r="CG40" s="514"/>
      <c r="CH40" s="514"/>
      <c r="CI40" s="514"/>
      <c r="CJ40" s="514"/>
      <c r="CK40" s="514"/>
      <c r="CL40" s="514"/>
      <c r="CM40" s="514"/>
      <c r="CN40" s="514"/>
      <c r="CO40" s="514"/>
      <c r="CP40" s="514"/>
      <c r="CQ40" s="514"/>
      <c r="CR40" s="514"/>
      <c r="CS40" s="514"/>
      <c r="CT40" s="514"/>
      <c r="CU40" s="514"/>
      <c r="CV40" s="514"/>
      <c r="CW40" s="514"/>
      <c r="CX40" s="514"/>
      <c r="CY40" s="514"/>
      <c r="CZ40" s="514"/>
      <c r="DA40" s="514"/>
      <c r="DB40" s="514"/>
      <c r="DC40" s="514"/>
      <c r="DD40" s="514"/>
      <c r="DE40" s="514"/>
      <c r="DF40" s="514"/>
      <c r="DG40" s="514"/>
      <c r="DH40" s="514"/>
      <c r="DI40" s="514"/>
      <c r="DJ40" s="514"/>
      <c r="DK40" s="514"/>
      <c r="DL40" s="514"/>
      <c r="DM40" s="514"/>
      <c r="DN40" s="514"/>
      <c r="DO40" s="514"/>
      <c r="DP40" s="514"/>
      <c r="DQ40" s="514"/>
      <c r="DR40" s="514"/>
      <c r="DS40" s="514"/>
      <c r="DT40" s="514"/>
      <c r="DU40" s="514"/>
      <c r="DV40" s="514"/>
      <c r="DW40" s="514"/>
      <c r="DX40" s="514"/>
      <c r="DY40" s="514"/>
      <c r="DZ40" s="514"/>
      <c r="EA40" s="514"/>
      <c r="EB40" s="514"/>
      <c r="EC40" s="3"/>
      <c r="ED40" s="3"/>
      <c r="EE40" s="3"/>
    </row>
    <row r="41" spans="1:135" s="940" customFormat="1" ht="8.1" customHeight="1">
      <c r="A41" s="984"/>
      <c r="B41" s="1024"/>
      <c r="C41" s="912"/>
      <c r="D41" s="911"/>
      <c r="E41" s="911"/>
      <c r="F41" s="911"/>
      <c r="G41" s="911"/>
      <c r="H41" s="911"/>
      <c r="I41" s="911"/>
      <c r="J41" s="911"/>
      <c r="K41" s="911"/>
      <c r="L41" s="911"/>
      <c r="M41" s="911"/>
      <c r="N41" s="911"/>
      <c r="O41" s="911"/>
      <c r="P41" s="911"/>
      <c r="Q41" s="911"/>
      <c r="R41" s="911"/>
      <c r="S41" s="911"/>
      <c r="T41" s="911"/>
      <c r="U41" s="911"/>
      <c r="V41" s="911"/>
      <c r="W41" s="911"/>
      <c r="X41" s="911"/>
      <c r="Y41" s="911"/>
      <c r="Z41" s="911"/>
      <c r="AB41" s="984"/>
      <c r="AC41" s="984"/>
      <c r="AD41" s="984"/>
      <c r="AE41" s="984"/>
      <c r="AF41" s="1017"/>
      <c r="AG41" s="1017"/>
      <c r="AH41" s="1073"/>
      <c r="AI41" s="1073"/>
      <c r="AJ41" s="1025"/>
      <c r="AK41" s="1025"/>
      <c r="AL41" s="1025"/>
      <c r="AM41" s="1025"/>
      <c r="AN41" s="1025"/>
      <c r="AO41" s="1073"/>
      <c r="AP41" s="1400"/>
      <c r="AQ41" s="986"/>
      <c r="AR41" s="986"/>
      <c r="AS41" s="986"/>
      <c r="AT41" s="514"/>
      <c r="AU41" s="514"/>
      <c r="AV41" s="514"/>
      <c r="AW41" s="514"/>
      <c r="AX41" s="514"/>
      <c r="AY41" s="514"/>
      <c r="AZ41" s="514"/>
      <c r="BA41" s="514"/>
      <c r="BB41" s="514"/>
      <c r="BC41" s="514"/>
      <c r="BD41" s="514"/>
      <c r="BE41" s="514"/>
      <c r="BF41" s="514"/>
      <c r="BG41" s="514"/>
      <c r="BH41" s="514"/>
      <c r="BI41" s="514"/>
      <c r="BJ41" s="514"/>
      <c r="BK41" s="514"/>
      <c r="BL41" s="514"/>
      <c r="BM41" s="514"/>
      <c r="BN41" s="514"/>
      <c r="BO41" s="514"/>
      <c r="BP41" s="514"/>
      <c r="BQ41" s="514"/>
      <c r="BR41" s="514"/>
      <c r="BS41" s="514"/>
      <c r="BT41" s="514"/>
      <c r="BU41" s="514"/>
      <c r="BV41" s="514"/>
      <c r="BW41" s="514"/>
      <c r="BX41" s="514"/>
      <c r="BY41" s="514"/>
      <c r="BZ41" s="514"/>
      <c r="CA41" s="514"/>
      <c r="CB41" s="514"/>
      <c r="CC41" s="514"/>
      <c r="CD41" s="514"/>
      <c r="CE41" s="514"/>
      <c r="CF41" s="514"/>
      <c r="CG41" s="514"/>
      <c r="CH41" s="514"/>
      <c r="CI41" s="514"/>
      <c r="CJ41" s="514"/>
      <c r="CK41" s="514"/>
      <c r="CL41" s="514"/>
      <c r="CM41" s="514"/>
      <c r="CN41" s="514"/>
      <c r="CO41" s="514"/>
      <c r="CP41" s="514"/>
      <c r="CQ41" s="514"/>
      <c r="CR41" s="514"/>
      <c r="CS41" s="514"/>
      <c r="CT41" s="514"/>
      <c r="CU41" s="514"/>
      <c r="CV41" s="514"/>
      <c r="CW41" s="514"/>
      <c r="CX41" s="514"/>
      <c r="CY41" s="514"/>
      <c r="CZ41" s="514"/>
      <c r="DA41" s="514"/>
      <c r="DB41" s="514"/>
      <c r="DC41" s="514"/>
      <c r="DD41" s="514"/>
      <c r="DE41" s="514"/>
      <c r="DF41" s="514"/>
      <c r="DG41" s="514"/>
      <c r="DH41" s="514"/>
      <c r="DI41" s="514"/>
      <c r="DJ41" s="514"/>
      <c r="DK41" s="514"/>
      <c r="DL41" s="514"/>
      <c r="DM41" s="514"/>
      <c r="DN41" s="514"/>
      <c r="DO41" s="514"/>
      <c r="DP41" s="514"/>
      <c r="DQ41" s="514"/>
      <c r="DR41" s="514"/>
      <c r="DS41" s="514"/>
      <c r="DT41" s="514"/>
      <c r="DU41" s="514"/>
      <c r="DV41" s="514"/>
      <c r="DW41" s="514"/>
      <c r="DX41" s="514"/>
      <c r="DY41" s="514"/>
      <c r="DZ41" s="514"/>
      <c r="EA41" s="514"/>
      <c r="EB41" s="514"/>
      <c r="EC41" s="3"/>
      <c r="ED41" s="3"/>
      <c r="EE41" s="3"/>
    </row>
    <row r="42" spans="1:135" ht="14.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c r="BB42" s="514"/>
      <c r="BC42" s="514"/>
      <c r="BD42" s="514"/>
      <c r="BE42" s="514"/>
      <c r="BF42" s="514"/>
      <c r="BG42" s="514"/>
      <c r="BH42" s="514"/>
      <c r="BI42" s="514"/>
      <c r="BJ42" s="514"/>
      <c r="BK42" s="514"/>
      <c r="BL42" s="514"/>
      <c r="BM42" s="514"/>
      <c r="BN42" s="514"/>
      <c r="BO42" s="514"/>
      <c r="BP42" s="514"/>
      <c r="BQ42" s="514"/>
      <c r="BR42" s="514"/>
      <c r="BS42" s="514"/>
      <c r="BT42" s="514"/>
      <c r="BU42" s="514"/>
      <c r="BV42" s="514"/>
      <c r="BW42" s="514"/>
      <c r="BX42" s="514"/>
      <c r="BY42" s="514"/>
      <c r="BZ42" s="514"/>
      <c r="CA42" s="514"/>
      <c r="CB42" s="514"/>
      <c r="CC42" s="514"/>
      <c r="CD42" s="514"/>
      <c r="CE42" s="514"/>
      <c r="CF42" s="514"/>
      <c r="CG42" s="514"/>
      <c r="CH42" s="514"/>
      <c r="CI42" s="514"/>
      <c r="CJ42" s="514"/>
      <c r="CK42" s="514"/>
      <c r="CL42" s="514"/>
      <c r="CM42" s="514"/>
      <c r="CN42" s="514"/>
      <c r="CO42" s="514"/>
      <c r="CP42" s="514"/>
      <c r="CQ42" s="514"/>
      <c r="CR42" s="514"/>
      <c r="CS42" s="514"/>
      <c r="CT42" s="514"/>
      <c r="CU42" s="514"/>
      <c r="CV42" s="514"/>
      <c r="CW42" s="514"/>
      <c r="CX42" s="514"/>
      <c r="CY42" s="514"/>
      <c r="CZ42" s="514"/>
      <c r="DA42" s="514"/>
      <c r="DB42" s="514"/>
      <c r="DC42" s="514"/>
      <c r="DD42" s="514"/>
      <c r="DE42" s="514"/>
      <c r="DF42" s="514"/>
      <c r="DG42" s="514"/>
      <c r="DH42" s="514"/>
      <c r="DI42" s="514"/>
      <c r="DJ42" s="514"/>
      <c r="DK42" s="514"/>
      <c r="DL42" s="514"/>
      <c r="DM42" s="514"/>
      <c r="DN42" s="514"/>
      <c r="DO42" s="514"/>
      <c r="DP42" s="514"/>
      <c r="DQ42" s="514"/>
      <c r="DR42" s="514"/>
      <c r="DS42" s="514"/>
      <c r="DT42" s="514"/>
      <c r="DU42" s="514"/>
      <c r="DV42" s="514"/>
      <c r="DW42" s="514"/>
      <c r="DX42" s="514"/>
      <c r="DY42" s="514"/>
      <c r="DZ42" s="514"/>
      <c r="EA42" s="514"/>
      <c r="EB42" s="514"/>
      <c r="EC42" s="3"/>
      <c r="ED42" s="3"/>
      <c r="EE42" s="3"/>
    </row>
    <row r="43" spans="1:135" ht="14.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3"/>
      <c r="EE43" s="3"/>
    </row>
    <row r="44" spans="1:135" ht="14.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3"/>
      <c r="EE44" s="3"/>
    </row>
    <row r="45" spans="1:135" ht="14.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3"/>
      <c r="EE45" s="3"/>
    </row>
    <row r="46" spans="1:135" ht="14.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3"/>
      <c r="EE46" s="3"/>
    </row>
    <row r="47" spans="1:135" ht="14.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707"/>
      <c r="AG47" s="707"/>
      <c r="AH47" s="722"/>
      <c r="AI47" s="707"/>
      <c r="AJ47" s="707"/>
      <c r="AK47" s="707"/>
      <c r="AL47" s="707"/>
      <c r="AM47" s="707"/>
      <c r="AN47" s="707"/>
      <c r="AO47" s="707"/>
      <c r="AP47" s="707"/>
      <c r="AQ47" s="707"/>
      <c r="AR47" s="707"/>
      <c r="AS47" s="707"/>
      <c r="AT47" s="707"/>
      <c r="AU47" s="707"/>
      <c r="AV47" s="707"/>
      <c r="AW47" s="707"/>
      <c r="AX47" s="707"/>
      <c r="AY47" s="707"/>
      <c r="AZ47" s="707"/>
      <c r="BA47" s="707"/>
      <c r="BB47" s="707"/>
      <c r="BC47" s="707"/>
      <c r="BD47" s="707"/>
      <c r="BE47" s="707"/>
      <c r="BF47" s="707"/>
      <c r="BG47" s="707"/>
      <c r="BH47" s="707"/>
      <c r="BI47" s="707"/>
      <c r="BJ47" s="707"/>
      <c r="BK47" s="707"/>
      <c r="BL47" s="707"/>
      <c r="BM47" s="707"/>
      <c r="BN47" s="707"/>
      <c r="BO47" s="707"/>
      <c r="BP47" s="707"/>
      <c r="BQ47" s="707"/>
      <c r="BR47" s="707"/>
      <c r="BS47" s="707"/>
      <c r="BT47" s="707"/>
      <c r="BU47" s="707"/>
      <c r="BV47" s="707"/>
      <c r="BW47" s="707"/>
      <c r="BX47" s="707"/>
      <c r="BY47" s="707"/>
      <c r="BZ47" s="707"/>
      <c r="CA47" s="707"/>
      <c r="CB47" s="707"/>
      <c r="CC47" s="707"/>
      <c r="CD47" s="707"/>
      <c r="CE47" s="707"/>
      <c r="CF47" s="707"/>
      <c r="CG47" s="707"/>
      <c r="CH47" s="707"/>
      <c r="CI47" s="707"/>
      <c r="CJ47" s="707"/>
      <c r="CK47" s="707"/>
      <c r="CL47" s="707"/>
      <c r="CM47" s="707"/>
      <c r="CN47" s="707"/>
      <c r="CO47" s="707"/>
      <c r="CP47" s="707"/>
      <c r="CQ47" s="707"/>
      <c r="CR47" s="707"/>
      <c r="CS47" s="707"/>
      <c r="CT47" s="707"/>
      <c r="CU47" s="707"/>
      <c r="CV47" s="707"/>
      <c r="CW47" s="707"/>
      <c r="CX47" s="707"/>
      <c r="CY47" s="707"/>
      <c r="CZ47" s="707"/>
      <c r="DA47" s="707"/>
      <c r="DB47" s="707"/>
      <c r="DC47" s="707"/>
      <c r="DD47" s="707"/>
      <c r="DE47" s="707"/>
      <c r="DF47" s="707"/>
      <c r="DG47" s="707"/>
      <c r="DH47" s="707"/>
      <c r="DI47" s="707"/>
      <c r="DJ47" s="707"/>
      <c r="DK47" s="707"/>
      <c r="DL47" s="707"/>
      <c r="DM47" s="707"/>
      <c r="DN47" s="707"/>
      <c r="DO47" s="707"/>
      <c r="DP47" s="707"/>
      <c r="DQ47" s="707"/>
      <c r="DR47" s="707"/>
      <c r="DS47" s="707"/>
      <c r="DT47" s="707"/>
      <c r="DU47" s="707"/>
      <c r="DV47" s="707"/>
      <c r="DW47" s="707"/>
      <c r="DX47" s="707"/>
      <c r="DY47" s="707"/>
      <c r="DZ47" s="707"/>
      <c r="EA47" s="707"/>
      <c r="EB47" s="707"/>
      <c r="EC47" s="3"/>
      <c r="ED47" s="3"/>
      <c r="EE47" s="3"/>
    </row>
    <row r="48" spans="1:135" ht="14.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707"/>
      <c r="AG48" s="707"/>
      <c r="AH48" s="719" t="s">
        <v>337</v>
      </c>
      <c r="AI48" s="707"/>
      <c r="AJ48" s="707"/>
      <c r="AK48" s="707"/>
      <c r="AL48" s="707"/>
      <c r="AM48" s="707"/>
      <c r="AN48" s="707"/>
      <c r="AO48" s="707"/>
      <c r="AP48" s="707"/>
      <c r="AQ48" s="707"/>
      <c r="AR48" s="707"/>
      <c r="AS48" s="707"/>
      <c r="AT48" s="707"/>
      <c r="AU48" s="707"/>
      <c r="AV48" s="707"/>
      <c r="AW48" s="707"/>
      <c r="AX48" s="707"/>
      <c r="AY48" s="707"/>
      <c r="AZ48" s="707"/>
      <c r="BA48" s="707"/>
      <c r="BB48" s="707"/>
      <c r="BC48" s="707"/>
      <c r="BD48" s="707"/>
      <c r="BE48" s="707"/>
      <c r="BF48" s="707"/>
      <c r="BG48" s="707"/>
      <c r="BH48" s="707"/>
      <c r="BI48" s="707"/>
      <c r="BJ48" s="707"/>
      <c r="BK48" s="707"/>
      <c r="BL48" s="707"/>
      <c r="BM48" s="707"/>
      <c r="BN48" s="707"/>
      <c r="BO48" s="707"/>
      <c r="BP48" s="707"/>
      <c r="BQ48" s="707"/>
      <c r="BR48" s="707"/>
      <c r="BS48" s="707"/>
      <c r="BT48" s="707"/>
      <c r="BU48" s="707"/>
      <c r="BV48" s="707"/>
      <c r="BW48" s="707"/>
      <c r="BX48" s="707"/>
      <c r="BY48" s="707"/>
      <c r="BZ48" s="707"/>
      <c r="CA48" s="707"/>
      <c r="CB48" s="707"/>
      <c r="CC48" s="707"/>
      <c r="CD48" s="707"/>
      <c r="CE48" s="707"/>
      <c r="CF48" s="707"/>
      <c r="CG48" s="707"/>
      <c r="CH48" s="707"/>
      <c r="CI48" s="707"/>
      <c r="CJ48" s="707"/>
      <c r="CK48" s="707"/>
      <c r="CL48" s="707"/>
      <c r="CM48" s="707"/>
      <c r="CN48" s="707"/>
      <c r="CO48" s="707"/>
      <c r="CP48" s="707"/>
      <c r="CQ48" s="707"/>
      <c r="CR48" s="707"/>
      <c r="CS48" s="707"/>
      <c r="CT48" s="707"/>
      <c r="CU48" s="707"/>
      <c r="CV48" s="707"/>
      <c r="CW48" s="707"/>
      <c r="CX48" s="707"/>
      <c r="CY48" s="707"/>
      <c r="CZ48" s="707"/>
      <c r="DA48" s="707"/>
      <c r="DB48" s="707"/>
      <c r="DC48" s="707"/>
      <c r="DD48" s="707"/>
      <c r="DE48" s="707"/>
      <c r="DF48" s="707"/>
      <c r="DG48" s="707"/>
      <c r="DH48" s="707"/>
      <c r="DI48" s="707"/>
      <c r="DJ48" s="707"/>
      <c r="DK48" s="707"/>
      <c r="DL48" s="707"/>
      <c r="DM48" s="707"/>
      <c r="DN48" s="707"/>
      <c r="DO48" s="707"/>
      <c r="DP48" s="707"/>
      <c r="DQ48" s="707"/>
      <c r="DR48" s="707"/>
      <c r="DS48" s="707"/>
      <c r="DT48" s="707"/>
      <c r="DU48" s="707"/>
      <c r="DV48" s="707"/>
      <c r="DW48" s="707"/>
      <c r="DX48" s="707"/>
      <c r="DY48" s="707"/>
      <c r="DZ48" s="707"/>
      <c r="EA48" s="707"/>
      <c r="EB48" s="707"/>
      <c r="EC48" s="3"/>
      <c r="ED48" s="3"/>
      <c r="EE48" s="3"/>
    </row>
    <row r="49" spans="1:135" ht="14.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3"/>
      <c r="ED49" s="3"/>
      <c r="EE49" s="3"/>
    </row>
    <row r="50" spans="1:135" ht="14.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707"/>
      <c r="AG50" s="707"/>
      <c r="AH50" s="735" t="s">
        <v>339</v>
      </c>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3"/>
      <c r="ED50" s="3"/>
      <c r="EE50" s="3"/>
    </row>
    <row r="51" spans="1:135" ht="14.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707"/>
      <c r="AG51" s="707"/>
      <c r="AH51" s="737"/>
      <c r="AI51" s="707"/>
      <c r="AJ51" s="744" t="s">
        <v>46</v>
      </c>
      <c r="AK51" s="744" t="s">
        <v>47</v>
      </c>
      <c r="AL51" s="744" t="s">
        <v>48</v>
      </c>
      <c r="AM51" s="744" t="s">
        <v>49</v>
      </c>
      <c r="AN51" s="744" t="s">
        <v>50</v>
      </c>
      <c r="AO51" s="744" t="s">
        <v>51</v>
      </c>
      <c r="AP51" s="744" t="s">
        <v>52</v>
      </c>
      <c r="AQ51" s="744" t="s">
        <v>53</v>
      </c>
      <c r="AR51" s="744" t="s">
        <v>54</v>
      </c>
      <c r="AS51" s="744" t="s">
        <v>55</v>
      </c>
      <c r="AT51" s="744" t="s">
        <v>56</v>
      </c>
      <c r="AU51" s="745" t="s">
        <v>57</v>
      </c>
      <c r="AV51" s="745" t="s">
        <v>58</v>
      </c>
      <c r="AW51" s="745" t="s">
        <v>59</v>
      </c>
      <c r="AX51" s="745" t="s">
        <v>60</v>
      </c>
      <c r="AY51" s="745" t="s">
        <v>61</v>
      </c>
      <c r="AZ51" s="745" t="s">
        <v>62</v>
      </c>
      <c r="BA51" s="745" t="s">
        <v>63</v>
      </c>
      <c r="BB51" s="745" t="s">
        <v>64</v>
      </c>
      <c r="BC51" s="745" t="s">
        <v>65</v>
      </c>
      <c r="BD51" s="745" t="s">
        <v>66</v>
      </c>
      <c r="BE51" s="745" t="s">
        <v>67</v>
      </c>
      <c r="BF51" s="745" t="s">
        <v>68</v>
      </c>
      <c r="BG51" s="745" t="s">
        <v>69</v>
      </c>
      <c r="BH51" s="745" t="s">
        <v>70</v>
      </c>
      <c r="BI51" s="745" t="s">
        <v>71</v>
      </c>
      <c r="BJ51" s="745" t="s">
        <v>72</v>
      </c>
      <c r="BK51" s="745" t="s">
        <v>73</v>
      </c>
      <c r="BL51" s="745" t="s">
        <v>74</v>
      </c>
      <c r="BM51" s="745" t="s">
        <v>75</v>
      </c>
      <c r="BN51" s="745" t="s">
        <v>76</v>
      </c>
      <c r="BO51" s="745" t="s">
        <v>77</v>
      </c>
      <c r="BP51" s="745" t="s">
        <v>78</v>
      </c>
      <c r="BQ51" s="745" t="s">
        <v>79</v>
      </c>
      <c r="BR51" s="745" t="s">
        <v>80</v>
      </c>
      <c r="BS51" s="745" t="s">
        <v>81</v>
      </c>
      <c r="BT51" s="745" t="s">
        <v>82</v>
      </c>
      <c r="BU51" s="745" t="s">
        <v>83</v>
      </c>
      <c r="BV51" s="745" t="s">
        <v>84</v>
      </c>
      <c r="BW51" s="745" t="s">
        <v>85</v>
      </c>
      <c r="BX51" s="745" t="s">
        <v>86</v>
      </c>
      <c r="BY51" s="745" t="s">
        <v>87</v>
      </c>
      <c r="BZ51" s="745" t="s">
        <v>88</v>
      </c>
      <c r="CA51" s="745" t="s">
        <v>89</v>
      </c>
      <c r="CB51" s="745" t="s">
        <v>90</v>
      </c>
      <c r="CC51" s="745" t="s">
        <v>91</v>
      </c>
      <c r="CD51" s="745" t="s">
        <v>92</v>
      </c>
      <c r="CE51" s="745" t="s">
        <v>93</v>
      </c>
      <c r="CF51" s="745" t="s">
        <v>94</v>
      </c>
      <c r="CG51" s="745" t="s">
        <v>95</v>
      </c>
      <c r="CH51" s="745" t="s">
        <v>96</v>
      </c>
      <c r="CI51" s="745" t="s">
        <v>97</v>
      </c>
      <c r="CJ51" s="745" t="s">
        <v>98</v>
      </c>
      <c r="CK51" s="745" t="s">
        <v>99</v>
      </c>
      <c r="CL51" s="746" t="s">
        <v>100</v>
      </c>
      <c r="CM51" s="746" t="s">
        <v>101</v>
      </c>
      <c r="CN51" s="745" t="s">
        <v>102</v>
      </c>
      <c r="CO51" s="746" t="s">
        <v>103</v>
      </c>
      <c r="CP51" s="746" t="s">
        <v>104</v>
      </c>
      <c r="CQ51" s="746" t="s">
        <v>105</v>
      </c>
      <c r="CR51" s="746" t="s">
        <v>106</v>
      </c>
      <c r="CS51" s="746" t="s">
        <v>107</v>
      </c>
      <c r="CT51" s="746" t="s">
        <v>108</v>
      </c>
      <c r="CU51" s="746" t="s">
        <v>109</v>
      </c>
      <c r="CV51" s="746" t="s">
        <v>110</v>
      </c>
      <c r="CW51" s="746" t="s">
        <v>111</v>
      </c>
      <c r="CX51" s="746" t="s">
        <v>112</v>
      </c>
      <c r="CY51" s="746" t="s">
        <v>113</v>
      </c>
      <c r="CZ51" s="746" t="s">
        <v>114</v>
      </c>
      <c r="DA51" s="746" t="s">
        <v>115</v>
      </c>
      <c r="DB51" s="746" t="s">
        <v>116</v>
      </c>
      <c r="DC51" s="746" t="s">
        <v>117</v>
      </c>
      <c r="DD51" s="650" t="s">
        <v>118</v>
      </c>
      <c r="DE51" s="650" t="s">
        <v>119</v>
      </c>
      <c r="DF51" s="650" t="s">
        <v>120</v>
      </c>
      <c r="DG51" s="650" t="s">
        <v>121</v>
      </c>
      <c r="DH51" s="650" t="s">
        <v>122</v>
      </c>
      <c r="DI51" s="650" t="s">
        <v>123</v>
      </c>
      <c r="DJ51" s="650" t="s">
        <v>124</v>
      </c>
      <c r="DK51" s="650" t="s">
        <v>125</v>
      </c>
      <c r="DL51" s="650" t="s">
        <v>126</v>
      </c>
      <c r="DM51" s="650" t="s">
        <v>127</v>
      </c>
      <c r="DN51" s="650" t="s">
        <v>128</v>
      </c>
      <c r="DO51" s="650" t="s">
        <v>129</v>
      </c>
      <c r="DP51" s="650" t="s">
        <v>130</v>
      </c>
      <c r="DQ51" s="650" t="s">
        <v>131</v>
      </c>
      <c r="DR51" s="650" t="s">
        <v>132</v>
      </c>
      <c r="DS51" s="650" t="s">
        <v>133</v>
      </c>
      <c r="DT51" s="650" t="s">
        <v>134</v>
      </c>
      <c r="DU51" s="650" t="s">
        <v>135</v>
      </c>
      <c r="DV51" s="650" t="s">
        <v>136</v>
      </c>
      <c r="DW51" s="650" t="s">
        <v>137</v>
      </c>
      <c r="DX51" s="650" t="s">
        <v>138</v>
      </c>
      <c r="DY51" s="650" t="s">
        <v>139</v>
      </c>
      <c r="DZ51" s="650" t="s">
        <v>140</v>
      </c>
      <c r="EA51" s="650" t="s">
        <v>141</v>
      </c>
      <c r="EB51" s="707"/>
      <c r="EC51" s="3"/>
      <c r="ED51" s="3"/>
      <c r="EE51" s="3"/>
    </row>
    <row r="52" spans="1:135"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707"/>
      <c r="AG52" s="707"/>
      <c r="AH52" s="737"/>
      <c r="AI52" s="707"/>
      <c r="AJ52" s="744">
        <v>20001</v>
      </c>
      <c r="AK52" s="744">
        <v>20002</v>
      </c>
      <c r="AL52" s="744">
        <v>20003</v>
      </c>
      <c r="AM52" s="744">
        <v>20004</v>
      </c>
      <c r="AN52" s="744">
        <v>20011</v>
      </c>
      <c r="AO52" s="744">
        <v>20012</v>
      </c>
      <c r="AP52" s="744">
        <v>20013</v>
      </c>
      <c r="AQ52" s="744">
        <v>20014</v>
      </c>
      <c r="AR52" s="744">
        <v>20021</v>
      </c>
      <c r="AS52" s="744">
        <v>20022</v>
      </c>
      <c r="AT52" s="744">
        <v>20023</v>
      </c>
      <c r="AU52" s="744">
        <v>20024</v>
      </c>
      <c r="AV52" s="744">
        <v>20031</v>
      </c>
      <c r="AW52" s="744">
        <v>20032</v>
      </c>
      <c r="AX52" s="744">
        <v>20033</v>
      </c>
      <c r="AY52" s="744">
        <v>20034</v>
      </c>
      <c r="AZ52" s="744">
        <v>20041</v>
      </c>
      <c r="BA52" s="744">
        <v>20042</v>
      </c>
      <c r="BB52" s="744">
        <v>20043</v>
      </c>
      <c r="BC52" s="744">
        <v>20044</v>
      </c>
      <c r="BD52" s="744">
        <v>20051</v>
      </c>
      <c r="BE52" s="744">
        <v>20052</v>
      </c>
      <c r="BF52" s="744">
        <v>20053</v>
      </c>
      <c r="BG52" s="744">
        <v>20054</v>
      </c>
      <c r="BH52" s="744">
        <v>20061</v>
      </c>
      <c r="BI52" s="744">
        <v>20062</v>
      </c>
      <c r="BJ52" s="744">
        <v>20063</v>
      </c>
      <c r="BK52" s="744">
        <v>20064</v>
      </c>
      <c r="BL52" s="744">
        <v>20071</v>
      </c>
      <c r="BM52" s="744">
        <v>20072</v>
      </c>
      <c r="BN52" s="744">
        <v>20073</v>
      </c>
      <c r="BO52" s="744">
        <v>20074</v>
      </c>
      <c r="BP52" s="744">
        <v>20081</v>
      </c>
      <c r="BQ52" s="744">
        <v>20082</v>
      </c>
      <c r="BR52" s="744">
        <v>20083</v>
      </c>
      <c r="BS52" s="744">
        <v>20084</v>
      </c>
      <c r="BT52" s="744">
        <v>20091</v>
      </c>
      <c r="BU52" s="744">
        <v>20092</v>
      </c>
      <c r="BV52" s="744">
        <v>20093</v>
      </c>
      <c r="BW52" s="744">
        <v>20094</v>
      </c>
      <c r="BX52" s="744">
        <v>20101</v>
      </c>
      <c r="BY52" s="744">
        <v>20102</v>
      </c>
      <c r="BZ52" s="744">
        <v>20103</v>
      </c>
      <c r="CA52" s="744">
        <v>20104</v>
      </c>
      <c r="CB52" s="744">
        <v>20111</v>
      </c>
      <c r="CC52" s="744">
        <v>20112</v>
      </c>
      <c r="CD52" s="744">
        <v>20113</v>
      </c>
      <c r="CE52" s="744">
        <v>20114</v>
      </c>
      <c r="CF52" s="744">
        <v>20121</v>
      </c>
      <c r="CG52" s="744">
        <v>20122</v>
      </c>
      <c r="CH52" s="744">
        <v>20123</v>
      </c>
      <c r="CI52" s="744">
        <v>20124</v>
      </c>
      <c r="CJ52" s="744">
        <v>20131</v>
      </c>
      <c r="CK52" s="744">
        <v>20132</v>
      </c>
      <c r="CL52" s="744">
        <v>20133</v>
      </c>
      <c r="CM52" s="744">
        <v>20134</v>
      </c>
      <c r="CN52" s="745">
        <v>20141</v>
      </c>
      <c r="CO52" s="745">
        <v>20142</v>
      </c>
      <c r="CP52" s="745">
        <v>20143</v>
      </c>
      <c r="CQ52" s="745">
        <v>20144</v>
      </c>
      <c r="CR52" s="745">
        <v>20151</v>
      </c>
      <c r="CS52" s="745">
        <v>20152</v>
      </c>
      <c r="CT52" s="745">
        <v>20153</v>
      </c>
      <c r="CU52" s="745">
        <v>20154</v>
      </c>
      <c r="CV52" s="745">
        <v>20161</v>
      </c>
      <c r="CW52" s="745">
        <v>20162</v>
      </c>
      <c r="CX52" s="745">
        <v>20163</v>
      </c>
      <c r="CY52" s="745">
        <v>20164</v>
      </c>
      <c r="CZ52" s="745">
        <v>20171</v>
      </c>
      <c r="DA52" s="745">
        <v>20172</v>
      </c>
      <c r="DB52" s="745">
        <v>20173</v>
      </c>
      <c r="DC52" s="745">
        <v>20174</v>
      </c>
      <c r="DD52" s="745">
        <v>20181</v>
      </c>
      <c r="DE52" s="745">
        <v>20182</v>
      </c>
      <c r="DF52" s="745">
        <v>20183</v>
      </c>
      <c r="DG52" s="745">
        <v>20184</v>
      </c>
      <c r="DH52" s="745">
        <v>20191</v>
      </c>
      <c r="DI52" s="745">
        <v>20192</v>
      </c>
      <c r="DJ52" s="745">
        <v>20193</v>
      </c>
      <c r="DK52" s="745">
        <v>20194</v>
      </c>
      <c r="DL52" s="745">
        <v>20201</v>
      </c>
      <c r="DM52" s="745">
        <v>20202</v>
      </c>
      <c r="DN52" s="745">
        <v>20203</v>
      </c>
      <c r="DO52" s="745">
        <v>20204</v>
      </c>
      <c r="DP52" s="745">
        <v>20211</v>
      </c>
      <c r="DQ52" s="745">
        <v>20212</v>
      </c>
      <c r="DR52" s="745">
        <v>20213</v>
      </c>
      <c r="DS52" s="745">
        <v>20214</v>
      </c>
      <c r="DT52" s="745">
        <v>20221</v>
      </c>
      <c r="DU52" s="745">
        <v>20222</v>
      </c>
      <c r="DV52" s="745">
        <v>20223</v>
      </c>
      <c r="DW52" s="745">
        <v>20224</v>
      </c>
      <c r="DX52" s="745">
        <v>20231</v>
      </c>
      <c r="DY52" s="745">
        <v>20232</v>
      </c>
      <c r="DZ52" s="745">
        <v>20233</v>
      </c>
      <c r="EA52" s="745">
        <v>20234</v>
      </c>
      <c r="EB52" s="707"/>
      <c r="EC52" s="3"/>
      <c r="ED52" s="3"/>
      <c r="EE52" s="3"/>
    </row>
    <row r="53" spans="1:135" ht="14.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707"/>
      <c r="AG53" s="707"/>
      <c r="AH53" s="743" t="s">
        <v>911</v>
      </c>
      <c r="AI53" s="747"/>
      <c r="AJ53" s="748">
        <v>100</v>
      </c>
      <c r="AK53" s="748">
        <v>100.11923407995113</v>
      </c>
      <c r="AL53" s="748">
        <v>100.34313970553512</v>
      </c>
      <c r="AM53" s="748">
        <v>100.35873632107463</v>
      </c>
      <c r="AN53" s="748">
        <v>101.97315075450082</v>
      </c>
      <c r="AO53" s="748">
        <v>101.84297271828719</v>
      </c>
      <c r="AP53" s="748">
        <v>102.18925417478549</v>
      </c>
      <c r="AQ53" s="748">
        <v>100.86766424079247</v>
      </c>
      <c r="AR53" s="748">
        <v>101.4958279739232</v>
      </c>
      <c r="AS53" s="748">
        <v>101.71471121170949</v>
      </c>
      <c r="AT53" s="748">
        <v>102.38625469579135</v>
      </c>
      <c r="AU53" s="748">
        <v>103.14885630058461</v>
      </c>
      <c r="AV53" s="748">
        <v>102.54864934683468</v>
      </c>
      <c r="AW53" s="748">
        <v>103.69218016845237</v>
      </c>
      <c r="AX53" s="748">
        <v>104.47570619085786</v>
      </c>
      <c r="AY53" s="748">
        <v>107.44664215486675</v>
      </c>
      <c r="AZ53" s="748">
        <v>108.90888343040592</v>
      </c>
      <c r="BA53" s="748">
        <v>109.35037448078634</v>
      </c>
      <c r="BB53" s="748">
        <v>110.22738689480065</v>
      </c>
      <c r="BC53" s="748">
        <v>109.84606886657748</v>
      </c>
      <c r="BD53" s="748">
        <v>111.01325712356936</v>
      </c>
      <c r="BE53" s="748">
        <v>110.74448883972595</v>
      </c>
      <c r="BF53" s="748">
        <v>110.28632271697012</v>
      </c>
      <c r="BG53" s="748">
        <v>112.10194027147635</v>
      </c>
      <c r="BH53" s="748">
        <v>113.01977936959833</v>
      </c>
      <c r="BI53" s="748">
        <v>114.62614360518005</v>
      </c>
      <c r="BJ53" s="748">
        <v>116.29687347774718</v>
      </c>
      <c r="BK53" s="748">
        <v>118.13031428813645</v>
      </c>
      <c r="BL53" s="748">
        <v>119.56779981945105</v>
      </c>
      <c r="BM53" s="748">
        <v>117.72446125372419</v>
      </c>
      <c r="BN53" s="748">
        <v>117.0900705244372</v>
      </c>
      <c r="BO53" s="748">
        <v>118.7038412290899</v>
      </c>
      <c r="BP53" s="748">
        <v>118.74286038664074</v>
      </c>
      <c r="BQ53" s="748">
        <v>119.65008197212846</v>
      </c>
      <c r="BR53" s="748">
        <v>119.14117421210538</v>
      </c>
      <c r="BS53" s="748">
        <v>120.64774107875066</v>
      </c>
      <c r="BT53" s="748">
        <v>122.85438241554027</v>
      </c>
      <c r="BU53" s="748">
        <v>126.04822311693015</v>
      </c>
      <c r="BV53" s="748">
        <v>129.05481618623483</v>
      </c>
      <c r="BW53" s="748">
        <v>132.19548782711135</v>
      </c>
      <c r="BX53" s="748">
        <v>133.66741437146303</v>
      </c>
      <c r="BY53" s="748">
        <v>138.06882302976354</v>
      </c>
      <c r="BZ53" s="748">
        <v>137.17715643878606</v>
      </c>
      <c r="CA53" s="748">
        <v>138.13586887365409</v>
      </c>
      <c r="CB53" s="748">
        <v>136.22892149033601</v>
      </c>
      <c r="CC53" s="748">
        <v>138.58662504244433</v>
      </c>
      <c r="CD53" s="748">
        <v>139.49557901955103</v>
      </c>
      <c r="CE53" s="748">
        <v>141.14705568111376</v>
      </c>
      <c r="CF53" s="748">
        <v>143.13779922914577</v>
      </c>
      <c r="CG53" s="748">
        <v>144.29940725831597</v>
      </c>
      <c r="CH53" s="748">
        <v>147.10402409154867</v>
      </c>
      <c r="CI53" s="748">
        <v>154.08509278246922</v>
      </c>
      <c r="CJ53" s="748">
        <v>160.57445648831774</v>
      </c>
      <c r="CK53" s="748">
        <v>166.67690029032102</v>
      </c>
      <c r="CL53" s="748">
        <v>169.9751745425643</v>
      </c>
      <c r="CM53" s="748">
        <v>176.06003117250376</v>
      </c>
      <c r="CN53" s="748">
        <v>176.40955543228426</v>
      </c>
      <c r="CO53" s="748">
        <v>174.97388114236398</v>
      </c>
      <c r="CP53" s="748">
        <v>173.09536963574445</v>
      </c>
      <c r="CQ53" s="748">
        <v>172.86204011247222</v>
      </c>
      <c r="CR53" s="748">
        <v>172.90248923342844</v>
      </c>
      <c r="CS53" s="748">
        <v>175.71069939426658</v>
      </c>
      <c r="CT53" s="748">
        <v>180.19747350524338</v>
      </c>
      <c r="CU53" s="748">
        <v>181.95481847445294</v>
      </c>
      <c r="CV53" s="748">
        <v>178.48900760098192</v>
      </c>
      <c r="CW53" s="748">
        <v>177.2140034913036</v>
      </c>
      <c r="CX53" s="748">
        <v>177.85954935953973</v>
      </c>
      <c r="CY53" s="748">
        <v>175.42765115691691</v>
      </c>
      <c r="CZ53" s="748">
        <v>173.6321052133101</v>
      </c>
      <c r="DA53" s="748">
        <v>172.57067555561639</v>
      </c>
      <c r="DB53" s="748">
        <v>177.62704178701813</v>
      </c>
      <c r="DC53" s="748">
        <v>183.61930560674253</v>
      </c>
      <c r="DD53" s="748">
        <v>190.64764313548503</v>
      </c>
      <c r="DE53" s="748">
        <v>196.46662542967258</v>
      </c>
      <c r="DF53" s="748">
        <v>197.29537509967818</v>
      </c>
      <c r="DG53" s="748">
        <v>194.41160884199996</v>
      </c>
      <c r="DH53" s="748">
        <v>193.15891434835274</v>
      </c>
      <c r="DI53" s="748">
        <v>193.33641507358297</v>
      </c>
      <c r="DJ53" s="748">
        <v>190.94888510828983</v>
      </c>
      <c r="DK53" s="748">
        <v>187.86382188794275</v>
      </c>
      <c r="DL53" s="748">
        <v>189.59044337201851</v>
      </c>
      <c r="DM53" s="748">
        <v>197.82720080815307</v>
      </c>
      <c r="DN53" s="748">
        <v>206.52678733168204</v>
      </c>
      <c r="DO53" s="748">
        <v>210.42266893743627</v>
      </c>
      <c r="DP53" s="748">
        <v>210.06617352668113</v>
      </c>
      <c r="DQ53" s="748">
        <v>207.60539344711518</v>
      </c>
      <c r="DR53" s="748">
        <v>208.57806225928289</v>
      </c>
      <c r="DS53" s="748">
        <v>214.04653559452763</v>
      </c>
      <c r="DT53" s="748">
        <v>215.31669724836806</v>
      </c>
      <c r="DU53" s="748">
        <v>217.63180092306516</v>
      </c>
      <c r="DV53" s="748">
        <v>215.54729461341489</v>
      </c>
      <c r="DW53" s="748">
        <v>213.56701360909506</v>
      </c>
      <c r="DX53" s="748">
        <v>212.02474853189005</v>
      </c>
      <c r="DY53" s="748">
        <v>212.598447786245</v>
      </c>
      <c r="DZ53" s="748">
        <v>215.86317832203901</v>
      </c>
      <c r="EA53" s="748">
        <v>215.28410051537099</v>
      </c>
      <c r="EB53" s="707"/>
      <c r="EC53" s="3"/>
      <c r="ED53" s="3"/>
      <c r="EE53" s="3"/>
    </row>
    <row r="54" spans="1:135"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707"/>
      <c r="AG54" s="707"/>
      <c r="AH54" s="743" t="s">
        <v>545</v>
      </c>
      <c r="AI54" s="747"/>
      <c r="AJ54" s="748">
        <v>100</v>
      </c>
      <c r="AK54" s="748">
        <v>101.5707359576453</v>
      </c>
      <c r="AL54" s="748">
        <v>101.06235841747409</v>
      </c>
      <c r="AM54" s="748">
        <v>98.819407951143674</v>
      </c>
      <c r="AN54" s="748">
        <v>100.22978056529699</v>
      </c>
      <c r="AO54" s="748">
        <v>101.03645304464936</v>
      </c>
      <c r="AP54" s="748">
        <v>100.89074185616609</v>
      </c>
      <c r="AQ54" s="748">
        <v>102.18593625970453</v>
      </c>
      <c r="AR54" s="748">
        <v>101.93013136689855</v>
      </c>
      <c r="AS54" s="748">
        <v>102.17180538412774</v>
      </c>
      <c r="AT54" s="748">
        <v>102.24529099823407</v>
      </c>
      <c r="AU54" s="748">
        <v>102.44570426765047</v>
      </c>
      <c r="AV54" s="748">
        <v>103.98478545224879</v>
      </c>
      <c r="AW54" s="748">
        <v>104.2582312628205</v>
      </c>
      <c r="AX54" s="748">
        <v>105.65980427315745</v>
      </c>
      <c r="AY54" s="748">
        <v>107.02970130614237</v>
      </c>
      <c r="AZ54" s="748">
        <v>108.01862334180493</v>
      </c>
      <c r="BA54" s="748">
        <v>108.0387513403297</v>
      </c>
      <c r="BB54" s="748">
        <v>108.18512953043162</v>
      </c>
      <c r="BC54" s="748">
        <v>108.92938308940666</v>
      </c>
      <c r="BD54" s="748">
        <v>110.5533932667839</v>
      </c>
      <c r="BE54" s="748">
        <v>110.78625591914924</v>
      </c>
      <c r="BF54" s="748">
        <v>111.67519964082038</v>
      </c>
      <c r="BG54" s="748">
        <v>111.65903949243092</v>
      </c>
      <c r="BH54" s="748">
        <v>113.94670827125266</v>
      </c>
      <c r="BI54" s="748">
        <v>115.42874854058738</v>
      </c>
      <c r="BJ54" s="748">
        <v>114.93960587057985</v>
      </c>
      <c r="BK54" s="748">
        <v>117.38402127492142</v>
      </c>
      <c r="BL54" s="748">
        <v>118.98280314884013</v>
      </c>
      <c r="BM54" s="748">
        <v>119.30005206155978</v>
      </c>
      <c r="BN54" s="748">
        <v>119.80995197948457</v>
      </c>
      <c r="BO54" s="748">
        <v>120.34901484917926</v>
      </c>
      <c r="BP54" s="748">
        <v>122.15607833645844</v>
      </c>
      <c r="BQ54" s="748">
        <v>122.74801653830798</v>
      </c>
      <c r="BR54" s="748">
        <v>123.83506211199628</v>
      </c>
      <c r="BS54" s="748">
        <v>125.06764403278312</v>
      </c>
      <c r="BT54" s="748">
        <v>127.28527383399589</v>
      </c>
      <c r="BU54" s="748">
        <v>127.36523531654311</v>
      </c>
      <c r="BV54" s="748">
        <v>128.49338913147878</v>
      </c>
      <c r="BW54" s="748">
        <v>131.94251282061705</v>
      </c>
      <c r="BX54" s="748">
        <v>134.866873594265</v>
      </c>
      <c r="BY54" s="748">
        <v>135.94231671256597</v>
      </c>
      <c r="BZ54" s="748">
        <v>144.89669322360967</v>
      </c>
      <c r="CA54" s="748">
        <v>141.96378919831722</v>
      </c>
      <c r="CB54" s="748">
        <v>141.5369902996683</v>
      </c>
      <c r="CC54" s="748">
        <v>142.63367749142765</v>
      </c>
      <c r="CD54" s="748">
        <v>144.36109282241506</v>
      </c>
      <c r="CE54" s="748">
        <v>143.48217318243707</v>
      </c>
      <c r="CF54" s="748">
        <v>146.54583838816569</v>
      </c>
      <c r="CG54" s="748">
        <v>147.99133575051212</v>
      </c>
      <c r="CH54" s="748">
        <v>150.56641887085033</v>
      </c>
      <c r="CI54" s="748">
        <v>157.58785731430331</v>
      </c>
      <c r="CJ54" s="748">
        <v>165.38785101813994</v>
      </c>
      <c r="CK54" s="748">
        <v>169.57841264965668</v>
      </c>
      <c r="CL54" s="748">
        <v>166.13871724112588</v>
      </c>
      <c r="CM54" s="748">
        <v>171.20114817699553</v>
      </c>
      <c r="CN54" s="748">
        <v>175.46300920777139</v>
      </c>
      <c r="CO54" s="748">
        <v>175.27479076628586</v>
      </c>
      <c r="CP54" s="748">
        <v>176.4579876239429</v>
      </c>
      <c r="CQ54" s="748">
        <v>176.30711369651991</v>
      </c>
      <c r="CR54" s="748">
        <v>176.33136163634185</v>
      </c>
      <c r="CS54" s="748">
        <v>176.3724527533291</v>
      </c>
      <c r="CT54" s="748">
        <v>179.93164794279522</v>
      </c>
      <c r="CU54" s="748">
        <v>180.84674621981847</v>
      </c>
      <c r="CV54" s="748">
        <v>181.97716250586126</v>
      </c>
      <c r="CW54" s="748">
        <v>177.99428381586122</v>
      </c>
      <c r="CX54" s="748">
        <v>177.8413984738348</v>
      </c>
      <c r="CY54" s="748">
        <v>176.72469730810136</v>
      </c>
      <c r="CZ54" s="748">
        <v>167.36678012963552</v>
      </c>
      <c r="DA54" s="748">
        <v>169.54545857158584</v>
      </c>
      <c r="DB54" s="748">
        <v>173.68080278480338</v>
      </c>
      <c r="DC54" s="748">
        <v>180.86525124058687</v>
      </c>
      <c r="DD54" s="748">
        <v>184.4264722732417</v>
      </c>
      <c r="DE54" s="748">
        <v>187.78237074449183</v>
      </c>
      <c r="DF54" s="748">
        <v>189.39734186287583</v>
      </c>
      <c r="DG54" s="748">
        <v>184.80956925225325</v>
      </c>
      <c r="DH54" s="748">
        <v>185.58754393766392</v>
      </c>
      <c r="DI54" s="748">
        <v>192.57773399317307</v>
      </c>
      <c r="DJ54" s="748">
        <v>194.94491625865391</v>
      </c>
      <c r="DK54" s="748">
        <v>189.76542415569284</v>
      </c>
      <c r="DL54" s="748">
        <v>193.00902479403425</v>
      </c>
      <c r="DM54" s="748">
        <v>198.8714628127828</v>
      </c>
      <c r="DN54" s="748">
        <v>202.2720676469834</v>
      </c>
      <c r="DO54" s="748">
        <v>201.89011693320325</v>
      </c>
      <c r="DP54" s="748">
        <v>203.06768621334808</v>
      </c>
      <c r="DQ54" s="748">
        <v>203.48248251768388</v>
      </c>
      <c r="DR54" s="748">
        <v>205.31630125766546</v>
      </c>
      <c r="DS54" s="748">
        <v>207.18442791380682</v>
      </c>
      <c r="DT54" s="748">
        <v>210.56626496766157</v>
      </c>
      <c r="DU54" s="748">
        <v>215.20699506504295</v>
      </c>
      <c r="DV54" s="748">
        <v>219.77294151749982</v>
      </c>
      <c r="DW54" s="748">
        <v>219.28249521265553</v>
      </c>
      <c r="DX54" s="748">
        <v>218.50933497762765</v>
      </c>
      <c r="DY54" s="748">
        <v>220.218862592297</v>
      </c>
      <c r="DZ54" s="748">
        <v>220.77729116857501</v>
      </c>
      <c r="EA54" s="748">
        <v>222.04223752832201</v>
      </c>
      <c r="EB54" s="707"/>
      <c r="EC54" s="3"/>
      <c r="ED54" s="3"/>
      <c r="EE54" s="3"/>
    </row>
    <row r="55" spans="1:135" ht="14.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707"/>
      <c r="AG55" s="707"/>
      <c r="AH55" s="743" t="s">
        <v>476</v>
      </c>
      <c r="AI55" s="747"/>
      <c r="AJ55" s="748">
        <v>100</v>
      </c>
      <c r="AK55" s="748">
        <v>101.67079809056175</v>
      </c>
      <c r="AL55" s="748">
        <v>101.68897352619888</v>
      </c>
      <c r="AM55" s="748">
        <v>100.05438619288248</v>
      </c>
      <c r="AN55" s="748">
        <v>100.93610292425083</v>
      </c>
      <c r="AO55" s="748">
        <v>101.80801738523681</v>
      </c>
      <c r="AP55" s="748">
        <v>103.03676013318015</v>
      </c>
      <c r="AQ55" s="748">
        <v>104.11568559121636</v>
      </c>
      <c r="AR55" s="748">
        <v>103.89386527409079</v>
      </c>
      <c r="AS55" s="748">
        <v>104.89134612037714</v>
      </c>
      <c r="AT55" s="748">
        <v>104.15215876923591</v>
      </c>
      <c r="AU55" s="748">
        <v>104.64671802701946</v>
      </c>
      <c r="AV55" s="748">
        <v>107.5753721428985</v>
      </c>
      <c r="AW55" s="748">
        <v>107.43204245015944</v>
      </c>
      <c r="AX55" s="748">
        <v>108.78282203985965</v>
      </c>
      <c r="AY55" s="748">
        <v>109.87009934434235</v>
      </c>
      <c r="AZ55" s="748">
        <v>111.53897117397345</v>
      </c>
      <c r="BA55" s="748">
        <v>111.71223323081605</v>
      </c>
      <c r="BB55" s="748">
        <v>112.55439518281168</v>
      </c>
      <c r="BC55" s="748">
        <v>113.63554607386746</v>
      </c>
      <c r="BD55" s="748">
        <v>115.40901164923558</v>
      </c>
      <c r="BE55" s="748">
        <v>115.87376981338326</v>
      </c>
      <c r="BF55" s="748">
        <v>117.05874658579747</v>
      </c>
      <c r="BG55" s="748">
        <v>118.56980885263293</v>
      </c>
      <c r="BH55" s="748">
        <v>120.73760702925243</v>
      </c>
      <c r="BI55" s="748">
        <v>123.07884592228986</v>
      </c>
      <c r="BJ55" s="748">
        <v>123.57558998552199</v>
      </c>
      <c r="BK55" s="748">
        <v>127.13838711982683</v>
      </c>
      <c r="BL55" s="748">
        <v>129.63914801153052</v>
      </c>
      <c r="BM55" s="748">
        <v>131.47284421894514</v>
      </c>
      <c r="BN55" s="748">
        <v>129.63525201516754</v>
      </c>
      <c r="BO55" s="748">
        <v>132.41530935936063</v>
      </c>
      <c r="BP55" s="748">
        <v>134.72511167106097</v>
      </c>
      <c r="BQ55" s="748">
        <v>136.62693961240805</v>
      </c>
      <c r="BR55" s="748">
        <v>137.69653032452442</v>
      </c>
      <c r="BS55" s="748">
        <v>138.20384087995953</v>
      </c>
      <c r="BT55" s="748">
        <v>139.53368101153211</v>
      </c>
      <c r="BU55" s="748">
        <v>140.77948219713412</v>
      </c>
      <c r="BV55" s="748">
        <v>141.60259104797029</v>
      </c>
      <c r="BW55" s="748">
        <v>146.33460259453648</v>
      </c>
      <c r="BX55" s="748">
        <v>152.54627322806223</v>
      </c>
      <c r="BY55" s="748">
        <v>154.47506732095016</v>
      </c>
      <c r="BZ55" s="748">
        <v>164.41202295881007</v>
      </c>
      <c r="CA55" s="748">
        <v>159.8934704511291</v>
      </c>
      <c r="CB55" s="748">
        <v>160.41990522315248</v>
      </c>
      <c r="CC55" s="748">
        <v>160.80965229649536</v>
      </c>
      <c r="CD55" s="748">
        <v>164.84195957256611</v>
      </c>
      <c r="CE55" s="748">
        <v>164.53527036743418</v>
      </c>
      <c r="CF55" s="748">
        <v>168.09796904230504</v>
      </c>
      <c r="CG55" s="748">
        <v>170.94225996641404</v>
      </c>
      <c r="CH55" s="748">
        <v>175.82226931635262</v>
      </c>
      <c r="CI55" s="748">
        <v>180.6696868244224</v>
      </c>
      <c r="CJ55" s="748">
        <v>191.82992368112463</v>
      </c>
      <c r="CK55" s="748">
        <v>195.00604788832385</v>
      </c>
      <c r="CL55" s="748">
        <v>191.20695761689572</v>
      </c>
      <c r="CM55" s="748">
        <v>196.20819525679693</v>
      </c>
      <c r="CN55" s="748">
        <v>201.89786164167941</v>
      </c>
      <c r="CO55" s="748">
        <v>200.86985237254038</v>
      </c>
      <c r="CP55" s="748">
        <v>204.42083790305338</v>
      </c>
      <c r="CQ55" s="748">
        <v>204.66061219725083</v>
      </c>
      <c r="CR55" s="748">
        <v>204.21520386547374</v>
      </c>
      <c r="CS55" s="748">
        <v>204.61228462891538</v>
      </c>
      <c r="CT55" s="748">
        <v>208.78739224599232</v>
      </c>
      <c r="CU55" s="748">
        <v>209.72656091022591</v>
      </c>
      <c r="CV55" s="748">
        <v>213.87143753692439</v>
      </c>
      <c r="CW55" s="748">
        <v>208.00127378044468</v>
      </c>
      <c r="CX55" s="748">
        <v>206.30559383085608</v>
      </c>
      <c r="CY55" s="748">
        <v>204.5301598953105</v>
      </c>
      <c r="CZ55" s="748">
        <v>194.24909450787962</v>
      </c>
      <c r="DA55" s="748">
        <v>195.38737476173591</v>
      </c>
      <c r="DB55" s="748">
        <v>199.93474857164364</v>
      </c>
      <c r="DC55" s="748">
        <v>207.75607721224034</v>
      </c>
      <c r="DD55" s="748">
        <v>210.9688615883687</v>
      </c>
      <c r="DE55" s="748">
        <v>210.95375392179685</v>
      </c>
      <c r="DF55" s="748">
        <v>215.40681059069024</v>
      </c>
      <c r="DG55" s="748">
        <v>213.10692732105611</v>
      </c>
      <c r="DH55" s="748">
        <v>213.35578243533132</v>
      </c>
      <c r="DI55" s="748">
        <v>219.54585410243101</v>
      </c>
      <c r="DJ55" s="748">
        <v>220.82507535003009</v>
      </c>
      <c r="DK55" s="748">
        <v>218.3119364938479</v>
      </c>
      <c r="DL55" s="748">
        <v>219.57649465039367</v>
      </c>
      <c r="DM55" s="748">
        <v>223.08147466748707</v>
      </c>
      <c r="DN55" s="748">
        <v>226.37715959882422</v>
      </c>
      <c r="DO55" s="748">
        <v>230.10686800979252</v>
      </c>
      <c r="DP55" s="748">
        <v>232.40641989295531</v>
      </c>
      <c r="DQ55" s="748">
        <v>231.69018295328502</v>
      </c>
      <c r="DR55" s="748">
        <v>232.92372683617523</v>
      </c>
      <c r="DS55" s="748">
        <v>234.4261397035618</v>
      </c>
      <c r="DT55" s="748">
        <v>239.68307187192161</v>
      </c>
      <c r="DU55" s="748">
        <v>243.89773301979011</v>
      </c>
      <c r="DV55" s="748">
        <v>247.28590903186455</v>
      </c>
      <c r="DW55" s="748">
        <v>247.05657512079623</v>
      </c>
      <c r="DX55" s="748">
        <v>250.09926475744689</v>
      </c>
      <c r="DY55" s="748">
        <v>250.40309478035201</v>
      </c>
      <c r="DZ55" s="748">
        <v>250.41701452193701</v>
      </c>
      <c r="EA55" s="748">
        <v>250.73822815288401</v>
      </c>
      <c r="EB55" s="707"/>
      <c r="EC55" s="3"/>
      <c r="ED55" s="3"/>
      <c r="EE55" s="3"/>
    </row>
    <row r="56" spans="1:135" ht="14.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707"/>
      <c r="AG56" s="707"/>
      <c r="AH56" s="743" t="s">
        <v>257</v>
      </c>
      <c r="AI56" s="747"/>
      <c r="AJ56" s="748">
        <v>100</v>
      </c>
      <c r="AK56" s="748">
        <v>101.68358236710861</v>
      </c>
      <c r="AL56" s="748">
        <v>102.10272852257567</v>
      </c>
      <c r="AM56" s="748">
        <v>99.872014460983451</v>
      </c>
      <c r="AN56" s="748">
        <v>101.24022098800339</v>
      </c>
      <c r="AO56" s="748">
        <v>102.15897029865377</v>
      </c>
      <c r="AP56" s="748">
        <v>103.16475962919827</v>
      </c>
      <c r="AQ56" s="748">
        <v>104.19697621879698</v>
      </c>
      <c r="AR56" s="748">
        <v>104.30708866133823</v>
      </c>
      <c r="AS56" s="748">
        <v>104.67658470826444</v>
      </c>
      <c r="AT56" s="748">
        <v>104.44453194953063</v>
      </c>
      <c r="AU56" s="748">
        <v>105.31682933913449</v>
      </c>
      <c r="AV56" s="748">
        <v>107.5046315469699</v>
      </c>
      <c r="AW56" s="748">
        <v>107.90356533486644</v>
      </c>
      <c r="AX56" s="748">
        <v>109.42196350894228</v>
      </c>
      <c r="AY56" s="748">
        <v>110.54108108726031</v>
      </c>
      <c r="AZ56" s="748">
        <v>112.66054989153851</v>
      </c>
      <c r="BA56" s="748">
        <v>112.86869642333465</v>
      </c>
      <c r="BB56" s="748">
        <v>114.51467133687261</v>
      </c>
      <c r="BC56" s="748">
        <v>115.0869778449463</v>
      </c>
      <c r="BD56" s="748">
        <v>117.57499360610066</v>
      </c>
      <c r="BE56" s="748">
        <v>117.91647976717306</v>
      </c>
      <c r="BF56" s="748">
        <v>119.24519068788311</v>
      </c>
      <c r="BG56" s="748">
        <v>120.23773190746212</v>
      </c>
      <c r="BH56" s="748">
        <v>122.63694623038677</v>
      </c>
      <c r="BI56" s="748">
        <v>124.83694332863099</v>
      </c>
      <c r="BJ56" s="748">
        <v>125.89475388117508</v>
      </c>
      <c r="BK56" s="748">
        <v>130.15096696489567</v>
      </c>
      <c r="BL56" s="748">
        <v>132.15037652819049</v>
      </c>
      <c r="BM56" s="748">
        <v>134.75581145509059</v>
      </c>
      <c r="BN56" s="748">
        <v>133.61552666921077</v>
      </c>
      <c r="BO56" s="748">
        <v>136.23046777435806</v>
      </c>
      <c r="BP56" s="748">
        <v>138.98996004903671</v>
      </c>
      <c r="BQ56" s="748">
        <v>141.26591946551508</v>
      </c>
      <c r="BR56" s="748">
        <v>141.9621080770728</v>
      </c>
      <c r="BS56" s="748">
        <v>143.04230163981208</v>
      </c>
      <c r="BT56" s="748">
        <v>144.22043103794132</v>
      </c>
      <c r="BU56" s="748">
        <v>145.49830724491991</v>
      </c>
      <c r="BV56" s="748">
        <v>146.97651169114363</v>
      </c>
      <c r="BW56" s="748">
        <v>151.32988152519701</v>
      </c>
      <c r="BX56" s="748">
        <v>158.70877349732038</v>
      </c>
      <c r="BY56" s="748">
        <v>160.52746488256912</v>
      </c>
      <c r="BZ56" s="748">
        <v>170.76948441231372</v>
      </c>
      <c r="CA56" s="748">
        <v>167.03631625138033</v>
      </c>
      <c r="CB56" s="748">
        <v>168.36706433412215</v>
      </c>
      <c r="CC56" s="748">
        <v>170.94894396706567</v>
      </c>
      <c r="CD56" s="748">
        <v>174.20216877459492</v>
      </c>
      <c r="CE56" s="748">
        <v>172.88282415835298</v>
      </c>
      <c r="CF56" s="748">
        <v>175.84186552682974</v>
      </c>
      <c r="CG56" s="748">
        <v>179.35014311937999</v>
      </c>
      <c r="CH56" s="748">
        <v>183.93053711230633</v>
      </c>
      <c r="CI56" s="748">
        <v>188.76051504890754</v>
      </c>
      <c r="CJ56" s="748">
        <v>199.16808558084966</v>
      </c>
      <c r="CK56" s="748">
        <v>201.86406683529623</v>
      </c>
      <c r="CL56" s="748">
        <v>199.33741751567459</v>
      </c>
      <c r="CM56" s="748">
        <v>203.25799209154579</v>
      </c>
      <c r="CN56" s="748">
        <v>208.56804367991822</v>
      </c>
      <c r="CO56" s="748">
        <v>207.23452559432539</v>
      </c>
      <c r="CP56" s="748">
        <v>208.94737303710315</v>
      </c>
      <c r="CQ56" s="748">
        <v>208.87279643809214</v>
      </c>
      <c r="CR56" s="748">
        <v>208.29763906524056</v>
      </c>
      <c r="CS56" s="748">
        <v>208.67759232591118</v>
      </c>
      <c r="CT56" s="748">
        <v>212.2775226371491</v>
      </c>
      <c r="CU56" s="748">
        <v>212.54584986500524</v>
      </c>
      <c r="CV56" s="748">
        <v>216.08613948206491</v>
      </c>
      <c r="CW56" s="748">
        <v>208.79722962792761</v>
      </c>
      <c r="CX56" s="748">
        <v>208.84220448362916</v>
      </c>
      <c r="CY56" s="748">
        <v>205.87318233139661</v>
      </c>
      <c r="CZ56" s="748">
        <v>195.79519346621657</v>
      </c>
      <c r="DA56" s="748">
        <v>197.19185987601091</v>
      </c>
      <c r="DB56" s="748">
        <v>202.57125759441644</v>
      </c>
      <c r="DC56" s="748">
        <v>210.26887582859595</v>
      </c>
      <c r="DD56" s="748">
        <v>213.37212841241774</v>
      </c>
      <c r="DE56" s="748">
        <v>215.86940937953639</v>
      </c>
      <c r="DF56" s="748">
        <v>218.11303534981937</v>
      </c>
      <c r="DG56" s="748">
        <v>215.63777513125396</v>
      </c>
      <c r="DH56" s="748">
        <v>216.21505323114815</v>
      </c>
      <c r="DI56" s="748">
        <v>222.7204455254971</v>
      </c>
      <c r="DJ56" s="748">
        <v>223.85218761471083</v>
      </c>
      <c r="DK56" s="748">
        <v>221.87081080405923</v>
      </c>
      <c r="DL56" s="748">
        <v>223.19653445838762</v>
      </c>
      <c r="DM56" s="748">
        <v>228.74097554391238</v>
      </c>
      <c r="DN56" s="748">
        <v>231.71019394077118</v>
      </c>
      <c r="DO56" s="748">
        <v>234.92170653583321</v>
      </c>
      <c r="DP56" s="748">
        <v>237.17215361175227</v>
      </c>
      <c r="DQ56" s="748">
        <v>238.98401014382381</v>
      </c>
      <c r="DR56" s="748">
        <v>241.12941204813851</v>
      </c>
      <c r="DS56" s="748">
        <v>243.60030270436397</v>
      </c>
      <c r="DT56" s="748">
        <v>249.64412598720767</v>
      </c>
      <c r="DU56" s="748">
        <v>255.04339702390317</v>
      </c>
      <c r="DV56" s="748">
        <v>259.1311600959591</v>
      </c>
      <c r="DW56" s="748">
        <v>257.33398896214459</v>
      </c>
      <c r="DX56" s="748">
        <v>259.94492898688259</v>
      </c>
      <c r="DY56" s="748">
        <v>261.91023465214403</v>
      </c>
      <c r="DZ56" s="748">
        <v>260.54211200936498</v>
      </c>
      <c r="EA56" s="748">
        <v>262.23784593155699</v>
      </c>
      <c r="EB56" s="707"/>
      <c r="EC56" s="3"/>
      <c r="ED56" s="3"/>
      <c r="EE56" s="3"/>
    </row>
    <row r="57" spans="1:135"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707"/>
      <c r="AG57" s="707"/>
      <c r="AH57" s="714"/>
      <c r="AI57" s="707"/>
      <c r="AJ57" s="714"/>
      <c r="AK57" s="714"/>
      <c r="AL57" s="714"/>
      <c r="AM57" s="714"/>
      <c r="AN57" s="714"/>
      <c r="AO57" s="714"/>
      <c r="AP57" s="714"/>
      <c r="AQ57" s="714"/>
      <c r="AR57" s="714"/>
      <c r="AS57" s="714"/>
      <c r="AT57" s="714"/>
      <c r="AU57" s="714"/>
      <c r="AV57" s="714"/>
      <c r="AW57" s="714"/>
      <c r="AX57" s="714"/>
      <c r="AY57" s="714"/>
      <c r="AZ57" s="714"/>
      <c r="BA57" s="714"/>
      <c r="BB57" s="714"/>
      <c r="BC57" s="714"/>
      <c r="BD57" s="714"/>
      <c r="BE57" s="714"/>
      <c r="BF57" s="714"/>
      <c r="BG57" s="714"/>
      <c r="BH57" s="714"/>
      <c r="BI57" s="714"/>
      <c r="BJ57" s="714"/>
      <c r="BK57" s="714"/>
      <c r="BL57" s="714"/>
      <c r="BM57" s="714"/>
      <c r="BN57" s="714"/>
      <c r="BO57" s="714"/>
      <c r="BP57" s="714"/>
      <c r="BQ57" s="714"/>
      <c r="BR57" s="714"/>
      <c r="BS57" s="714"/>
      <c r="BT57" s="714"/>
      <c r="BU57" s="714"/>
      <c r="BV57" s="714"/>
      <c r="BW57" s="714"/>
      <c r="BX57" s="714"/>
      <c r="BY57" s="714"/>
      <c r="BZ57" s="714"/>
      <c r="CA57" s="714"/>
      <c r="CB57" s="714"/>
      <c r="CC57" s="714"/>
      <c r="CD57" s="714"/>
      <c r="CE57" s="714"/>
      <c r="CF57" s="714"/>
      <c r="CG57" s="714"/>
      <c r="CH57" s="714"/>
      <c r="CI57" s="714"/>
      <c r="CJ57" s="714"/>
      <c r="CK57" s="714"/>
      <c r="CL57" s="714"/>
      <c r="CM57" s="714"/>
      <c r="CN57" s="714"/>
      <c r="CO57" s="714"/>
      <c r="CP57" s="714"/>
      <c r="CQ57" s="714"/>
      <c r="CR57" s="714"/>
      <c r="CS57" s="714"/>
      <c r="CT57" s="714"/>
      <c r="CU57" s="714"/>
      <c r="CV57" s="714"/>
      <c r="CW57" s="714"/>
      <c r="CX57" s="714"/>
      <c r="CY57" s="714"/>
      <c r="CZ57" s="714"/>
      <c r="DA57" s="714"/>
      <c r="DB57" s="714"/>
      <c r="DC57" s="714"/>
      <c r="DD57" s="714"/>
      <c r="DE57" s="714"/>
      <c r="DF57" s="714"/>
      <c r="DG57" s="714"/>
      <c r="DH57" s="714"/>
      <c r="DI57" s="714"/>
      <c r="DJ57" s="714"/>
      <c r="DK57" s="714"/>
      <c r="DL57" s="714"/>
      <c r="DM57" s="714"/>
      <c r="DN57" s="714"/>
      <c r="DO57" s="714"/>
      <c r="DP57" s="714"/>
      <c r="DQ57" s="714"/>
      <c r="DR57" s="714"/>
      <c r="DS57" s="714"/>
      <c r="DT57" s="714"/>
      <c r="DU57" s="714"/>
      <c r="DV57" s="714"/>
      <c r="DW57" s="714"/>
      <c r="DX57" s="714"/>
      <c r="DY57" s="714"/>
      <c r="DZ57" s="714"/>
      <c r="EA57" s="714"/>
      <c r="EB57" s="707"/>
      <c r="EC57" s="3"/>
      <c r="ED57" s="3"/>
      <c r="EE57" s="3"/>
    </row>
    <row r="58" spans="1:135"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707"/>
      <c r="AG58" s="707"/>
      <c r="AH58" s="735" t="s">
        <v>340</v>
      </c>
      <c r="AI58" s="707"/>
      <c r="AJ58" s="714"/>
      <c r="AK58" s="714"/>
      <c r="AL58" s="714"/>
      <c r="AM58" s="714"/>
      <c r="AN58" s="714"/>
      <c r="AO58" s="714"/>
      <c r="AP58" s="714"/>
      <c r="AQ58" s="714"/>
      <c r="AR58" s="714"/>
      <c r="AS58" s="714"/>
      <c r="AT58" s="714"/>
      <c r="AU58" s="714"/>
      <c r="AV58" s="714"/>
      <c r="AW58" s="714"/>
      <c r="AX58" s="714"/>
      <c r="AY58" s="714"/>
      <c r="AZ58" s="714"/>
      <c r="BA58" s="714"/>
      <c r="BB58" s="714"/>
      <c r="BC58" s="714"/>
      <c r="BD58" s="714"/>
      <c r="BE58" s="714"/>
      <c r="BF58" s="714"/>
      <c r="BG58" s="714"/>
      <c r="BH58" s="714"/>
      <c r="BI58" s="714"/>
      <c r="BJ58" s="714"/>
      <c r="BK58" s="714"/>
      <c r="BL58" s="714"/>
      <c r="BM58" s="714"/>
      <c r="BN58" s="714"/>
      <c r="BO58" s="714"/>
      <c r="BP58" s="714"/>
      <c r="BQ58" s="714"/>
      <c r="BR58" s="714"/>
      <c r="BS58" s="714"/>
      <c r="BT58" s="714"/>
      <c r="BU58" s="714"/>
      <c r="BV58" s="714"/>
      <c r="BW58" s="714"/>
      <c r="BX58" s="714"/>
      <c r="BY58" s="714"/>
      <c r="BZ58" s="714"/>
      <c r="CA58" s="714"/>
      <c r="CB58" s="714"/>
      <c r="CC58" s="714"/>
      <c r="CD58" s="714"/>
      <c r="CE58" s="714"/>
      <c r="CF58" s="714"/>
      <c r="CG58" s="714"/>
      <c r="CH58" s="714"/>
      <c r="CI58" s="714"/>
      <c r="CJ58" s="714"/>
      <c r="CK58" s="714"/>
      <c r="CL58" s="714"/>
      <c r="CM58" s="714"/>
      <c r="CN58" s="714"/>
      <c r="CO58" s="714"/>
      <c r="CP58" s="714"/>
      <c r="CQ58" s="714"/>
      <c r="CR58" s="714"/>
      <c r="CS58" s="714"/>
      <c r="CT58" s="714"/>
      <c r="CU58" s="714"/>
      <c r="CV58" s="714"/>
      <c r="CW58" s="714"/>
      <c r="CX58" s="714"/>
      <c r="CY58" s="714"/>
      <c r="CZ58" s="714"/>
      <c r="DA58" s="714"/>
      <c r="DB58" s="714"/>
      <c r="DC58" s="714"/>
      <c r="DD58" s="714"/>
      <c r="DE58" s="714"/>
      <c r="DF58" s="714"/>
      <c r="DG58" s="714"/>
      <c r="DH58" s="714"/>
      <c r="DI58" s="714"/>
      <c r="DJ58" s="714"/>
      <c r="DK58" s="714"/>
      <c r="DL58" s="714"/>
      <c r="DM58" s="714"/>
      <c r="DN58" s="714"/>
      <c r="DO58" s="714"/>
      <c r="DP58" s="714"/>
      <c r="DQ58" s="714"/>
      <c r="DR58" s="714"/>
      <c r="DS58" s="714"/>
      <c r="DT58" s="714"/>
      <c r="DU58" s="714"/>
      <c r="DV58" s="714"/>
      <c r="DW58" s="714"/>
      <c r="DX58" s="714"/>
      <c r="DY58" s="714"/>
      <c r="DZ58" s="714"/>
      <c r="EA58" s="714"/>
      <c r="EB58" s="707"/>
      <c r="EC58" s="3"/>
      <c r="ED58" s="3"/>
      <c r="EE58" s="3"/>
    </row>
    <row r="59" spans="1:135" ht="14.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707"/>
      <c r="AG59" s="707"/>
      <c r="AH59" s="737"/>
      <c r="AI59" s="707"/>
      <c r="AJ59" s="744" t="s">
        <v>46</v>
      </c>
      <c r="AK59" s="744" t="s">
        <v>47</v>
      </c>
      <c r="AL59" s="744" t="s">
        <v>48</v>
      </c>
      <c r="AM59" s="744" t="s">
        <v>49</v>
      </c>
      <c r="AN59" s="744" t="s">
        <v>50</v>
      </c>
      <c r="AO59" s="744" t="s">
        <v>51</v>
      </c>
      <c r="AP59" s="744" t="s">
        <v>52</v>
      </c>
      <c r="AQ59" s="744" t="s">
        <v>53</v>
      </c>
      <c r="AR59" s="744" t="s">
        <v>54</v>
      </c>
      <c r="AS59" s="744" t="s">
        <v>55</v>
      </c>
      <c r="AT59" s="744" t="s">
        <v>56</v>
      </c>
      <c r="AU59" s="745" t="s">
        <v>57</v>
      </c>
      <c r="AV59" s="745" t="s">
        <v>58</v>
      </c>
      <c r="AW59" s="745" t="s">
        <v>59</v>
      </c>
      <c r="AX59" s="745" t="s">
        <v>60</v>
      </c>
      <c r="AY59" s="745" t="s">
        <v>61</v>
      </c>
      <c r="AZ59" s="745" t="s">
        <v>62</v>
      </c>
      <c r="BA59" s="745" t="s">
        <v>63</v>
      </c>
      <c r="BB59" s="745" t="s">
        <v>64</v>
      </c>
      <c r="BC59" s="745" t="s">
        <v>65</v>
      </c>
      <c r="BD59" s="745" t="s">
        <v>66</v>
      </c>
      <c r="BE59" s="745" t="s">
        <v>67</v>
      </c>
      <c r="BF59" s="745" t="s">
        <v>68</v>
      </c>
      <c r="BG59" s="745" t="s">
        <v>69</v>
      </c>
      <c r="BH59" s="745" t="s">
        <v>70</v>
      </c>
      <c r="BI59" s="745" t="s">
        <v>71</v>
      </c>
      <c r="BJ59" s="745" t="s">
        <v>72</v>
      </c>
      <c r="BK59" s="745" t="s">
        <v>73</v>
      </c>
      <c r="BL59" s="745" t="s">
        <v>74</v>
      </c>
      <c r="BM59" s="745" t="s">
        <v>75</v>
      </c>
      <c r="BN59" s="745" t="s">
        <v>76</v>
      </c>
      <c r="BO59" s="745" t="s">
        <v>77</v>
      </c>
      <c r="BP59" s="745" t="s">
        <v>78</v>
      </c>
      <c r="BQ59" s="745" t="s">
        <v>79</v>
      </c>
      <c r="BR59" s="745" t="s">
        <v>80</v>
      </c>
      <c r="BS59" s="745" t="s">
        <v>81</v>
      </c>
      <c r="BT59" s="745" t="s">
        <v>82</v>
      </c>
      <c r="BU59" s="745" t="s">
        <v>83</v>
      </c>
      <c r="BV59" s="745" t="s">
        <v>84</v>
      </c>
      <c r="BW59" s="745" t="s">
        <v>85</v>
      </c>
      <c r="BX59" s="745" t="s">
        <v>86</v>
      </c>
      <c r="BY59" s="745" t="s">
        <v>87</v>
      </c>
      <c r="BZ59" s="745" t="s">
        <v>88</v>
      </c>
      <c r="CA59" s="745" t="s">
        <v>89</v>
      </c>
      <c r="CB59" s="745" t="s">
        <v>90</v>
      </c>
      <c r="CC59" s="745" t="s">
        <v>91</v>
      </c>
      <c r="CD59" s="745" t="s">
        <v>92</v>
      </c>
      <c r="CE59" s="745" t="s">
        <v>93</v>
      </c>
      <c r="CF59" s="745" t="s">
        <v>94</v>
      </c>
      <c r="CG59" s="745" t="s">
        <v>95</v>
      </c>
      <c r="CH59" s="745" t="s">
        <v>96</v>
      </c>
      <c r="CI59" s="745" t="s">
        <v>97</v>
      </c>
      <c r="CJ59" s="745" t="s">
        <v>98</v>
      </c>
      <c r="CK59" s="745" t="s">
        <v>99</v>
      </c>
      <c r="CL59" s="746" t="s">
        <v>100</v>
      </c>
      <c r="CM59" s="746" t="s">
        <v>101</v>
      </c>
      <c r="CN59" s="745" t="s">
        <v>102</v>
      </c>
      <c r="CO59" s="746" t="s">
        <v>103</v>
      </c>
      <c r="CP59" s="746" t="s">
        <v>104</v>
      </c>
      <c r="CQ59" s="746" t="s">
        <v>105</v>
      </c>
      <c r="CR59" s="746" t="s">
        <v>106</v>
      </c>
      <c r="CS59" s="746" t="s">
        <v>107</v>
      </c>
      <c r="CT59" s="746" t="s">
        <v>108</v>
      </c>
      <c r="CU59" s="746" t="s">
        <v>109</v>
      </c>
      <c r="CV59" s="746" t="s">
        <v>110</v>
      </c>
      <c r="CW59" s="746" t="s">
        <v>111</v>
      </c>
      <c r="CX59" s="746" t="s">
        <v>112</v>
      </c>
      <c r="CY59" s="746" t="s">
        <v>113</v>
      </c>
      <c r="CZ59" s="746" t="s">
        <v>114</v>
      </c>
      <c r="DA59" s="746" t="s">
        <v>115</v>
      </c>
      <c r="DB59" s="746" t="s">
        <v>116</v>
      </c>
      <c r="DC59" s="746" t="s">
        <v>117</v>
      </c>
      <c r="DD59" s="650" t="s">
        <v>118</v>
      </c>
      <c r="DE59" s="650" t="s">
        <v>119</v>
      </c>
      <c r="DF59" s="650" t="s">
        <v>120</v>
      </c>
      <c r="DG59" s="650" t="s">
        <v>121</v>
      </c>
      <c r="DH59" s="650" t="s">
        <v>122</v>
      </c>
      <c r="DI59" s="650" t="s">
        <v>123</v>
      </c>
      <c r="DJ59" s="650" t="s">
        <v>124</v>
      </c>
      <c r="DK59" s="650" t="s">
        <v>125</v>
      </c>
      <c r="DL59" s="650" t="s">
        <v>126</v>
      </c>
      <c r="DM59" s="650" t="s">
        <v>127</v>
      </c>
      <c r="DN59" s="650" t="s">
        <v>128</v>
      </c>
      <c r="DO59" s="650" t="s">
        <v>129</v>
      </c>
      <c r="DP59" s="650" t="s">
        <v>130</v>
      </c>
      <c r="DQ59" s="650" t="s">
        <v>131</v>
      </c>
      <c r="DR59" s="650" t="s">
        <v>132</v>
      </c>
      <c r="DS59" s="650" t="s">
        <v>133</v>
      </c>
      <c r="DT59" s="650" t="s">
        <v>134</v>
      </c>
      <c r="DU59" s="650" t="s">
        <v>135</v>
      </c>
      <c r="DV59" s="650" t="s">
        <v>136</v>
      </c>
      <c r="DW59" s="650" t="s">
        <v>137</v>
      </c>
      <c r="DX59" s="650" t="s">
        <v>138</v>
      </c>
      <c r="DY59" s="650" t="s">
        <v>139</v>
      </c>
      <c r="DZ59" s="650" t="s">
        <v>140</v>
      </c>
      <c r="EA59" s="650" t="s">
        <v>141</v>
      </c>
      <c r="EB59" s="707"/>
      <c r="EC59" s="3"/>
      <c r="ED59" s="3"/>
      <c r="EE59" s="3"/>
    </row>
    <row r="60" spans="1:135" ht="14.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707"/>
      <c r="AG60" s="707"/>
      <c r="AH60" s="737"/>
      <c r="AI60" s="707"/>
      <c r="AJ60" s="744">
        <v>20001</v>
      </c>
      <c r="AK60" s="744">
        <v>20002</v>
      </c>
      <c r="AL60" s="744">
        <v>20003</v>
      </c>
      <c r="AM60" s="744">
        <v>20004</v>
      </c>
      <c r="AN60" s="744">
        <v>20011</v>
      </c>
      <c r="AO60" s="744">
        <v>20012</v>
      </c>
      <c r="AP60" s="744">
        <v>20013</v>
      </c>
      <c r="AQ60" s="744">
        <v>20014</v>
      </c>
      <c r="AR60" s="744">
        <v>20021</v>
      </c>
      <c r="AS60" s="744">
        <v>20022</v>
      </c>
      <c r="AT60" s="744">
        <v>20023</v>
      </c>
      <c r="AU60" s="744">
        <v>20024</v>
      </c>
      <c r="AV60" s="744">
        <v>20031</v>
      </c>
      <c r="AW60" s="744">
        <v>20032</v>
      </c>
      <c r="AX60" s="744">
        <v>20033</v>
      </c>
      <c r="AY60" s="744">
        <v>20034</v>
      </c>
      <c r="AZ60" s="744">
        <v>20041</v>
      </c>
      <c r="BA60" s="744">
        <v>20042</v>
      </c>
      <c r="BB60" s="744">
        <v>20043</v>
      </c>
      <c r="BC60" s="744">
        <v>20044</v>
      </c>
      <c r="BD60" s="744">
        <v>20051</v>
      </c>
      <c r="BE60" s="744">
        <v>20052</v>
      </c>
      <c r="BF60" s="744">
        <v>20053</v>
      </c>
      <c r="BG60" s="744">
        <v>20054</v>
      </c>
      <c r="BH60" s="744">
        <v>20061</v>
      </c>
      <c r="BI60" s="744">
        <v>20062</v>
      </c>
      <c r="BJ60" s="744">
        <v>20063</v>
      </c>
      <c r="BK60" s="744">
        <v>20064</v>
      </c>
      <c r="BL60" s="744">
        <v>20071</v>
      </c>
      <c r="BM60" s="744">
        <v>20072</v>
      </c>
      <c r="BN60" s="744">
        <v>20073</v>
      </c>
      <c r="BO60" s="744">
        <v>20074</v>
      </c>
      <c r="BP60" s="744">
        <v>20081</v>
      </c>
      <c r="BQ60" s="744">
        <v>20082</v>
      </c>
      <c r="BR60" s="744">
        <v>20083</v>
      </c>
      <c r="BS60" s="744">
        <v>20084</v>
      </c>
      <c r="BT60" s="744">
        <v>20091</v>
      </c>
      <c r="BU60" s="744">
        <v>20092</v>
      </c>
      <c r="BV60" s="744">
        <v>20093</v>
      </c>
      <c r="BW60" s="744">
        <v>20094</v>
      </c>
      <c r="BX60" s="744">
        <v>20101</v>
      </c>
      <c r="BY60" s="744">
        <v>20102</v>
      </c>
      <c r="BZ60" s="744">
        <v>20103</v>
      </c>
      <c r="CA60" s="744">
        <v>20104</v>
      </c>
      <c r="CB60" s="744">
        <v>20111</v>
      </c>
      <c r="CC60" s="744">
        <v>20112</v>
      </c>
      <c r="CD60" s="744">
        <v>20113</v>
      </c>
      <c r="CE60" s="744">
        <v>20114</v>
      </c>
      <c r="CF60" s="744">
        <v>20121</v>
      </c>
      <c r="CG60" s="744">
        <v>20122</v>
      </c>
      <c r="CH60" s="744">
        <v>20123</v>
      </c>
      <c r="CI60" s="744">
        <v>20124</v>
      </c>
      <c r="CJ60" s="744">
        <v>20131</v>
      </c>
      <c r="CK60" s="744">
        <v>20132</v>
      </c>
      <c r="CL60" s="744">
        <v>20133</v>
      </c>
      <c r="CM60" s="744">
        <v>20134</v>
      </c>
      <c r="CN60" s="745">
        <v>20141</v>
      </c>
      <c r="CO60" s="745">
        <v>20142</v>
      </c>
      <c r="CP60" s="745">
        <v>20143</v>
      </c>
      <c r="CQ60" s="745">
        <v>20144</v>
      </c>
      <c r="CR60" s="745">
        <v>20151</v>
      </c>
      <c r="CS60" s="745">
        <v>20152</v>
      </c>
      <c r="CT60" s="745">
        <v>20153</v>
      </c>
      <c r="CU60" s="745">
        <v>20154</v>
      </c>
      <c r="CV60" s="745">
        <v>20161</v>
      </c>
      <c r="CW60" s="745">
        <v>20162</v>
      </c>
      <c r="CX60" s="745">
        <v>20163</v>
      </c>
      <c r="CY60" s="745">
        <v>20164</v>
      </c>
      <c r="CZ60" s="745">
        <v>20171</v>
      </c>
      <c r="DA60" s="745">
        <v>20172</v>
      </c>
      <c r="DB60" s="745">
        <v>20173</v>
      </c>
      <c r="DC60" s="745">
        <v>20174</v>
      </c>
      <c r="DD60" s="745">
        <v>20181</v>
      </c>
      <c r="DE60" s="745">
        <v>20182</v>
      </c>
      <c r="DF60" s="745">
        <v>20183</v>
      </c>
      <c r="DG60" s="745">
        <v>20184</v>
      </c>
      <c r="DH60" s="745">
        <v>20191</v>
      </c>
      <c r="DI60" s="745">
        <v>20192</v>
      </c>
      <c r="DJ60" s="745">
        <v>20193</v>
      </c>
      <c r="DK60" s="745">
        <v>20194</v>
      </c>
      <c r="DL60" s="745">
        <v>20201</v>
      </c>
      <c r="DM60" s="745">
        <v>20202</v>
      </c>
      <c r="DN60" s="745">
        <v>20203</v>
      </c>
      <c r="DO60" s="745">
        <v>20204</v>
      </c>
      <c r="DP60" s="745">
        <v>20211</v>
      </c>
      <c r="DQ60" s="745">
        <v>20212</v>
      </c>
      <c r="DR60" s="745">
        <v>20213</v>
      </c>
      <c r="DS60" s="745">
        <v>20214</v>
      </c>
      <c r="DT60" s="745">
        <v>20221</v>
      </c>
      <c r="DU60" s="745">
        <v>20222</v>
      </c>
      <c r="DV60" s="745">
        <v>20223</v>
      </c>
      <c r="DW60" s="745">
        <v>20224</v>
      </c>
      <c r="DX60" s="745">
        <v>20231</v>
      </c>
      <c r="DY60" s="745">
        <v>20232</v>
      </c>
      <c r="DZ60" s="745">
        <v>20233</v>
      </c>
      <c r="EA60" s="745">
        <v>20234</v>
      </c>
      <c r="EB60" s="707"/>
      <c r="EC60" s="3"/>
      <c r="ED60" s="3"/>
      <c r="EE60" s="3"/>
    </row>
    <row r="61" spans="1:135"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707"/>
      <c r="AG61" s="707"/>
      <c r="AH61" s="743" t="s">
        <v>911</v>
      </c>
      <c r="AI61" s="747"/>
      <c r="AJ61" s="748">
        <v>100</v>
      </c>
      <c r="AK61" s="748">
        <v>96.671737476874284</v>
      </c>
      <c r="AL61" s="748">
        <v>93.812669781490442</v>
      </c>
      <c r="AM61" s="748">
        <v>90.849215835169161</v>
      </c>
      <c r="AN61" s="748">
        <v>95.759426273620718</v>
      </c>
      <c r="AO61" s="748">
        <v>93.779926834860348</v>
      </c>
      <c r="AP61" s="748">
        <v>93.919881197423805</v>
      </c>
      <c r="AQ61" s="748">
        <v>87.707848889365039</v>
      </c>
      <c r="AR61" s="748">
        <v>91.115940453998121</v>
      </c>
      <c r="AS61" s="748">
        <v>93.717773190058253</v>
      </c>
      <c r="AT61" s="748">
        <v>98.330689268234053</v>
      </c>
      <c r="AU61" s="748">
        <v>103.22467311416187</v>
      </c>
      <c r="AV61" s="748">
        <v>101.98783005579359</v>
      </c>
      <c r="AW61" s="748">
        <v>108.32873338441159</v>
      </c>
      <c r="AX61" s="748">
        <v>113.10268390776547</v>
      </c>
      <c r="AY61" s="748">
        <v>126.48165453339966</v>
      </c>
      <c r="AZ61" s="748">
        <v>132.12727733762094</v>
      </c>
      <c r="BA61" s="748">
        <v>132.18638849708773</v>
      </c>
      <c r="BB61" s="748">
        <v>134.1582817201913</v>
      </c>
      <c r="BC61" s="748">
        <v>130.70100329656557</v>
      </c>
      <c r="BD61" s="748">
        <v>134.19211126862606</v>
      </c>
      <c r="BE61" s="748">
        <v>131.45220761408055</v>
      </c>
      <c r="BF61" s="748">
        <v>127.8761997903755</v>
      </c>
      <c r="BG61" s="748">
        <v>133.76768445105756</v>
      </c>
      <c r="BH61" s="748">
        <v>135.11499873245342</v>
      </c>
      <c r="BI61" s="748">
        <v>138.9176717737389</v>
      </c>
      <c r="BJ61" s="748">
        <v>143.00836683657391</v>
      </c>
      <c r="BK61" s="748">
        <v>147.91068129906208</v>
      </c>
      <c r="BL61" s="748">
        <v>151.15889746037638</v>
      </c>
      <c r="BM61" s="748">
        <v>139.99108986161681</v>
      </c>
      <c r="BN61" s="748">
        <v>134.16096200498998</v>
      </c>
      <c r="BO61" s="748">
        <v>137.9562461515533</v>
      </c>
      <c r="BP61" s="748">
        <v>134.4961425623564</v>
      </c>
      <c r="BQ61" s="748">
        <v>134.57285667731813</v>
      </c>
      <c r="BR61" s="748">
        <v>128.3933499947608</v>
      </c>
      <c r="BS61" s="748">
        <v>133.27871346322226</v>
      </c>
      <c r="BT61" s="748">
        <v>143.40954036784527</v>
      </c>
      <c r="BU61" s="748">
        <v>160.05266398789615</v>
      </c>
      <c r="BV61" s="748">
        <v>175.86794161568321</v>
      </c>
      <c r="BW61" s="748">
        <v>189.99782679873906</v>
      </c>
      <c r="BX61" s="748">
        <v>195.91893947935682</v>
      </c>
      <c r="BY61" s="748">
        <v>213.92842913834616</v>
      </c>
      <c r="BZ61" s="748">
        <v>209.99724727702949</v>
      </c>
      <c r="CA61" s="748">
        <v>213.77021985823151</v>
      </c>
      <c r="CB61" s="748">
        <v>204.43297475671159</v>
      </c>
      <c r="CC61" s="748">
        <v>213.45003441110532</v>
      </c>
      <c r="CD61" s="748">
        <v>216.06751421833442</v>
      </c>
      <c r="CE61" s="748">
        <v>222.44876670876332</v>
      </c>
      <c r="CF61" s="748">
        <v>230.8260349912149</v>
      </c>
      <c r="CG61" s="748">
        <v>236.03955232320527</v>
      </c>
      <c r="CH61" s="748">
        <v>248.51287623961903</v>
      </c>
      <c r="CI61" s="748">
        <v>279.23698794261327</v>
      </c>
      <c r="CJ61" s="748">
        <v>307.58513229411824</v>
      </c>
      <c r="CK61" s="748">
        <v>334.03376352231584</v>
      </c>
      <c r="CL61" s="748">
        <v>348.09576373987301</v>
      </c>
      <c r="CM61" s="748">
        <v>374.75445942664419</v>
      </c>
      <c r="CN61" s="748">
        <v>376.35314293990433</v>
      </c>
      <c r="CO61" s="748">
        <v>370.34252500970888</v>
      </c>
      <c r="CP61" s="748">
        <v>362.36646252500441</v>
      </c>
      <c r="CQ61" s="748">
        <v>361.59722210706059</v>
      </c>
      <c r="CR61" s="748">
        <v>361.96117465142714</v>
      </c>
      <c r="CS61" s="748">
        <v>374.47368163530831</v>
      </c>
      <c r="CT61" s="748">
        <v>394.38334043941472</v>
      </c>
      <c r="CU61" s="748">
        <v>384.08768445087981</v>
      </c>
      <c r="CV61" s="748">
        <v>332.57027200028068</v>
      </c>
      <c r="CW61" s="748">
        <v>328.36433062580687</v>
      </c>
      <c r="CX61" s="748">
        <v>330.93542051339153</v>
      </c>
      <c r="CY61" s="748">
        <v>322.6705301721679</v>
      </c>
      <c r="CZ61" s="748">
        <v>316.3415011182708</v>
      </c>
      <c r="DA61" s="748">
        <v>312.79196972568349</v>
      </c>
      <c r="DB61" s="748">
        <v>330.79960421131955</v>
      </c>
      <c r="DC61" s="748">
        <v>352.11451467827663</v>
      </c>
      <c r="DD61" s="748">
        <v>376.8932198363957</v>
      </c>
      <c r="DE61" s="748">
        <v>396.42186918407265</v>
      </c>
      <c r="DF61" s="748">
        <v>398.35858198445891</v>
      </c>
      <c r="DG61" s="748">
        <v>387.20232647795592</v>
      </c>
      <c r="DH61" s="748">
        <v>382.7862210822903</v>
      </c>
      <c r="DI61" s="748">
        <v>382.71767429611629</v>
      </c>
      <c r="DJ61" s="748">
        <v>373.61718373320764</v>
      </c>
      <c r="DK61" s="748">
        <v>362.05023292784603</v>
      </c>
      <c r="DL61" s="748">
        <v>368.13258934908936</v>
      </c>
      <c r="DM61" s="748">
        <v>397.02426132157547</v>
      </c>
      <c r="DN61" s="748">
        <v>427.5583419586369</v>
      </c>
      <c r="DO61" s="748">
        <v>441.16509184188681</v>
      </c>
      <c r="DP61" s="748">
        <v>439.91517738989006</v>
      </c>
      <c r="DQ61" s="748">
        <v>430.05769188616091</v>
      </c>
      <c r="DR61" s="748">
        <v>432.29631921780191</v>
      </c>
      <c r="DS61" s="748">
        <v>450.37446961332142</v>
      </c>
      <c r="DT61" s="748">
        <v>446.54920771002497</v>
      </c>
      <c r="DU61" s="748">
        <v>446.41259311397988</v>
      </c>
      <c r="DV61" s="748">
        <v>426.88021839754464</v>
      </c>
      <c r="DW61" s="748">
        <v>416.01055019047743</v>
      </c>
      <c r="DX61" s="748">
        <v>405.37914592782386</v>
      </c>
      <c r="DY61" s="748">
        <v>406.10059020547197</v>
      </c>
      <c r="DZ61" s="748">
        <v>415.70932751197603</v>
      </c>
      <c r="EA61" s="748">
        <v>412.47703788239897</v>
      </c>
      <c r="EB61" s="707"/>
      <c r="EC61" s="3"/>
      <c r="ED61" s="3"/>
      <c r="EE61" s="3"/>
    </row>
    <row r="62" spans="1:135" ht="14.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707"/>
      <c r="AG62" s="707"/>
      <c r="AH62" s="743" t="s">
        <v>545</v>
      </c>
      <c r="AI62" s="747"/>
      <c r="AJ62" s="748">
        <v>100</v>
      </c>
      <c r="AK62" s="748">
        <v>102.07352776962534</v>
      </c>
      <c r="AL62" s="748">
        <v>96.727027683005716</v>
      </c>
      <c r="AM62" s="748">
        <v>85.611199246956403</v>
      </c>
      <c r="AN62" s="748">
        <v>90.330587130029997</v>
      </c>
      <c r="AO62" s="748">
        <v>92.102958666956923</v>
      </c>
      <c r="AP62" s="748">
        <v>90.73034164708767</v>
      </c>
      <c r="AQ62" s="748">
        <v>94.252412751527828</v>
      </c>
      <c r="AR62" s="748">
        <v>95.677964908555794</v>
      </c>
      <c r="AS62" s="748">
        <v>97.609804568495477</v>
      </c>
      <c r="AT62" s="748">
        <v>99.225197142335603</v>
      </c>
      <c r="AU62" s="748">
        <v>101.1658880370445</v>
      </c>
      <c r="AV62" s="748">
        <v>106.97494039548256</v>
      </c>
      <c r="AW62" s="748">
        <v>109.36462566180975</v>
      </c>
      <c r="AX62" s="748">
        <v>115.3978877586304</v>
      </c>
      <c r="AY62" s="748">
        <v>122.25107325781137</v>
      </c>
      <c r="AZ62" s="748">
        <v>123.62756805909557</v>
      </c>
      <c r="BA62" s="748">
        <v>122.12490908718907</v>
      </c>
      <c r="BB62" s="748">
        <v>120.73906763089263</v>
      </c>
      <c r="BC62" s="748">
        <v>121.9232227488435</v>
      </c>
      <c r="BD62" s="748">
        <v>126.71135387642806</v>
      </c>
      <c r="BE62" s="748">
        <v>126.35065122824926</v>
      </c>
      <c r="BF62" s="748">
        <v>128.34193267625216</v>
      </c>
      <c r="BG62" s="748">
        <v>126.83034662292752</v>
      </c>
      <c r="BH62" s="748">
        <v>132.56631569802579</v>
      </c>
      <c r="BI62" s="748">
        <v>135.65909969357665</v>
      </c>
      <c r="BJ62" s="748">
        <v>130.90489884827363</v>
      </c>
      <c r="BK62" s="748">
        <v>138.19765689944001</v>
      </c>
      <c r="BL62" s="748">
        <v>142.02910643908771</v>
      </c>
      <c r="BM62" s="748">
        <v>140.12330572778134</v>
      </c>
      <c r="BN62" s="748">
        <v>139.32251927232758</v>
      </c>
      <c r="BO62" s="748">
        <v>138.84063766232748</v>
      </c>
      <c r="BP62" s="748">
        <v>142.42698070959176</v>
      </c>
      <c r="BQ62" s="748">
        <v>141.18986156034686</v>
      </c>
      <c r="BR62" s="748">
        <v>142.05705866872137</v>
      </c>
      <c r="BS62" s="748">
        <v>143.80493670090664</v>
      </c>
      <c r="BT62" s="748">
        <v>154.36916590546289</v>
      </c>
      <c r="BU62" s="748">
        <v>156.72572138328201</v>
      </c>
      <c r="BV62" s="748">
        <v>163.32807627706899</v>
      </c>
      <c r="BW62" s="748">
        <v>179.00459661541629</v>
      </c>
      <c r="BX62" s="748">
        <v>186.81476440857418</v>
      </c>
      <c r="BY62" s="748">
        <v>191.08096375032025</v>
      </c>
      <c r="BZ62" s="748">
        <v>226.51897969041869</v>
      </c>
      <c r="CA62" s="748">
        <v>214.95340442302475</v>
      </c>
      <c r="CB62" s="748">
        <v>212.09628821323463</v>
      </c>
      <c r="CC62" s="748">
        <v>215.24528499069317</v>
      </c>
      <c r="CD62" s="748">
        <v>220.90236858581719</v>
      </c>
      <c r="CE62" s="748">
        <v>216.24108291462778</v>
      </c>
      <c r="CF62" s="748">
        <v>228.37666795923832</v>
      </c>
      <c r="CG62" s="748">
        <v>234.15895016299041</v>
      </c>
      <c r="CH62" s="748">
        <v>244.41327718879239</v>
      </c>
      <c r="CI62" s="748">
        <v>272.26921596079438</v>
      </c>
      <c r="CJ62" s="748">
        <v>302.69821216124882</v>
      </c>
      <c r="CK62" s="748">
        <v>318.83234855256308</v>
      </c>
      <c r="CL62" s="748">
        <v>304.78165572555633</v>
      </c>
      <c r="CM62" s="748">
        <v>324.39639091421793</v>
      </c>
      <c r="CN62" s="748">
        <v>341.57707005105948</v>
      </c>
      <c r="CO62" s="748">
        <v>341.10970266142698</v>
      </c>
      <c r="CP62" s="748">
        <v>346.07916615335313</v>
      </c>
      <c r="CQ62" s="748">
        <v>345.76448198662877</v>
      </c>
      <c r="CR62" s="748">
        <v>345.97345630851561</v>
      </c>
      <c r="CS62" s="748">
        <v>346.23127338204796</v>
      </c>
      <c r="CT62" s="748">
        <v>360.41708108367158</v>
      </c>
      <c r="CU62" s="748">
        <v>364.08750141834037</v>
      </c>
      <c r="CV62" s="748">
        <v>368.56279419314507</v>
      </c>
      <c r="CW62" s="748">
        <v>352.78739930456891</v>
      </c>
      <c r="CX62" s="748">
        <v>353.24336453554781</v>
      </c>
      <c r="CY62" s="748">
        <v>348.81460594317423</v>
      </c>
      <c r="CZ62" s="748">
        <v>311.75895417787433</v>
      </c>
      <c r="DA62" s="748">
        <v>320.38025859028244</v>
      </c>
      <c r="DB62" s="748">
        <v>337.46336606295154</v>
      </c>
      <c r="DC62" s="748">
        <v>365.91858162747474</v>
      </c>
      <c r="DD62" s="748">
        <v>380.01757613212988</v>
      </c>
      <c r="DE62" s="748">
        <v>393.31707863386691</v>
      </c>
      <c r="DF62" s="748">
        <v>396.20574273196218</v>
      </c>
      <c r="DG62" s="748">
        <v>378.03290199639042</v>
      </c>
      <c r="DH62" s="748">
        <v>381.11250852427594</v>
      </c>
      <c r="DI62" s="748">
        <v>408.79875682502308</v>
      </c>
      <c r="DJ62" s="748">
        <v>415.70008778952712</v>
      </c>
      <c r="DK62" s="748">
        <v>395.19111389158218</v>
      </c>
      <c r="DL62" s="748">
        <v>408.05639039701492</v>
      </c>
      <c r="DM62" s="748">
        <v>431.26847094721842</v>
      </c>
      <c r="DN62" s="748">
        <v>444.26672250195747</v>
      </c>
      <c r="DO62" s="748">
        <v>442.75226854227918</v>
      </c>
      <c r="DP62" s="748">
        <v>447.42056171189091</v>
      </c>
      <c r="DQ62" s="748">
        <v>449.05890052287435</v>
      </c>
      <c r="DR62" s="748">
        <v>452.08742730262748</v>
      </c>
      <c r="DS62" s="748">
        <v>459.48563157213238</v>
      </c>
      <c r="DT62" s="748">
        <v>472.88358931052306</v>
      </c>
      <c r="DU62" s="748">
        <v>461.70138579460104</v>
      </c>
      <c r="DV62" s="748">
        <v>479.78474243462938</v>
      </c>
      <c r="DW62" s="748">
        <v>463.95489466956457</v>
      </c>
      <c r="DX62" s="748">
        <v>460.89756176434076</v>
      </c>
      <c r="DY62" s="748">
        <v>463.04161541736198</v>
      </c>
      <c r="DZ62" s="748">
        <v>465.24938518872199</v>
      </c>
      <c r="EA62" s="748">
        <v>468.12637161359299</v>
      </c>
      <c r="EB62" s="707"/>
      <c r="EC62" s="3"/>
      <c r="ED62" s="3"/>
      <c r="EE62" s="3"/>
    </row>
    <row r="63" spans="1:135"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707"/>
      <c r="AG63" s="707"/>
      <c r="AH63" s="743" t="s">
        <v>476</v>
      </c>
      <c r="AI63" s="747"/>
      <c r="AJ63" s="748">
        <v>100</v>
      </c>
      <c r="AK63" s="748">
        <v>102.79923870505647</v>
      </c>
      <c r="AL63" s="748">
        <v>99.48218797034238</v>
      </c>
      <c r="AM63" s="748">
        <v>91.320391289716738</v>
      </c>
      <c r="AN63" s="748">
        <v>93.547894484213955</v>
      </c>
      <c r="AO63" s="748">
        <v>95.604412332519573</v>
      </c>
      <c r="AP63" s="748">
        <v>99.421866809039727</v>
      </c>
      <c r="AQ63" s="748">
        <v>101.84307217544482</v>
      </c>
      <c r="AR63" s="748">
        <v>103.00264584515462</v>
      </c>
      <c r="AS63" s="748">
        <v>108.52116940479641</v>
      </c>
      <c r="AT63" s="748">
        <v>106.39398278014738</v>
      </c>
      <c r="AU63" s="748">
        <v>109.32466565308087</v>
      </c>
      <c r="AV63" s="748">
        <v>121.97616907703701</v>
      </c>
      <c r="AW63" s="748">
        <v>122.05396487435236</v>
      </c>
      <c r="AX63" s="748">
        <v>127.85157075525784</v>
      </c>
      <c r="AY63" s="748">
        <v>132.01921852810114</v>
      </c>
      <c r="AZ63" s="748">
        <v>136.79883174013739</v>
      </c>
      <c r="BA63" s="748">
        <v>136.00632705791853</v>
      </c>
      <c r="BB63" s="748">
        <v>137.3127874390712</v>
      </c>
      <c r="BC63" s="748">
        <v>140.477058865695</v>
      </c>
      <c r="BD63" s="748">
        <v>145.45370936969215</v>
      </c>
      <c r="BE63" s="748">
        <v>145.61766144453381</v>
      </c>
      <c r="BF63" s="748">
        <v>148.75178544915849</v>
      </c>
      <c r="BG63" s="748">
        <v>153.64335348910285</v>
      </c>
      <c r="BH63" s="748">
        <v>158.48113124372142</v>
      </c>
      <c r="BI63" s="748">
        <v>165.15212071930293</v>
      </c>
      <c r="BJ63" s="748">
        <v>163.91695230342486</v>
      </c>
      <c r="BK63" s="748">
        <v>175.82509862543944</v>
      </c>
      <c r="BL63" s="748">
        <v>183.65479398313579</v>
      </c>
      <c r="BM63" s="748">
        <v>187.8038326114752</v>
      </c>
      <c r="BN63" s="748">
        <v>177.55991251035078</v>
      </c>
      <c r="BO63" s="748">
        <v>186.11471252900853</v>
      </c>
      <c r="BP63" s="748">
        <v>191.82591829005784</v>
      </c>
      <c r="BQ63" s="748">
        <v>195.69444933305499</v>
      </c>
      <c r="BR63" s="748">
        <v>196.41378886229671</v>
      </c>
      <c r="BS63" s="748">
        <v>195.11384701673262</v>
      </c>
      <c r="BT63" s="748">
        <v>202.90762198971743</v>
      </c>
      <c r="BU63" s="748">
        <v>210.32062613702723</v>
      </c>
      <c r="BV63" s="748">
        <v>216.07349553361152</v>
      </c>
      <c r="BW63" s="748">
        <v>237.78274879553814</v>
      </c>
      <c r="BX63" s="748">
        <v>259.10425806531038</v>
      </c>
      <c r="BY63" s="748">
        <v>266.87252187911048</v>
      </c>
      <c r="BZ63" s="748">
        <v>307.5259497781625</v>
      </c>
      <c r="CA63" s="748">
        <v>288.9965398431342</v>
      </c>
      <c r="CB63" s="748">
        <v>289.88124628917393</v>
      </c>
      <c r="CC63" s="748">
        <v>290.22293949876934</v>
      </c>
      <c r="CD63" s="748">
        <v>305.46180815288886</v>
      </c>
      <c r="CE63" s="748">
        <v>302.89331053401247</v>
      </c>
      <c r="CF63" s="748">
        <v>317.56153793259716</v>
      </c>
      <c r="CG63" s="748">
        <v>329.30066188452275</v>
      </c>
      <c r="CH63" s="748">
        <v>349.39170741437533</v>
      </c>
      <c r="CI63" s="748">
        <v>369.35244192276775</v>
      </c>
      <c r="CJ63" s="748">
        <v>414.66808698641273</v>
      </c>
      <c r="CK63" s="748">
        <v>427.22483068433786</v>
      </c>
      <c r="CL63" s="748">
        <v>411.19756424106413</v>
      </c>
      <c r="CM63" s="748">
        <v>431.24247282893481</v>
      </c>
      <c r="CN63" s="748">
        <v>454.90427496249595</v>
      </c>
      <c r="CO63" s="748">
        <v>450.98728488670002</v>
      </c>
      <c r="CP63" s="748">
        <v>465.84722564480626</v>
      </c>
      <c r="CQ63" s="748">
        <v>467.12564687260408</v>
      </c>
      <c r="CR63" s="748">
        <v>465.4181003599403</v>
      </c>
      <c r="CS63" s="748">
        <v>467.14849810701332</v>
      </c>
      <c r="CT63" s="748">
        <v>484.37057124405317</v>
      </c>
      <c r="CU63" s="748">
        <v>488.32671981892685</v>
      </c>
      <c r="CV63" s="748">
        <v>505.33124216889826</v>
      </c>
      <c r="CW63" s="748">
        <v>481.24694532425423</v>
      </c>
      <c r="CX63" s="748">
        <v>474.78511174033838</v>
      </c>
      <c r="CY63" s="748">
        <v>467.51089013298559</v>
      </c>
      <c r="CZ63" s="748">
        <v>425.41711286861715</v>
      </c>
      <c r="DA63" s="748">
        <v>430.07616057313635</v>
      </c>
      <c r="DB63" s="748">
        <v>449.92246919049433</v>
      </c>
      <c r="DC63" s="748">
        <v>481.99628284195825</v>
      </c>
      <c r="DD63" s="748">
        <v>495.18220754142169</v>
      </c>
      <c r="DE63" s="748">
        <v>495.1140279808547</v>
      </c>
      <c r="DF63" s="748">
        <v>509.71104384865617</v>
      </c>
      <c r="DG63" s="748">
        <v>500.27845000876482</v>
      </c>
      <c r="DH63" s="748">
        <v>501.30015765153195</v>
      </c>
      <c r="DI63" s="748">
        <v>526.6936267878051</v>
      </c>
      <c r="DJ63" s="748">
        <v>529.33330486445493</v>
      </c>
      <c r="DK63" s="748">
        <v>519.06809374574232</v>
      </c>
      <c r="DL63" s="748">
        <v>524.23757495701705</v>
      </c>
      <c r="DM63" s="748">
        <v>538.60933977548677</v>
      </c>
      <c r="DN63" s="748">
        <v>551.64974069000709</v>
      </c>
      <c r="DO63" s="748">
        <v>567.20902227257409</v>
      </c>
      <c r="DP63" s="748">
        <v>576.646633494203</v>
      </c>
      <c r="DQ63" s="748">
        <v>573.70991243422566</v>
      </c>
      <c r="DR63" s="748">
        <v>574.96318698421942</v>
      </c>
      <c r="DS63" s="748">
        <v>581.1358268536477</v>
      </c>
      <c r="DT63" s="748">
        <v>602.7535253475213</v>
      </c>
      <c r="DU63" s="748">
        <v>588.7372307252781</v>
      </c>
      <c r="DV63" s="748">
        <v>602.67494796553297</v>
      </c>
      <c r="DW63" s="748">
        <v>586.9865142984977</v>
      </c>
      <c r="DX63" s="748">
        <v>599.50903239809725</v>
      </c>
      <c r="DY63" s="748">
        <v>595.83596777676996</v>
      </c>
      <c r="DZ63" s="748">
        <v>595.88752075836805</v>
      </c>
      <c r="EA63" s="748">
        <v>594.94224359617499</v>
      </c>
      <c r="EB63" s="707"/>
      <c r="EC63" s="3"/>
      <c r="ED63" s="3"/>
      <c r="EE63" s="3"/>
    </row>
    <row r="64" spans="1:135" ht="14.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707"/>
      <c r="AG64" s="707"/>
      <c r="AH64" s="743" t="s">
        <v>257</v>
      </c>
      <c r="AI64" s="747"/>
      <c r="AJ64" s="748">
        <v>100</v>
      </c>
      <c r="AK64" s="748">
        <v>102.55544519760704</v>
      </c>
      <c r="AL64" s="748">
        <v>101.09723472542794</v>
      </c>
      <c r="AM64" s="748">
        <v>91.516811424188049</v>
      </c>
      <c r="AN64" s="748">
        <v>95.305625311774705</v>
      </c>
      <c r="AO64" s="748">
        <v>97.281945415924383</v>
      </c>
      <c r="AP64" s="748">
        <v>99.923545597553925</v>
      </c>
      <c r="AQ64" s="748">
        <v>102.01272300411317</v>
      </c>
      <c r="AR64" s="748">
        <v>104.99821490028174</v>
      </c>
      <c r="AS64" s="748">
        <v>107.48381328132616</v>
      </c>
      <c r="AT64" s="748">
        <v>107.6413351489765</v>
      </c>
      <c r="AU64" s="748">
        <v>111.41887132087635</v>
      </c>
      <c r="AV64" s="748">
        <v>119.16762052689505</v>
      </c>
      <c r="AW64" s="748">
        <v>121.3940184123022</v>
      </c>
      <c r="AX64" s="748">
        <v>126.98279653311484</v>
      </c>
      <c r="AY64" s="748">
        <v>131.08679729908803</v>
      </c>
      <c r="AZ64" s="748">
        <v>136.70845895901192</v>
      </c>
      <c r="BA64" s="748">
        <v>136.22936669500447</v>
      </c>
      <c r="BB64" s="748">
        <v>139.86494523910127</v>
      </c>
      <c r="BC64" s="748">
        <v>140.66949921413789</v>
      </c>
      <c r="BD64" s="748">
        <v>147.90518737618476</v>
      </c>
      <c r="BE64" s="748">
        <v>147.67154075464612</v>
      </c>
      <c r="BF64" s="748">
        <v>151.12933659982281</v>
      </c>
      <c r="BG64" s="748">
        <v>153.147566026806</v>
      </c>
      <c r="BH64" s="748">
        <v>158.87864149866678</v>
      </c>
      <c r="BI64" s="748">
        <v>164.30943999497299</v>
      </c>
      <c r="BJ64" s="748">
        <v>165.42357654170689</v>
      </c>
      <c r="BK64" s="748">
        <v>178.02983106319894</v>
      </c>
      <c r="BL64" s="748">
        <v>183.50482561491995</v>
      </c>
      <c r="BM64" s="748">
        <v>189.87946341068249</v>
      </c>
      <c r="BN64" s="748">
        <v>183.59135764583135</v>
      </c>
      <c r="BO64" s="748">
        <v>190.46230694484873</v>
      </c>
      <c r="BP64" s="748">
        <v>197.20156800829233</v>
      </c>
      <c r="BQ64" s="748">
        <v>202.07487297373916</v>
      </c>
      <c r="BR64" s="748">
        <v>201.63490140550908</v>
      </c>
      <c r="BS64" s="748">
        <v>202.67943338435813</v>
      </c>
      <c r="BT64" s="748">
        <v>208.67370665492354</v>
      </c>
      <c r="BU64" s="748">
        <v>215.15514183568948</v>
      </c>
      <c r="BV64" s="748">
        <v>222.28153213558258</v>
      </c>
      <c r="BW64" s="748">
        <v>239.59423052857162</v>
      </c>
      <c r="BX64" s="748">
        <v>262.25303193753325</v>
      </c>
      <c r="BY64" s="748">
        <v>268.73024353496584</v>
      </c>
      <c r="BZ64" s="748">
        <v>304.96845480781195</v>
      </c>
      <c r="CA64" s="748">
        <v>291.8047760454354</v>
      </c>
      <c r="CB64" s="748">
        <v>295.55665653000881</v>
      </c>
      <c r="CC64" s="748">
        <v>303.75265588046381</v>
      </c>
      <c r="CD64" s="748">
        <v>314.32511474567389</v>
      </c>
      <c r="CE64" s="748">
        <v>308.55811650057939</v>
      </c>
      <c r="CF64" s="748">
        <v>319.09544467336167</v>
      </c>
      <c r="CG64" s="748">
        <v>331.64683986270734</v>
      </c>
      <c r="CH64" s="748">
        <v>348.06546795465272</v>
      </c>
      <c r="CI64" s="748">
        <v>365.31727868926964</v>
      </c>
      <c r="CJ64" s="748">
        <v>401.94840961909523</v>
      </c>
      <c r="CK64" s="748">
        <v>411.1309757228409</v>
      </c>
      <c r="CL64" s="748">
        <v>401.73085363636562</v>
      </c>
      <c r="CM64" s="748">
        <v>415.33413370676254</v>
      </c>
      <c r="CN64" s="748">
        <v>434.56234312731408</v>
      </c>
      <c r="CO64" s="748">
        <v>430.02205178845531</v>
      </c>
      <c r="CP64" s="748">
        <v>436.3867400766411</v>
      </c>
      <c r="CQ64" s="748">
        <v>436.36324795756678</v>
      </c>
      <c r="CR64" s="748">
        <v>434.41381559168661</v>
      </c>
      <c r="CS64" s="748">
        <v>435.85444687015456</v>
      </c>
      <c r="CT64" s="748">
        <v>448.79475911296936</v>
      </c>
      <c r="CU64" s="748">
        <v>449.83498234251618</v>
      </c>
      <c r="CV64" s="748">
        <v>462.48256083472052</v>
      </c>
      <c r="CW64" s="748">
        <v>436.44330931407052</v>
      </c>
      <c r="CX64" s="748">
        <v>437.53786424093181</v>
      </c>
      <c r="CY64" s="748">
        <v>426.92717067211169</v>
      </c>
      <c r="CZ64" s="748">
        <v>390.93637480452202</v>
      </c>
      <c r="DA64" s="748">
        <v>395.9344153019274</v>
      </c>
      <c r="DB64" s="748">
        <v>415.78125441657232</v>
      </c>
      <c r="DC64" s="748">
        <v>443.26818633553921</v>
      </c>
      <c r="DD64" s="748">
        <v>454.35478426083665</v>
      </c>
      <c r="DE64" s="748">
        <v>463.27710822262202</v>
      </c>
      <c r="DF64" s="748">
        <v>468.21435511738417</v>
      </c>
      <c r="DG64" s="748">
        <v>459.38560391616079</v>
      </c>
      <c r="DH64" s="748">
        <v>461.47026905903476</v>
      </c>
      <c r="DI64" s="748">
        <v>484.6960606823701</v>
      </c>
      <c r="DJ64" s="748">
        <v>486.55969283216569</v>
      </c>
      <c r="DK64" s="748">
        <v>479.48379195795383</v>
      </c>
      <c r="DL64" s="748">
        <v>484.23249795539675</v>
      </c>
      <c r="DM64" s="748">
        <v>504.02038012977545</v>
      </c>
      <c r="DN64" s="748">
        <v>514.23664328729205</v>
      </c>
      <c r="DO64" s="748">
        <v>525.72228024155368</v>
      </c>
      <c r="DP64" s="748">
        <v>533.76545558216947</v>
      </c>
      <c r="DQ64" s="748">
        <v>540.22968964487848</v>
      </c>
      <c r="DR64" s="748">
        <v>544.18726762839617</v>
      </c>
      <c r="DS64" s="748">
        <v>553.00598043026707</v>
      </c>
      <c r="DT64" s="748">
        <v>574.56369988995505</v>
      </c>
      <c r="DU64" s="748">
        <v>567.91492312036883</v>
      </c>
      <c r="DV64" s="748">
        <v>582.50968628910971</v>
      </c>
      <c r="DW64" s="748">
        <v>563.90243365949755</v>
      </c>
      <c r="DX64" s="748">
        <v>573.23573704679427</v>
      </c>
      <c r="DY64" s="748">
        <v>576.17863584314898</v>
      </c>
      <c r="DZ64" s="748">
        <v>571.321018417456</v>
      </c>
      <c r="EA64" s="748">
        <v>575.43877870582901</v>
      </c>
      <c r="EB64" s="707"/>
      <c r="EC64" s="3"/>
      <c r="ED64" s="3"/>
      <c r="EE64" s="3"/>
    </row>
    <row r="65" spans="1:135" ht="14.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707"/>
      <c r="AG65" s="707"/>
      <c r="AH65" s="707"/>
      <c r="AI65" s="707"/>
      <c r="AJ65" s="707"/>
      <c r="AK65" s="707"/>
      <c r="AL65" s="707"/>
      <c r="AM65" s="707"/>
      <c r="AN65" s="707"/>
      <c r="AO65" s="707"/>
      <c r="AP65" s="707"/>
      <c r="AQ65" s="707"/>
      <c r="AR65" s="707"/>
      <c r="AS65" s="707"/>
      <c r="AT65" s="707"/>
      <c r="AU65" s="707"/>
      <c r="AV65" s="707"/>
      <c r="AW65" s="707"/>
      <c r="AX65" s="707"/>
      <c r="AY65" s="707"/>
      <c r="AZ65" s="707"/>
      <c r="BA65" s="707"/>
      <c r="BB65" s="707"/>
      <c r="BC65" s="707"/>
      <c r="BD65" s="707"/>
      <c r="BE65" s="707"/>
      <c r="BF65" s="707"/>
      <c r="BG65" s="707"/>
      <c r="BH65" s="707"/>
      <c r="BI65" s="707"/>
      <c r="BJ65" s="707"/>
      <c r="BK65" s="707"/>
      <c r="BL65" s="707"/>
      <c r="BM65" s="707"/>
      <c r="BN65" s="707"/>
      <c r="BO65" s="707"/>
      <c r="BP65" s="707"/>
      <c r="BQ65" s="707"/>
      <c r="BR65" s="707"/>
      <c r="BS65" s="707"/>
      <c r="BT65" s="707"/>
      <c r="BU65" s="707"/>
      <c r="BV65" s="707"/>
      <c r="BW65" s="707"/>
      <c r="BX65" s="707"/>
      <c r="BY65" s="707"/>
      <c r="BZ65" s="707"/>
      <c r="CA65" s="707"/>
      <c r="CB65" s="707"/>
      <c r="CC65" s="707"/>
      <c r="CD65" s="707"/>
      <c r="CE65" s="707"/>
      <c r="CF65" s="707"/>
      <c r="CG65" s="707"/>
      <c r="CH65" s="707"/>
      <c r="CI65" s="707"/>
      <c r="CJ65" s="707"/>
      <c r="CK65" s="707"/>
      <c r="CL65" s="707"/>
      <c r="CM65" s="707"/>
      <c r="CN65" s="707"/>
      <c r="CO65" s="707"/>
      <c r="CP65" s="707"/>
      <c r="CQ65" s="707"/>
      <c r="CR65" s="707"/>
      <c r="CS65" s="707"/>
      <c r="CT65" s="707"/>
      <c r="CU65" s="707"/>
      <c r="CV65" s="707"/>
      <c r="CW65" s="707"/>
      <c r="CX65" s="707"/>
      <c r="CY65" s="707"/>
      <c r="CZ65" s="707"/>
      <c r="DA65" s="707"/>
      <c r="DB65" s="707"/>
      <c r="DC65" s="707"/>
      <c r="DD65" s="707"/>
      <c r="DE65" s="707"/>
      <c r="DF65" s="707"/>
      <c r="DG65" s="707"/>
      <c r="DH65" s="707"/>
      <c r="DI65" s="707"/>
      <c r="DJ65" s="707"/>
      <c r="DK65" s="707"/>
      <c r="DL65" s="707"/>
      <c r="DM65" s="707"/>
      <c r="DN65" s="707"/>
      <c r="DO65" s="707"/>
      <c r="DP65" s="707"/>
      <c r="DQ65" s="707"/>
      <c r="DR65" s="707"/>
      <c r="DS65" s="707"/>
      <c r="DT65" s="707"/>
      <c r="DU65" s="707"/>
      <c r="DV65" s="707"/>
      <c r="DW65" s="707"/>
      <c r="DX65" s="707"/>
      <c r="DY65" s="707"/>
      <c r="DZ65" s="707"/>
      <c r="EA65" s="707"/>
      <c r="EB65" s="707"/>
      <c r="EC65" s="3"/>
      <c r="ED65" s="3"/>
      <c r="EE65" s="3"/>
    </row>
    <row r="66" spans="1:135" ht="14.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707"/>
      <c r="AG66" s="707"/>
      <c r="AH66" s="730" t="s">
        <v>912</v>
      </c>
      <c r="AI66" s="707"/>
      <c r="AJ66" s="707"/>
      <c r="AK66" s="707"/>
      <c r="AL66" s="707"/>
      <c r="AM66" s="707"/>
      <c r="AN66" s="707"/>
      <c r="AO66" s="707"/>
      <c r="AP66" s="707"/>
      <c r="AQ66" s="707"/>
      <c r="AR66" s="707"/>
      <c r="AS66" s="707"/>
      <c r="AT66" s="707"/>
      <c r="AU66" s="707"/>
      <c r="AV66" s="707"/>
      <c r="AW66" s="707"/>
      <c r="AX66" s="707"/>
      <c r="AY66" s="707"/>
      <c r="AZ66" s="707"/>
      <c r="BA66" s="707"/>
      <c r="BB66" s="707"/>
      <c r="BC66" s="707"/>
      <c r="BD66" s="707"/>
      <c r="BE66" s="707"/>
      <c r="BF66" s="707"/>
      <c r="BG66" s="707"/>
      <c r="BH66" s="707"/>
      <c r="BI66" s="707"/>
      <c r="BJ66" s="707"/>
      <c r="BK66" s="707"/>
      <c r="BL66" s="707"/>
      <c r="BM66" s="707"/>
      <c r="BN66" s="707"/>
      <c r="BO66" s="707"/>
      <c r="BP66" s="707"/>
      <c r="BQ66" s="707"/>
      <c r="BR66" s="707"/>
      <c r="BS66" s="707"/>
      <c r="BT66" s="707"/>
      <c r="BU66" s="707"/>
      <c r="BV66" s="707"/>
      <c r="BW66" s="707"/>
      <c r="BX66" s="707"/>
      <c r="BY66" s="707"/>
      <c r="BZ66" s="707"/>
      <c r="CA66" s="707"/>
      <c r="CB66" s="707"/>
      <c r="CC66" s="707"/>
      <c r="CD66" s="707"/>
      <c r="CE66" s="707"/>
      <c r="CF66" s="707"/>
      <c r="CG66" s="707"/>
      <c r="CH66" s="707"/>
      <c r="CI66" s="707"/>
      <c r="CJ66" s="707"/>
      <c r="CK66" s="707"/>
      <c r="CL66" s="707"/>
      <c r="CM66" s="707"/>
      <c r="CN66" s="707"/>
      <c r="CO66" s="707"/>
      <c r="CP66" s="707"/>
      <c r="CQ66" s="707"/>
      <c r="CR66" s="707"/>
      <c r="CS66" s="707"/>
      <c r="CT66" s="707"/>
      <c r="CU66" s="707"/>
      <c r="CV66" s="707"/>
      <c r="CW66" s="707"/>
      <c r="CX66" s="707"/>
      <c r="CY66" s="707"/>
      <c r="CZ66" s="707"/>
      <c r="DA66" s="707"/>
      <c r="DB66" s="707"/>
      <c r="DC66" s="707"/>
      <c r="DD66" s="707"/>
      <c r="DE66" s="707"/>
      <c r="DF66" s="707"/>
      <c r="DG66" s="707"/>
      <c r="DH66" s="707"/>
      <c r="DI66" s="707"/>
      <c r="DJ66" s="707"/>
      <c r="DK66" s="707"/>
      <c r="DL66" s="707"/>
      <c r="DM66" s="707"/>
      <c r="DN66" s="707"/>
      <c r="DO66" s="707"/>
      <c r="DP66" s="707"/>
      <c r="DQ66" s="707"/>
      <c r="DR66" s="707"/>
      <c r="DS66" s="707"/>
      <c r="DT66" s="707"/>
      <c r="DU66" s="707"/>
      <c r="DV66" s="707"/>
      <c r="DW66" s="707"/>
      <c r="DX66" s="707"/>
      <c r="DY66" s="707"/>
      <c r="DZ66" s="707"/>
      <c r="EA66" s="707"/>
      <c r="EB66" s="707"/>
      <c r="EC66" s="3"/>
      <c r="ED66" s="3"/>
      <c r="EE66" s="3"/>
    </row>
    <row r="67" spans="1:135" ht="14.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707"/>
      <c r="AG67" s="707"/>
      <c r="AH67" s="730" t="s">
        <v>909</v>
      </c>
      <c r="AI67" s="707"/>
      <c r="AJ67" s="707"/>
      <c r="AK67" s="707"/>
      <c r="AL67" s="707"/>
      <c r="AM67" s="707"/>
      <c r="AN67" s="707"/>
      <c r="AO67" s="707"/>
      <c r="AP67" s="707"/>
      <c r="AQ67" s="707"/>
      <c r="AR67" s="707"/>
      <c r="AS67" s="707"/>
      <c r="AT67" s="707"/>
      <c r="AU67" s="707"/>
      <c r="AV67" s="707"/>
      <c r="AW67" s="707"/>
      <c r="AX67" s="707"/>
      <c r="AY67" s="707"/>
      <c r="AZ67" s="707"/>
      <c r="BA67" s="707"/>
      <c r="BB67" s="707"/>
      <c r="BC67" s="707"/>
      <c r="BD67" s="707"/>
      <c r="BE67" s="707"/>
      <c r="BF67" s="707"/>
      <c r="BG67" s="707"/>
      <c r="BH67" s="707"/>
      <c r="BI67" s="707"/>
      <c r="BJ67" s="707"/>
      <c r="BK67" s="707"/>
      <c r="BL67" s="707"/>
      <c r="BM67" s="707"/>
      <c r="BN67" s="707"/>
      <c r="BO67" s="707"/>
      <c r="BP67" s="707"/>
      <c r="BQ67" s="707"/>
      <c r="BR67" s="707"/>
      <c r="BS67" s="707"/>
      <c r="BT67" s="707"/>
      <c r="BU67" s="707"/>
      <c r="BV67" s="707"/>
      <c r="BW67" s="707"/>
      <c r="BX67" s="707"/>
      <c r="BY67" s="707"/>
      <c r="BZ67" s="707"/>
      <c r="CA67" s="707"/>
      <c r="CB67" s="707"/>
      <c r="CC67" s="707"/>
      <c r="CD67" s="707"/>
      <c r="CE67" s="707"/>
      <c r="CF67" s="707"/>
      <c r="CG67" s="707"/>
      <c r="CH67" s="707"/>
      <c r="CI67" s="707"/>
      <c r="CJ67" s="707"/>
      <c r="CK67" s="707"/>
      <c r="CL67" s="707"/>
      <c r="CM67" s="707"/>
      <c r="CN67" s="707"/>
      <c r="CO67" s="707"/>
      <c r="CP67" s="707"/>
      <c r="CQ67" s="707"/>
      <c r="CR67" s="707"/>
      <c r="CS67" s="707"/>
      <c r="CT67" s="707"/>
      <c r="CU67" s="707"/>
      <c r="CV67" s="707"/>
      <c r="CW67" s="707"/>
      <c r="CX67" s="707"/>
      <c r="CY67" s="707"/>
      <c r="CZ67" s="707"/>
      <c r="DA67" s="707"/>
      <c r="DB67" s="707"/>
      <c r="DC67" s="707"/>
      <c r="DD67" s="707"/>
      <c r="DE67" s="707"/>
      <c r="DF67" s="707"/>
      <c r="DG67" s="707"/>
      <c r="DH67" s="707"/>
      <c r="DI67" s="707"/>
      <c r="DJ67" s="707"/>
      <c r="DK67" s="707"/>
      <c r="DL67" s="707"/>
      <c r="DM67" s="707"/>
      <c r="DN67" s="707"/>
      <c r="DO67" s="707"/>
      <c r="DP67" s="707"/>
      <c r="DQ67" s="707"/>
      <c r="DR67" s="707"/>
      <c r="DS67" s="707"/>
      <c r="DT67" s="707"/>
      <c r="DU67" s="707"/>
      <c r="DV67" s="707"/>
      <c r="DW67" s="707"/>
      <c r="DX67" s="707"/>
      <c r="DY67" s="707"/>
      <c r="DZ67" s="707"/>
      <c r="EA67" s="707"/>
      <c r="EB67" s="707"/>
      <c r="EC67" s="3"/>
      <c r="ED67" s="3"/>
      <c r="EE67" s="3"/>
    </row>
    <row r="68" spans="1:135" ht="14.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707"/>
      <c r="AG68" s="707"/>
      <c r="AH68" s="707"/>
      <c r="AI68" s="707"/>
      <c r="AJ68" s="707"/>
      <c r="AK68" s="707"/>
      <c r="AL68" s="707"/>
      <c r="AM68" s="707"/>
      <c r="AN68" s="707"/>
      <c r="AO68" s="707"/>
      <c r="AP68" s="707"/>
      <c r="AQ68" s="707"/>
      <c r="AR68" s="707"/>
      <c r="AS68" s="707"/>
      <c r="AT68" s="707"/>
      <c r="AU68" s="707"/>
      <c r="AV68" s="707"/>
      <c r="AW68" s="707"/>
      <c r="AX68" s="707"/>
      <c r="AY68" s="707"/>
      <c r="AZ68" s="707"/>
      <c r="BA68" s="707"/>
      <c r="BB68" s="707"/>
      <c r="BC68" s="707"/>
      <c r="BD68" s="707"/>
      <c r="BE68" s="707"/>
      <c r="BF68" s="707"/>
      <c r="BG68" s="707"/>
      <c r="BH68" s="707"/>
      <c r="BI68" s="707"/>
      <c r="BJ68" s="707"/>
      <c r="BK68" s="707"/>
      <c r="BL68" s="707"/>
      <c r="BM68" s="707"/>
      <c r="BN68" s="707"/>
      <c r="BO68" s="707"/>
      <c r="BP68" s="707"/>
      <c r="BQ68" s="707"/>
      <c r="BR68" s="707"/>
      <c r="BS68" s="707"/>
      <c r="BT68" s="707"/>
      <c r="BU68" s="707"/>
      <c r="BV68" s="707"/>
      <c r="BW68" s="707"/>
      <c r="BX68" s="707"/>
      <c r="BY68" s="707"/>
      <c r="BZ68" s="707"/>
      <c r="CA68" s="707"/>
      <c r="CB68" s="707"/>
      <c r="CC68" s="707"/>
      <c r="CD68" s="707"/>
      <c r="CE68" s="707"/>
      <c r="CF68" s="707"/>
      <c r="CG68" s="707"/>
      <c r="CH68" s="707"/>
      <c r="CI68" s="707"/>
      <c r="CJ68" s="707"/>
      <c r="CK68" s="707"/>
      <c r="CL68" s="707"/>
      <c r="CM68" s="707"/>
      <c r="CN68" s="707"/>
      <c r="CO68" s="707"/>
      <c r="CP68" s="707"/>
      <c r="CQ68" s="707"/>
      <c r="CR68" s="707"/>
      <c r="CS68" s="707"/>
      <c r="CT68" s="707"/>
      <c r="CU68" s="707"/>
      <c r="CV68" s="707"/>
      <c r="CW68" s="707"/>
      <c r="CX68" s="707"/>
      <c r="CY68" s="707"/>
      <c r="CZ68" s="707"/>
      <c r="DA68" s="707"/>
      <c r="DB68" s="707"/>
      <c r="DC68" s="707"/>
      <c r="DD68" s="707"/>
      <c r="DE68" s="707"/>
      <c r="DF68" s="707"/>
      <c r="DG68" s="707"/>
      <c r="DH68" s="707"/>
      <c r="DI68" s="707"/>
      <c r="DJ68" s="707"/>
      <c r="DK68" s="707"/>
      <c r="DL68" s="707"/>
      <c r="DM68" s="707"/>
      <c r="DN68" s="707"/>
      <c r="DO68" s="707"/>
      <c r="DP68" s="707"/>
      <c r="DQ68" s="707"/>
      <c r="DR68" s="707"/>
      <c r="DS68" s="707"/>
      <c r="DT68" s="707"/>
      <c r="DU68" s="707"/>
      <c r="DV68" s="707"/>
      <c r="DW68" s="707"/>
      <c r="DX68" s="707"/>
      <c r="DY68" s="707"/>
      <c r="DZ68" s="707"/>
      <c r="EA68" s="707"/>
      <c r="EB68" s="707"/>
      <c r="EC68" s="3"/>
      <c r="ED68" s="3"/>
      <c r="EE68" s="3"/>
    </row>
    <row r="69" spans="1:135"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row>
    <row r="70" spans="1:135"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536"/>
      <c r="AG70" s="536"/>
      <c r="AH70" s="536"/>
      <c r="AI70" s="536"/>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536"/>
      <c r="BN70" s="536"/>
      <c r="BO70" s="536"/>
      <c r="BP70" s="536"/>
      <c r="BQ70" s="536"/>
      <c r="BR70" s="536"/>
      <c r="BS70" s="536"/>
      <c r="BT70" s="536"/>
      <c r="BU70" s="536"/>
      <c r="BV70" s="536"/>
      <c r="BW70" s="536"/>
      <c r="BX70" s="536"/>
      <c r="BY70" s="536"/>
      <c r="BZ70" s="536"/>
      <c r="CA70" s="536"/>
      <c r="CB70" s="536"/>
      <c r="CC70" s="536"/>
      <c r="CD70" s="536"/>
      <c r="CE70" s="536"/>
      <c r="CF70" s="536"/>
      <c r="CG70" s="536"/>
      <c r="CH70" s="536"/>
      <c r="CI70" s="536"/>
      <c r="CJ70" s="536"/>
      <c r="CK70" s="536"/>
      <c r="CL70" s="536"/>
      <c r="CM70" s="536"/>
      <c r="CN70" s="536"/>
      <c r="CO70" s="536"/>
      <c r="CP70" s="536"/>
      <c r="CQ70" s="536"/>
      <c r="CR70" s="536"/>
      <c r="CS70" s="536"/>
      <c r="CT70" s="536"/>
      <c r="CU70" s="536"/>
      <c r="CV70" s="536"/>
      <c r="CW70" s="536"/>
      <c r="CX70" s="536"/>
      <c r="CY70" s="536"/>
      <c r="CZ70" s="536"/>
      <c r="DA70" s="536"/>
      <c r="DB70" s="536"/>
      <c r="DC70" s="536"/>
      <c r="DD70" s="536"/>
      <c r="DE70" s="536"/>
      <c r="DF70" s="536"/>
      <c r="DG70" s="536"/>
      <c r="DH70" s="536"/>
      <c r="DI70" s="536"/>
      <c r="DJ70" s="536"/>
      <c r="DK70" s="536"/>
      <c r="DL70" s="536"/>
      <c r="DM70" s="536"/>
      <c r="DN70" s="536"/>
      <c r="DO70" s="536"/>
      <c r="DP70" s="536"/>
      <c r="DQ70" s="536"/>
      <c r="DR70" s="536"/>
      <c r="DS70" s="536"/>
      <c r="DT70" s="536"/>
      <c r="DU70" s="536"/>
      <c r="DV70" s="536"/>
      <c r="DW70" s="536"/>
      <c r="DX70" s="536"/>
      <c r="DY70" s="536"/>
      <c r="DZ70" s="536"/>
      <c r="EA70" s="536"/>
      <c r="EB70" s="536"/>
      <c r="EC70" s="3"/>
      <c r="ED70" s="3"/>
      <c r="EE70" s="3"/>
    </row>
    <row r="71" spans="1:135" ht="14.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536"/>
      <c r="AG71" s="536"/>
      <c r="AH71" s="521" t="s">
        <v>337</v>
      </c>
      <c r="AI71" s="536"/>
      <c r="AJ71" s="536"/>
      <c r="AK71" s="536"/>
      <c r="AL71" s="536"/>
      <c r="AM71" s="536"/>
      <c r="AN71" s="536"/>
      <c r="AO71" s="536"/>
      <c r="AP71" s="536"/>
      <c r="AQ71" s="536"/>
      <c r="AR71" s="536"/>
      <c r="AS71" s="536"/>
      <c r="AT71" s="536"/>
      <c r="AU71" s="536"/>
      <c r="AV71" s="536"/>
      <c r="AW71" s="536"/>
      <c r="AX71" s="536"/>
      <c r="AY71" s="536"/>
      <c r="AZ71" s="536"/>
      <c r="BA71" s="536"/>
      <c r="BB71" s="536"/>
      <c r="BC71" s="536"/>
      <c r="BD71" s="536"/>
      <c r="BE71" s="536"/>
      <c r="BF71" s="536"/>
      <c r="BG71" s="514"/>
      <c r="BH71" s="514"/>
      <c r="BI71" s="514"/>
      <c r="BJ71" s="514"/>
      <c r="BK71" s="514"/>
      <c r="BL71" s="514"/>
      <c r="BM71" s="514"/>
      <c r="BN71" s="514"/>
      <c r="BO71" s="514"/>
      <c r="BP71" s="514"/>
      <c r="BQ71" s="514"/>
      <c r="BR71" s="514"/>
      <c r="BS71" s="514"/>
      <c r="BT71" s="514"/>
      <c r="BU71" s="514"/>
      <c r="BV71" s="514"/>
      <c r="BW71" s="514"/>
      <c r="BX71" s="514"/>
      <c r="BY71" s="514"/>
      <c r="BZ71" s="514"/>
      <c r="CA71" s="514"/>
      <c r="CB71" s="514"/>
      <c r="CC71" s="514"/>
      <c r="CD71" s="514"/>
      <c r="CE71" s="514"/>
      <c r="CF71" s="514"/>
      <c r="CG71" s="514"/>
      <c r="CH71" s="514"/>
      <c r="CI71" s="514"/>
      <c r="CJ71" s="514"/>
      <c r="CK71" s="514"/>
      <c r="CL71" s="514"/>
      <c r="CM71" s="514"/>
      <c r="CN71" s="514"/>
      <c r="CO71" s="514"/>
      <c r="CP71" s="514"/>
      <c r="CQ71" s="514"/>
      <c r="CR71" s="514"/>
      <c r="CS71" s="514"/>
      <c r="CT71" s="514"/>
      <c r="CU71" s="514"/>
      <c r="CV71" s="514"/>
      <c r="CW71" s="514"/>
      <c r="CX71" s="514"/>
      <c r="CY71" s="514"/>
      <c r="CZ71" s="514"/>
      <c r="DA71" s="514"/>
      <c r="DB71" s="514"/>
      <c r="DC71" s="514"/>
      <c r="DD71" s="514"/>
      <c r="DE71" s="514"/>
      <c r="DF71" s="514"/>
      <c r="DG71" s="514"/>
      <c r="DH71" s="514"/>
      <c r="DI71" s="514"/>
      <c r="DJ71" s="514"/>
      <c r="DK71" s="514"/>
      <c r="DL71" s="514"/>
      <c r="DM71" s="514"/>
      <c r="DN71" s="514"/>
      <c r="DO71" s="514"/>
      <c r="DP71" s="514"/>
      <c r="DQ71" s="514"/>
      <c r="DR71" s="514"/>
      <c r="DS71" s="514"/>
      <c r="DT71" s="514"/>
      <c r="DU71" s="514"/>
      <c r="DV71" s="514"/>
      <c r="DW71" s="514"/>
      <c r="DX71" s="514"/>
      <c r="DY71" s="514"/>
      <c r="DZ71" s="514"/>
      <c r="EA71" s="514"/>
      <c r="EB71" s="514"/>
      <c r="EC71" s="3"/>
      <c r="ED71" s="3"/>
      <c r="EE71" s="3"/>
    </row>
    <row r="72" spans="1:135"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536"/>
      <c r="AG72" s="536"/>
      <c r="AH72" s="521"/>
      <c r="AI72" s="536"/>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514"/>
      <c r="BH72" s="514"/>
      <c r="BI72" s="514"/>
      <c r="BJ72" s="514"/>
      <c r="BK72" s="514"/>
      <c r="BL72" s="514"/>
      <c r="BM72" s="514"/>
      <c r="BN72" s="514"/>
      <c r="BO72" s="514"/>
      <c r="BP72" s="514"/>
      <c r="BQ72" s="514"/>
      <c r="BR72" s="514"/>
      <c r="BS72" s="514"/>
      <c r="BT72" s="514"/>
      <c r="BU72" s="514"/>
      <c r="BV72" s="514"/>
      <c r="BW72" s="514"/>
      <c r="BX72" s="514"/>
      <c r="BY72" s="514"/>
      <c r="BZ72" s="514"/>
      <c r="CA72" s="514"/>
      <c r="CB72" s="514"/>
      <c r="CC72" s="514"/>
      <c r="CD72" s="514"/>
      <c r="CE72" s="514"/>
      <c r="CF72" s="514"/>
      <c r="CG72" s="514"/>
      <c r="CH72" s="514"/>
      <c r="CI72" s="514"/>
      <c r="CJ72" s="514"/>
      <c r="CK72" s="514"/>
      <c r="CL72" s="514"/>
      <c r="CM72" s="514"/>
      <c r="CN72" s="514"/>
      <c r="CO72" s="514"/>
      <c r="CP72" s="514"/>
      <c r="CQ72" s="514"/>
      <c r="CR72" s="514"/>
      <c r="CS72" s="514"/>
      <c r="CT72" s="514"/>
      <c r="CU72" s="514"/>
      <c r="CV72" s="514"/>
      <c r="CW72" s="514"/>
      <c r="CX72" s="514"/>
      <c r="CY72" s="514"/>
      <c r="CZ72" s="514"/>
      <c r="DA72" s="514"/>
      <c r="DB72" s="514"/>
      <c r="DC72" s="514"/>
      <c r="DD72" s="514"/>
      <c r="DE72" s="514"/>
      <c r="DF72" s="514"/>
      <c r="DG72" s="514"/>
      <c r="DH72" s="514"/>
      <c r="DI72" s="514"/>
      <c r="DJ72" s="514"/>
      <c r="DK72" s="514"/>
      <c r="DL72" s="514"/>
      <c r="DM72" s="514"/>
      <c r="DN72" s="514"/>
      <c r="DO72" s="514"/>
      <c r="DP72" s="514"/>
      <c r="DQ72" s="514"/>
      <c r="DR72" s="514"/>
      <c r="DS72" s="514"/>
      <c r="DT72" s="514"/>
      <c r="DU72" s="514"/>
      <c r="DV72" s="514"/>
      <c r="DW72" s="514"/>
      <c r="DX72" s="514"/>
      <c r="DY72" s="514"/>
      <c r="DZ72" s="514"/>
      <c r="EA72" s="514"/>
      <c r="EB72" s="514"/>
      <c r="EC72" s="3"/>
      <c r="ED72" s="3"/>
      <c r="EE72" s="3"/>
    </row>
    <row r="73" spans="1:135"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536"/>
      <c r="AG73" s="536"/>
      <c r="AH73" s="630" t="s">
        <v>336</v>
      </c>
      <c r="AI73" s="536"/>
      <c r="AJ73" s="536"/>
      <c r="AK73" s="536"/>
      <c r="AL73" s="536"/>
      <c r="AM73" s="536"/>
      <c r="AN73" s="536"/>
      <c r="AO73" s="536"/>
      <c r="AP73" s="536"/>
      <c r="AQ73" s="536"/>
      <c r="AR73" s="536"/>
      <c r="AS73" s="536"/>
      <c r="AT73" s="536"/>
      <c r="AU73" s="536"/>
      <c r="AV73" s="536"/>
      <c r="AW73" s="536"/>
      <c r="AX73" s="536"/>
      <c r="AY73" s="536"/>
      <c r="AZ73" s="536"/>
      <c r="BA73" s="536"/>
      <c r="BB73" s="536"/>
      <c r="BC73" s="536"/>
      <c r="BD73" s="536"/>
      <c r="BE73" s="536"/>
      <c r="BF73" s="536"/>
      <c r="BG73" s="514"/>
      <c r="BH73" s="514"/>
      <c r="BI73" s="514"/>
      <c r="BJ73" s="514"/>
      <c r="BK73" s="514"/>
      <c r="BL73" s="514"/>
      <c r="BM73" s="514"/>
      <c r="BN73" s="514"/>
      <c r="BO73" s="514"/>
      <c r="BP73" s="514"/>
      <c r="BQ73" s="514"/>
      <c r="BR73" s="514"/>
      <c r="BS73" s="514"/>
      <c r="BT73" s="514"/>
      <c r="BU73" s="514"/>
      <c r="BV73" s="514"/>
      <c r="BW73" s="514"/>
      <c r="BX73" s="514"/>
      <c r="BY73" s="514"/>
      <c r="BZ73" s="514"/>
      <c r="CA73" s="514"/>
      <c r="CB73" s="514"/>
      <c r="CC73" s="514"/>
      <c r="CD73" s="514"/>
      <c r="CE73" s="514"/>
      <c r="CF73" s="514"/>
      <c r="CG73" s="514"/>
      <c r="CH73" s="514"/>
      <c r="CI73" s="514"/>
      <c r="CJ73" s="514"/>
      <c r="CK73" s="514"/>
      <c r="CL73" s="514"/>
      <c r="CM73" s="514"/>
      <c r="CN73" s="514"/>
      <c r="CO73" s="514"/>
      <c r="CP73" s="514"/>
      <c r="CQ73" s="514"/>
      <c r="CR73" s="514"/>
      <c r="CS73" s="514"/>
      <c r="CT73" s="514"/>
      <c r="CU73" s="514"/>
      <c r="CV73" s="514"/>
      <c r="CW73" s="514"/>
      <c r="CX73" s="514"/>
      <c r="CY73" s="514"/>
      <c r="CZ73" s="514"/>
      <c r="DA73" s="514"/>
      <c r="DB73" s="514"/>
      <c r="DC73" s="514"/>
      <c r="DD73" s="514"/>
      <c r="DE73" s="514"/>
      <c r="DF73" s="514"/>
      <c r="DG73" s="514"/>
      <c r="DH73" s="514"/>
      <c r="DI73" s="514"/>
      <c r="DJ73" s="514"/>
      <c r="DK73" s="514"/>
      <c r="DL73" s="514"/>
      <c r="DM73" s="514"/>
      <c r="DN73" s="514"/>
      <c r="DO73" s="514"/>
      <c r="DP73" s="514"/>
      <c r="DQ73" s="514"/>
      <c r="DR73" s="514"/>
      <c r="DS73" s="514"/>
      <c r="DT73" s="514"/>
      <c r="DU73" s="514"/>
      <c r="DV73" s="514"/>
      <c r="DW73" s="514"/>
      <c r="DX73" s="514"/>
      <c r="DY73" s="514"/>
      <c r="DZ73" s="514"/>
      <c r="EA73" s="514"/>
      <c r="EB73" s="514"/>
      <c r="EC73" s="3"/>
      <c r="ED73" s="3"/>
      <c r="EE73" s="3"/>
    </row>
    <row r="74" spans="1:135"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516"/>
      <c r="AG74" s="516"/>
      <c r="AH74" s="615"/>
      <c r="AI74" s="516"/>
      <c r="AJ74" s="638" t="s">
        <v>46</v>
      </c>
      <c r="AK74" s="638" t="s">
        <v>47</v>
      </c>
      <c r="AL74" s="638" t="s">
        <v>48</v>
      </c>
      <c r="AM74" s="638" t="s">
        <v>49</v>
      </c>
      <c r="AN74" s="638" t="s">
        <v>50</v>
      </c>
      <c r="AO74" s="638" t="s">
        <v>51</v>
      </c>
      <c r="AP74" s="638" t="s">
        <v>52</v>
      </c>
      <c r="AQ74" s="638" t="s">
        <v>53</v>
      </c>
      <c r="AR74" s="638" t="s">
        <v>54</v>
      </c>
      <c r="AS74" s="638" t="s">
        <v>55</v>
      </c>
      <c r="AT74" s="638" t="s">
        <v>56</v>
      </c>
      <c r="AU74" s="549" t="s">
        <v>57</v>
      </c>
      <c r="AV74" s="549" t="s">
        <v>58</v>
      </c>
      <c r="AW74" s="549" t="s">
        <v>59</v>
      </c>
      <c r="AX74" s="549" t="s">
        <v>60</v>
      </c>
      <c r="AY74" s="549" t="s">
        <v>61</v>
      </c>
      <c r="AZ74" s="549" t="s">
        <v>62</v>
      </c>
      <c r="BA74" s="549" t="s">
        <v>63</v>
      </c>
      <c r="BB74" s="549" t="s">
        <v>64</v>
      </c>
      <c r="BC74" s="549" t="s">
        <v>65</v>
      </c>
      <c r="BD74" s="549" t="s">
        <v>66</v>
      </c>
      <c r="BE74" s="549" t="s">
        <v>67</v>
      </c>
      <c r="BF74" s="549" t="s">
        <v>68</v>
      </c>
      <c r="BG74" s="549" t="s">
        <v>69</v>
      </c>
      <c r="BH74" s="549" t="s">
        <v>70</v>
      </c>
      <c r="BI74" s="549" t="s">
        <v>71</v>
      </c>
      <c r="BJ74" s="549" t="s">
        <v>72</v>
      </c>
      <c r="BK74" s="549" t="s">
        <v>73</v>
      </c>
      <c r="BL74" s="549" t="s">
        <v>74</v>
      </c>
      <c r="BM74" s="549" t="s">
        <v>75</v>
      </c>
      <c r="BN74" s="549" t="s">
        <v>76</v>
      </c>
      <c r="BO74" s="549" t="s">
        <v>77</v>
      </c>
      <c r="BP74" s="549" t="s">
        <v>78</v>
      </c>
      <c r="BQ74" s="549" t="s">
        <v>79</v>
      </c>
      <c r="BR74" s="549" t="s">
        <v>80</v>
      </c>
      <c r="BS74" s="549" t="s">
        <v>81</v>
      </c>
      <c r="BT74" s="549" t="s">
        <v>82</v>
      </c>
      <c r="BU74" s="549" t="s">
        <v>83</v>
      </c>
      <c r="BV74" s="549" t="s">
        <v>84</v>
      </c>
      <c r="BW74" s="549" t="s">
        <v>85</v>
      </c>
      <c r="BX74" s="549" t="s">
        <v>86</v>
      </c>
      <c r="BY74" s="549" t="s">
        <v>87</v>
      </c>
      <c r="BZ74" s="549" t="s">
        <v>88</v>
      </c>
      <c r="CA74" s="549" t="s">
        <v>89</v>
      </c>
      <c r="CB74" s="549" t="s">
        <v>90</v>
      </c>
      <c r="CC74" s="549" t="s">
        <v>91</v>
      </c>
      <c r="CD74" s="549" t="s">
        <v>92</v>
      </c>
      <c r="CE74" s="549" t="s">
        <v>93</v>
      </c>
      <c r="CF74" s="549" t="s">
        <v>94</v>
      </c>
      <c r="CG74" s="549" t="s">
        <v>95</v>
      </c>
      <c r="CH74" s="549" t="s">
        <v>96</v>
      </c>
      <c r="CI74" s="549" t="s">
        <v>97</v>
      </c>
      <c r="CJ74" s="549" t="s">
        <v>98</v>
      </c>
      <c r="CK74" s="549" t="s">
        <v>99</v>
      </c>
      <c r="CL74" s="650" t="s">
        <v>100</v>
      </c>
      <c r="CM74" s="650" t="s">
        <v>101</v>
      </c>
      <c r="CN74" s="650" t="s">
        <v>102</v>
      </c>
      <c r="CO74" s="650" t="s">
        <v>103</v>
      </c>
      <c r="CP74" s="650" t="s">
        <v>104</v>
      </c>
      <c r="CQ74" s="650" t="s">
        <v>105</v>
      </c>
      <c r="CR74" s="650" t="s">
        <v>106</v>
      </c>
      <c r="CS74" s="650" t="s">
        <v>107</v>
      </c>
      <c r="CT74" s="650" t="s">
        <v>108</v>
      </c>
      <c r="CU74" s="650" t="s">
        <v>109</v>
      </c>
      <c r="CV74" s="650" t="s">
        <v>110</v>
      </c>
      <c r="CW74" s="650" t="s">
        <v>111</v>
      </c>
      <c r="CX74" s="650" t="s">
        <v>112</v>
      </c>
      <c r="CY74" s="650" t="s">
        <v>113</v>
      </c>
      <c r="CZ74" s="650" t="s">
        <v>114</v>
      </c>
      <c r="DA74" s="650" t="s">
        <v>115</v>
      </c>
      <c r="DB74" s="650" t="s">
        <v>116</v>
      </c>
      <c r="DC74" s="650" t="s">
        <v>117</v>
      </c>
      <c r="DD74" s="650" t="s">
        <v>118</v>
      </c>
      <c r="DE74" s="650" t="s">
        <v>119</v>
      </c>
      <c r="DF74" s="650" t="s">
        <v>120</v>
      </c>
      <c r="DG74" s="650" t="s">
        <v>121</v>
      </c>
      <c r="DH74" s="650" t="s">
        <v>122</v>
      </c>
      <c r="DI74" s="650" t="s">
        <v>123</v>
      </c>
      <c r="DJ74" s="650" t="s">
        <v>124</v>
      </c>
      <c r="DK74" s="650" t="s">
        <v>125</v>
      </c>
      <c r="DL74" s="650" t="s">
        <v>126</v>
      </c>
      <c r="DM74" s="650" t="s">
        <v>127</v>
      </c>
      <c r="DN74" s="650" t="s">
        <v>128</v>
      </c>
      <c r="DO74" s="650" t="s">
        <v>129</v>
      </c>
      <c r="DP74" s="650" t="s">
        <v>130</v>
      </c>
      <c r="DQ74" s="650" t="s">
        <v>131</v>
      </c>
      <c r="DR74" s="650" t="s">
        <v>132</v>
      </c>
      <c r="DS74" s="650" t="s">
        <v>133</v>
      </c>
      <c r="DT74" s="650" t="s">
        <v>134</v>
      </c>
      <c r="DU74" s="650" t="s">
        <v>135</v>
      </c>
      <c r="DV74" s="650" t="s">
        <v>136</v>
      </c>
      <c r="DW74" s="650" t="s">
        <v>137</v>
      </c>
      <c r="DX74" s="650" t="s">
        <v>138</v>
      </c>
      <c r="DY74" s="650" t="s">
        <v>139</v>
      </c>
      <c r="DZ74" s="650" t="s">
        <v>140</v>
      </c>
      <c r="EA74" s="650" t="s">
        <v>141</v>
      </c>
      <c r="EB74" s="650"/>
      <c r="EC74" s="3"/>
      <c r="ED74" s="3"/>
      <c r="EE74" s="3"/>
    </row>
    <row r="75" spans="1:135"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516"/>
      <c r="AG75" s="516"/>
      <c r="AH75" s="543"/>
      <c r="AI75" s="516"/>
      <c r="AJ75" s="638">
        <v>20001</v>
      </c>
      <c r="AK75" s="638">
        <v>20002</v>
      </c>
      <c r="AL75" s="638">
        <v>20003</v>
      </c>
      <c r="AM75" s="638">
        <v>20004</v>
      </c>
      <c r="AN75" s="638">
        <v>20011</v>
      </c>
      <c r="AO75" s="638">
        <v>20012</v>
      </c>
      <c r="AP75" s="638">
        <v>20013</v>
      </c>
      <c r="AQ75" s="638">
        <v>20014</v>
      </c>
      <c r="AR75" s="638">
        <v>20021</v>
      </c>
      <c r="AS75" s="638">
        <v>20022</v>
      </c>
      <c r="AT75" s="638">
        <v>20023</v>
      </c>
      <c r="AU75" s="638">
        <v>20024</v>
      </c>
      <c r="AV75" s="638">
        <v>20031</v>
      </c>
      <c r="AW75" s="638">
        <v>20032</v>
      </c>
      <c r="AX75" s="638">
        <v>20033</v>
      </c>
      <c r="AY75" s="638">
        <v>20034</v>
      </c>
      <c r="AZ75" s="638">
        <v>20041</v>
      </c>
      <c r="BA75" s="638">
        <v>20042</v>
      </c>
      <c r="BB75" s="638">
        <v>20043</v>
      </c>
      <c r="BC75" s="638">
        <v>20044</v>
      </c>
      <c r="BD75" s="638">
        <v>20051</v>
      </c>
      <c r="BE75" s="638">
        <v>20052</v>
      </c>
      <c r="BF75" s="638">
        <v>20053</v>
      </c>
      <c r="BG75" s="638">
        <v>20054</v>
      </c>
      <c r="BH75" s="638">
        <v>20061</v>
      </c>
      <c r="BI75" s="638">
        <v>20062</v>
      </c>
      <c r="BJ75" s="638">
        <v>20063</v>
      </c>
      <c r="BK75" s="638">
        <v>20064</v>
      </c>
      <c r="BL75" s="638">
        <v>20071</v>
      </c>
      <c r="BM75" s="638">
        <v>20072</v>
      </c>
      <c r="BN75" s="638">
        <v>20073</v>
      </c>
      <c r="BO75" s="638">
        <v>20074</v>
      </c>
      <c r="BP75" s="638">
        <v>20081</v>
      </c>
      <c r="BQ75" s="638">
        <v>20082</v>
      </c>
      <c r="BR75" s="638">
        <v>20083</v>
      </c>
      <c r="BS75" s="638">
        <v>20084</v>
      </c>
      <c r="BT75" s="638">
        <v>20091</v>
      </c>
      <c r="BU75" s="638">
        <v>20092</v>
      </c>
      <c r="BV75" s="638">
        <v>20093</v>
      </c>
      <c r="BW75" s="638">
        <v>20094</v>
      </c>
      <c r="BX75" s="638">
        <v>20101</v>
      </c>
      <c r="BY75" s="638">
        <v>20102</v>
      </c>
      <c r="BZ75" s="638">
        <v>20103</v>
      </c>
      <c r="CA75" s="638">
        <v>20104</v>
      </c>
      <c r="CB75" s="638">
        <v>20111</v>
      </c>
      <c r="CC75" s="638">
        <v>20112</v>
      </c>
      <c r="CD75" s="638">
        <v>20113</v>
      </c>
      <c r="CE75" s="638">
        <v>20114</v>
      </c>
      <c r="CF75" s="638">
        <v>20121</v>
      </c>
      <c r="CG75" s="638">
        <v>20122</v>
      </c>
      <c r="CH75" s="638">
        <v>20123</v>
      </c>
      <c r="CI75" s="638">
        <v>20124</v>
      </c>
      <c r="CJ75" s="638">
        <v>20131</v>
      </c>
      <c r="CK75" s="638">
        <v>20132</v>
      </c>
      <c r="CL75" s="638">
        <v>20133</v>
      </c>
      <c r="CM75" s="638">
        <v>20134</v>
      </c>
      <c r="CN75" s="549">
        <v>20141</v>
      </c>
      <c r="CO75" s="549">
        <v>20142</v>
      </c>
      <c r="CP75" s="549">
        <v>20143</v>
      </c>
      <c r="CQ75" s="549">
        <v>20144</v>
      </c>
      <c r="CR75" s="549">
        <v>20151</v>
      </c>
      <c r="CS75" s="549">
        <v>20152</v>
      </c>
      <c r="CT75" s="549">
        <v>20153</v>
      </c>
      <c r="CU75" s="549">
        <v>20154</v>
      </c>
      <c r="CV75" s="549">
        <v>20161</v>
      </c>
      <c r="CW75" s="549">
        <v>20162</v>
      </c>
      <c r="CX75" s="549">
        <v>20163</v>
      </c>
      <c r="CY75" s="549">
        <v>20164</v>
      </c>
      <c r="CZ75" s="549">
        <v>20171</v>
      </c>
      <c r="DA75" s="549">
        <v>20172</v>
      </c>
      <c r="DB75" s="549">
        <v>20173</v>
      </c>
      <c r="DC75" s="549">
        <v>20174</v>
      </c>
      <c r="DD75" s="745">
        <v>20181</v>
      </c>
      <c r="DE75" s="745">
        <v>20182</v>
      </c>
      <c r="DF75" s="745">
        <v>20183</v>
      </c>
      <c r="DG75" s="745">
        <v>20184</v>
      </c>
      <c r="DH75" s="745">
        <v>20191</v>
      </c>
      <c r="DI75" s="745">
        <v>20192</v>
      </c>
      <c r="DJ75" s="745">
        <v>20193</v>
      </c>
      <c r="DK75" s="745">
        <v>20194</v>
      </c>
      <c r="DL75" s="745">
        <v>20201</v>
      </c>
      <c r="DM75" s="745">
        <v>20202</v>
      </c>
      <c r="DN75" s="745">
        <v>20203</v>
      </c>
      <c r="DO75" s="745">
        <v>20204</v>
      </c>
      <c r="DP75" s="745">
        <v>20211</v>
      </c>
      <c r="DQ75" s="745">
        <v>20212</v>
      </c>
      <c r="DR75" s="745">
        <v>20213</v>
      </c>
      <c r="DS75" s="745">
        <v>20214</v>
      </c>
      <c r="DT75" s="745">
        <v>20221</v>
      </c>
      <c r="DU75" s="745">
        <v>20222</v>
      </c>
      <c r="DV75" s="745">
        <v>20223</v>
      </c>
      <c r="DW75" s="745">
        <v>20224</v>
      </c>
      <c r="DX75" s="745">
        <v>20231</v>
      </c>
      <c r="DY75" s="745">
        <v>20232</v>
      </c>
      <c r="DZ75" s="745">
        <v>20233</v>
      </c>
      <c r="EA75" s="745">
        <v>20234</v>
      </c>
      <c r="EB75" s="650"/>
      <c r="EC75" s="3"/>
      <c r="ED75" s="3"/>
      <c r="EE75" s="3"/>
    </row>
    <row r="76" spans="1:135" ht="14.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516"/>
      <c r="AG76" s="516"/>
      <c r="AH76" s="553" t="s">
        <v>911</v>
      </c>
      <c r="AI76" s="523"/>
      <c r="AJ76" s="639">
        <v>100</v>
      </c>
      <c r="AK76" s="639">
        <v>98.850634528404271</v>
      </c>
      <c r="AL76" s="639">
        <v>97.632382930239075</v>
      </c>
      <c r="AM76" s="639">
        <v>98.837157370146244</v>
      </c>
      <c r="AN76" s="639">
        <v>99.36601021154793</v>
      </c>
      <c r="AO76" s="639">
        <v>101.1567120803136</v>
      </c>
      <c r="AP76" s="639">
        <v>101.57833184851808</v>
      </c>
      <c r="AQ76" s="639">
        <v>102.97708831700963</v>
      </c>
      <c r="AR76" s="639">
        <v>103.33760523110125</v>
      </c>
      <c r="AS76" s="639">
        <v>104.5114974930114</v>
      </c>
      <c r="AT76" s="639">
        <v>103.95922950178381</v>
      </c>
      <c r="AU76" s="639">
        <v>104.06066925572738</v>
      </c>
      <c r="AV76" s="639">
        <v>103.04612559273005</v>
      </c>
      <c r="AW76" s="639">
        <v>103.50825577300225</v>
      </c>
      <c r="AX76" s="639">
        <v>102.89687168237379</v>
      </c>
      <c r="AY76" s="639">
        <v>102.55612117472204</v>
      </c>
      <c r="AZ76" s="639">
        <v>102.39104574398705</v>
      </c>
      <c r="BA76" s="639">
        <v>104.03066532897299</v>
      </c>
      <c r="BB76" s="639">
        <v>105.83325831598943</v>
      </c>
      <c r="BC76" s="639">
        <v>106.77149504346265</v>
      </c>
      <c r="BD76" s="639">
        <v>105.93274123408806</v>
      </c>
      <c r="BE76" s="639">
        <v>105.95852468817206</v>
      </c>
      <c r="BF76" s="639">
        <v>106.09226690684493</v>
      </c>
      <c r="BG76" s="639">
        <v>107.75100222265597</v>
      </c>
      <c r="BH76" s="639">
        <v>108.29120918523303</v>
      </c>
      <c r="BI76" s="639">
        <v>110.92899107673996</v>
      </c>
      <c r="BJ76" s="639">
        <v>110.42202614185176</v>
      </c>
      <c r="BK76" s="639">
        <v>112.27963999712007</v>
      </c>
      <c r="BL76" s="639">
        <v>112.80341444903915</v>
      </c>
      <c r="BM76" s="639">
        <v>116.33670854201409</v>
      </c>
      <c r="BN76" s="639">
        <v>117.27220855911408</v>
      </c>
      <c r="BO76" s="639">
        <v>118.55697511395664</v>
      </c>
      <c r="BP76" s="639">
        <v>119.17318823174082</v>
      </c>
      <c r="BQ76" s="639">
        <v>119.63450795660378</v>
      </c>
      <c r="BR76" s="639">
        <v>119.8599999743379</v>
      </c>
      <c r="BS76" s="639">
        <v>120.5517085526771</v>
      </c>
      <c r="BT76" s="639">
        <v>122.01522433483899</v>
      </c>
      <c r="BU76" s="639">
        <v>122.99188775739617</v>
      </c>
      <c r="BV76" s="639">
        <v>124.07775378881223</v>
      </c>
      <c r="BW76" s="639">
        <v>126.22810283190034</v>
      </c>
      <c r="BX76" s="639">
        <v>130.02394068958833</v>
      </c>
      <c r="BY76" s="639">
        <v>134.34830185238533</v>
      </c>
      <c r="BZ76" s="639">
        <v>137.19575406243044</v>
      </c>
      <c r="CA76" s="639">
        <v>139.04888491108696</v>
      </c>
      <c r="CB76" s="639">
        <v>139.92603989045895</v>
      </c>
      <c r="CC76" s="639">
        <v>138.87585255853352</v>
      </c>
      <c r="CD76" s="639">
        <v>137.79292331563144</v>
      </c>
      <c r="CE76" s="639">
        <v>136.92578270610349</v>
      </c>
      <c r="CF76" s="639">
        <v>138.17305954930689</v>
      </c>
      <c r="CG76" s="639">
        <v>139.80163580158396</v>
      </c>
      <c r="CH76" s="639">
        <v>140.58154071530348</v>
      </c>
      <c r="CI76" s="639">
        <v>144.52512647174157</v>
      </c>
      <c r="CJ76" s="639">
        <v>146.81775908663741</v>
      </c>
      <c r="CK76" s="639">
        <v>150.10175140949414</v>
      </c>
      <c r="CL76" s="639">
        <v>152.41697210647976</v>
      </c>
      <c r="CM76" s="639">
        <v>155.76961879555481</v>
      </c>
      <c r="CN76" s="639">
        <v>158.03347672110553</v>
      </c>
      <c r="CO76" s="639">
        <v>155.65190143362779</v>
      </c>
      <c r="CP76" s="639">
        <v>153.67571871021116</v>
      </c>
      <c r="CQ76" s="639">
        <v>152.70255717717782</v>
      </c>
      <c r="CR76" s="639">
        <v>155.67316731556579</v>
      </c>
      <c r="CS76" s="639">
        <v>158.86161189862131</v>
      </c>
      <c r="CT76" s="639">
        <v>161.27704335928743</v>
      </c>
      <c r="CU76" s="639">
        <v>162.78245571060791</v>
      </c>
      <c r="CV76" s="639">
        <v>164.27148268151225</v>
      </c>
      <c r="CW76" s="639">
        <v>165.59024643022357</v>
      </c>
      <c r="CX76" s="639">
        <v>167.49077574212063</v>
      </c>
      <c r="CY76" s="639">
        <v>164.72690622051042</v>
      </c>
      <c r="CZ76" s="639">
        <v>163.7060739327587</v>
      </c>
      <c r="DA76" s="639">
        <v>160.74503772964326</v>
      </c>
      <c r="DB76" s="639">
        <v>161.66768754481237</v>
      </c>
      <c r="DC76" s="639">
        <v>163.55741092136611</v>
      </c>
      <c r="DD76" s="639">
        <v>165.98932493219547</v>
      </c>
      <c r="DE76" s="639">
        <v>168.47765990848319</v>
      </c>
      <c r="DF76" s="639">
        <v>170.94617407820638</v>
      </c>
      <c r="DG76" s="639">
        <v>174.72315654296622</v>
      </c>
      <c r="DH76" s="639">
        <v>178.39368621196471</v>
      </c>
      <c r="DI76" s="639">
        <v>177.55947445060917</v>
      </c>
      <c r="DJ76" s="639">
        <v>175.1516668447122</v>
      </c>
      <c r="DK76" s="639">
        <v>174.08109223654347</v>
      </c>
      <c r="DL76" s="639">
        <v>177.70397897455175</v>
      </c>
      <c r="DM76" s="639">
        <v>180.86248959324254</v>
      </c>
      <c r="DN76" s="639">
        <v>181.98272467082904</v>
      </c>
      <c r="DO76" s="639">
        <v>182.53571560929265</v>
      </c>
      <c r="DP76" s="639">
        <v>184.01858136070288</v>
      </c>
      <c r="DQ76" s="639">
        <v>186.30421322439489</v>
      </c>
      <c r="DR76" s="639">
        <v>188.14613847647038</v>
      </c>
      <c r="DS76" s="639">
        <v>190.14071770090175</v>
      </c>
      <c r="DT76" s="639">
        <v>193.75571572488028</v>
      </c>
      <c r="DU76" s="639">
        <v>199.47395405397387</v>
      </c>
      <c r="DV76" s="639">
        <v>204.85486779294999</v>
      </c>
      <c r="DW76" s="639">
        <v>206.51793114590586</v>
      </c>
      <c r="DX76" s="639">
        <v>203.25367479572387</v>
      </c>
      <c r="DY76" s="639">
        <v>203.09824310162401</v>
      </c>
      <c r="DZ76" s="639">
        <v>201.46497745336401</v>
      </c>
      <c r="EA76" s="639">
        <v>198.148303727242</v>
      </c>
      <c r="EB76" s="640"/>
      <c r="EC76" s="3"/>
      <c r="ED76" s="3"/>
      <c r="EE76" s="3"/>
    </row>
    <row r="77" spans="1:135" ht="14.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516"/>
      <c r="AG77" s="516"/>
      <c r="AH77" s="553" t="s">
        <v>545</v>
      </c>
      <c r="AI77" s="523"/>
      <c r="AJ77" s="639">
        <v>100</v>
      </c>
      <c r="AK77" s="639">
        <v>100.0637080286777</v>
      </c>
      <c r="AL77" s="639">
        <v>101.40724607697081</v>
      </c>
      <c r="AM77" s="639">
        <v>100.57727989415852</v>
      </c>
      <c r="AN77" s="639">
        <v>103.19726656362917</v>
      </c>
      <c r="AO77" s="639">
        <v>101.31588147659032</v>
      </c>
      <c r="AP77" s="639">
        <v>102.05799404375469</v>
      </c>
      <c r="AQ77" s="639">
        <v>102.0484395603732</v>
      </c>
      <c r="AR77" s="639">
        <v>101.88312491235277</v>
      </c>
      <c r="AS77" s="639">
        <v>100.08953635569442</v>
      </c>
      <c r="AT77" s="639">
        <v>101.29015093700986</v>
      </c>
      <c r="AU77" s="639">
        <v>100.48697806615945</v>
      </c>
      <c r="AV77" s="639">
        <v>101.97507404477051</v>
      </c>
      <c r="AW77" s="639">
        <v>102.8645069159049</v>
      </c>
      <c r="AX77" s="639">
        <v>102.46892107279383</v>
      </c>
      <c r="AY77" s="639">
        <v>102.19563825764892</v>
      </c>
      <c r="AZ77" s="639">
        <v>100.55103153480067</v>
      </c>
      <c r="BA77" s="639">
        <v>101.52617471943593</v>
      </c>
      <c r="BB77" s="639">
        <v>102.08798901465394</v>
      </c>
      <c r="BC77" s="639">
        <v>102.70498223708071</v>
      </c>
      <c r="BD77" s="639">
        <v>103.36299039120189</v>
      </c>
      <c r="BE77" s="639">
        <v>104.09450064878925</v>
      </c>
      <c r="BF77" s="639">
        <v>105.04286543521386</v>
      </c>
      <c r="BG77" s="639">
        <v>104.98046573680718</v>
      </c>
      <c r="BH77" s="639">
        <v>106.17387600926709</v>
      </c>
      <c r="BI77" s="639">
        <v>106.02315113740488</v>
      </c>
      <c r="BJ77" s="639">
        <v>107.6291754969815</v>
      </c>
      <c r="BK77" s="639">
        <v>107.58538274578513</v>
      </c>
      <c r="BL77" s="639">
        <v>110.6882250025436</v>
      </c>
      <c r="BM77" s="639">
        <v>111.46543956092789</v>
      </c>
      <c r="BN77" s="639">
        <v>111.65360629017509</v>
      </c>
      <c r="BO77" s="639">
        <v>111.6322689309017</v>
      </c>
      <c r="BP77" s="639">
        <v>112.47225129767979</v>
      </c>
      <c r="BQ77" s="639">
        <v>112.09995852491386</v>
      </c>
      <c r="BR77" s="639">
        <v>113.0985514908224</v>
      </c>
      <c r="BS77" s="639">
        <v>115.57791181388086</v>
      </c>
      <c r="BT77" s="639">
        <v>118.8462229240766</v>
      </c>
      <c r="BU77" s="639">
        <v>119.54975846623843</v>
      </c>
      <c r="BV77" s="639">
        <v>118.57959645186685</v>
      </c>
      <c r="BW77" s="639">
        <v>120.98388974629837</v>
      </c>
      <c r="BX77" s="639">
        <v>123.95780655152183</v>
      </c>
      <c r="BY77" s="639">
        <v>128.50905750516782</v>
      </c>
      <c r="BZ77" s="639">
        <v>129.87588604067261</v>
      </c>
      <c r="CA77" s="639">
        <v>128.92042843678689</v>
      </c>
      <c r="CB77" s="639">
        <v>132.5067990863158</v>
      </c>
      <c r="CC77" s="639">
        <v>131.52066760765345</v>
      </c>
      <c r="CD77" s="639">
        <v>130.31745676067072</v>
      </c>
      <c r="CE77" s="639">
        <v>131.90349972485507</v>
      </c>
      <c r="CF77" s="639">
        <v>133.73857025079002</v>
      </c>
      <c r="CG77" s="639">
        <v>136.03046392162403</v>
      </c>
      <c r="CH77" s="639">
        <v>136.94100850084129</v>
      </c>
      <c r="CI77" s="639">
        <v>138.00108795055243</v>
      </c>
      <c r="CJ77" s="639">
        <v>146.55822497642978</v>
      </c>
      <c r="CK77" s="639">
        <v>146.59872130445265</v>
      </c>
      <c r="CL77" s="639">
        <v>146.05989628225018</v>
      </c>
      <c r="CM77" s="639">
        <v>150.26500911053432</v>
      </c>
      <c r="CN77" s="639">
        <v>151.345709157812</v>
      </c>
      <c r="CO77" s="639">
        <v>152.68982915728128</v>
      </c>
      <c r="CP77" s="639">
        <v>151.45861651528151</v>
      </c>
      <c r="CQ77" s="639">
        <v>152.10889994344322</v>
      </c>
      <c r="CR77" s="639">
        <v>151.54298733740535</v>
      </c>
      <c r="CS77" s="639">
        <v>156.0554586967379</v>
      </c>
      <c r="CT77" s="639">
        <v>158.67001361244519</v>
      </c>
      <c r="CU77" s="639">
        <v>156.17536192169536</v>
      </c>
      <c r="CV77" s="639">
        <v>155.48067266877271</v>
      </c>
      <c r="CW77" s="639">
        <v>160.03458786731062</v>
      </c>
      <c r="CX77" s="639">
        <v>156.49333560891992</v>
      </c>
      <c r="CY77" s="639">
        <v>156.88259649303495</v>
      </c>
      <c r="CZ77" s="639">
        <v>148.02469192158986</v>
      </c>
      <c r="DA77" s="639">
        <v>150.59785186712423</v>
      </c>
      <c r="DB77" s="639">
        <v>154.24942683698063</v>
      </c>
      <c r="DC77" s="639">
        <v>152.42592299176803</v>
      </c>
      <c r="DD77" s="639">
        <v>158.29845436320258</v>
      </c>
      <c r="DE77" s="639">
        <v>159.90969730850208</v>
      </c>
      <c r="DF77" s="639">
        <v>163.3896129207042</v>
      </c>
      <c r="DG77" s="639">
        <v>164.81207816485568</v>
      </c>
      <c r="DH77" s="639">
        <v>166.10699824475412</v>
      </c>
      <c r="DI77" s="639">
        <v>166.71871490980911</v>
      </c>
      <c r="DJ77" s="639">
        <v>163.80287707073757</v>
      </c>
      <c r="DK77" s="639">
        <v>165.42529705909061</v>
      </c>
      <c r="DL77" s="639">
        <v>169.42577863542672</v>
      </c>
      <c r="DM77" s="639">
        <v>174.33084191881173</v>
      </c>
      <c r="DN77" s="639">
        <v>177.32324012886079</v>
      </c>
      <c r="DO77" s="639">
        <v>179.5981968552145</v>
      </c>
      <c r="DP77" s="639">
        <v>181.26453316870251</v>
      </c>
      <c r="DQ77" s="639">
        <v>183.66685656934212</v>
      </c>
      <c r="DR77" s="639">
        <v>184.45044950460249</v>
      </c>
      <c r="DS77" s="639">
        <v>186.07179285960578</v>
      </c>
      <c r="DT77" s="639">
        <v>185.7166327825168</v>
      </c>
      <c r="DU77" s="639">
        <v>190.7894406786348</v>
      </c>
      <c r="DV77" s="639">
        <v>191.76768971020078</v>
      </c>
      <c r="DW77" s="639">
        <v>194.55725003123004</v>
      </c>
      <c r="DX77" s="639">
        <v>192.29701570802493</v>
      </c>
      <c r="DY77" s="639">
        <v>196.49430180790301</v>
      </c>
      <c r="DZ77" s="639">
        <v>201.441644313735</v>
      </c>
      <c r="EA77" s="639">
        <v>199.16186964083099</v>
      </c>
      <c r="EB77" s="640"/>
      <c r="EC77" s="3"/>
      <c r="ED77" s="3"/>
      <c r="EE77" s="3"/>
    </row>
    <row r="78" spans="1:135" ht="14.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516"/>
      <c r="AG78" s="516"/>
      <c r="AH78" s="553" t="s">
        <v>476</v>
      </c>
      <c r="AI78" s="523"/>
      <c r="AJ78" s="639">
        <v>100</v>
      </c>
      <c r="AK78" s="639">
        <v>99.099669035038161</v>
      </c>
      <c r="AL78" s="639">
        <v>99.574116764749547</v>
      </c>
      <c r="AM78" s="639">
        <v>98.81215438694116</v>
      </c>
      <c r="AN78" s="639">
        <v>101.0750731061068</v>
      </c>
      <c r="AO78" s="639">
        <v>100.00294201030135</v>
      </c>
      <c r="AP78" s="639">
        <v>101.03924146674419</v>
      </c>
      <c r="AQ78" s="639">
        <v>101.22141149282813</v>
      </c>
      <c r="AR78" s="639">
        <v>101.41937702194514</v>
      </c>
      <c r="AS78" s="639">
        <v>99.763659800463302</v>
      </c>
      <c r="AT78" s="639">
        <v>100.09525543045461</v>
      </c>
      <c r="AU78" s="639">
        <v>99.635439720613334</v>
      </c>
      <c r="AV78" s="639">
        <v>102.96952847370997</v>
      </c>
      <c r="AW78" s="639">
        <v>101.62654383077016</v>
      </c>
      <c r="AX78" s="639">
        <v>103.30672715198419</v>
      </c>
      <c r="AY78" s="639">
        <v>100.58727806330057</v>
      </c>
      <c r="AZ78" s="639">
        <v>100.78325639788635</v>
      </c>
      <c r="BA78" s="639">
        <v>100.2998931739796</v>
      </c>
      <c r="BB78" s="639">
        <v>102.3524423357387</v>
      </c>
      <c r="BC78" s="639">
        <v>102.37838936024177</v>
      </c>
      <c r="BD78" s="639">
        <v>103.16383555309872</v>
      </c>
      <c r="BE78" s="639">
        <v>104.79373613636311</v>
      </c>
      <c r="BF78" s="639">
        <v>105.87053653789997</v>
      </c>
      <c r="BG78" s="639">
        <v>106.65556185493668</v>
      </c>
      <c r="BH78" s="639">
        <v>107.46419511600919</v>
      </c>
      <c r="BI78" s="639">
        <v>108.44169761019928</v>
      </c>
      <c r="BJ78" s="639">
        <v>109.9142285546159</v>
      </c>
      <c r="BK78" s="639">
        <v>111.4449231425511</v>
      </c>
      <c r="BL78" s="639">
        <v>114.2541122420991</v>
      </c>
      <c r="BM78" s="639">
        <v>115.60179172311234</v>
      </c>
      <c r="BN78" s="639">
        <v>116.52254610229545</v>
      </c>
      <c r="BO78" s="639">
        <v>116.78190283368562</v>
      </c>
      <c r="BP78" s="639">
        <v>118.35937192588804</v>
      </c>
      <c r="BQ78" s="639">
        <v>118.03495494928428</v>
      </c>
      <c r="BR78" s="639">
        <v>118.80345589793623</v>
      </c>
      <c r="BS78" s="639">
        <v>120.95692748315653</v>
      </c>
      <c r="BT78" s="639">
        <v>123.42098451373629</v>
      </c>
      <c r="BU78" s="639">
        <v>124.3410113441094</v>
      </c>
      <c r="BV78" s="639">
        <v>124.14494030577981</v>
      </c>
      <c r="BW78" s="639">
        <v>126.94192679311183</v>
      </c>
      <c r="BX78" s="639">
        <v>130.89693349263203</v>
      </c>
      <c r="BY78" s="639">
        <v>136.02000790105802</v>
      </c>
      <c r="BZ78" s="639">
        <v>138.71570468679926</v>
      </c>
      <c r="CA78" s="639">
        <v>138.77919650764173</v>
      </c>
      <c r="CB78" s="639">
        <v>142.34863725595969</v>
      </c>
      <c r="CC78" s="639">
        <v>142.08570308619483</v>
      </c>
      <c r="CD78" s="639">
        <v>139.98299233345091</v>
      </c>
      <c r="CE78" s="639">
        <v>141.81411163636562</v>
      </c>
      <c r="CF78" s="639">
        <v>144.48058997867639</v>
      </c>
      <c r="CG78" s="639">
        <v>147.11500797838039</v>
      </c>
      <c r="CH78" s="639">
        <v>147.66643320675493</v>
      </c>
      <c r="CI78" s="639">
        <v>148.45418158277039</v>
      </c>
      <c r="CJ78" s="639">
        <v>160.21253311175531</v>
      </c>
      <c r="CK78" s="639">
        <v>161.22614146322678</v>
      </c>
      <c r="CL78" s="639">
        <v>159.14111627255369</v>
      </c>
      <c r="CM78" s="639">
        <v>162.50496486506376</v>
      </c>
      <c r="CN78" s="639">
        <v>163.53432757010157</v>
      </c>
      <c r="CO78" s="639">
        <v>165.35351019959802</v>
      </c>
      <c r="CP78" s="639">
        <v>164.39883151495405</v>
      </c>
      <c r="CQ78" s="639">
        <v>163.80652150518696</v>
      </c>
      <c r="CR78" s="639">
        <v>165.7111801485278</v>
      </c>
      <c r="CS78" s="639">
        <v>170.65338486644092</v>
      </c>
      <c r="CT78" s="639">
        <v>173.00774732386574</v>
      </c>
      <c r="CU78" s="639">
        <v>170.18676033322279</v>
      </c>
      <c r="CV78" s="639">
        <v>169.84201748551169</v>
      </c>
      <c r="CW78" s="639">
        <v>172.55377163811428</v>
      </c>
      <c r="CX78" s="639">
        <v>167.78311192888779</v>
      </c>
      <c r="CY78" s="639">
        <v>170.35696503418254</v>
      </c>
      <c r="CZ78" s="639">
        <v>159.9297970234849</v>
      </c>
      <c r="DA78" s="639">
        <v>163.39832625790157</v>
      </c>
      <c r="DB78" s="639">
        <v>168.02740605178462</v>
      </c>
      <c r="DC78" s="639">
        <v>165.68178274949517</v>
      </c>
      <c r="DD78" s="639">
        <v>172.01760560016768</v>
      </c>
      <c r="DE78" s="639">
        <v>170.98279042156295</v>
      </c>
      <c r="DF78" s="639">
        <v>174.40759994495159</v>
      </c>
      <c r="DG78" s="639">
        <v>177.40114047828095</v>
      </c>
      <c r="DH78" s="639">
        <v>177.99762238336189</v>
      </c>
      <c r="DI78" s="639">
        <v>177.30732612929344</v>
      </c>
      <c r="DJ78" s="639">
        <v>174.72708747431764</v>
      </c>
      <c r="DK78" s="639">
        <v>175.65369092110507</v>
      </c>
      <c r="DL78" s="639">
        <v>180.04840148355183</v>
      </c>
      <c r="DM78" s="639">
        <v>184.13634201831249</v>
      </c>
      <c r="DN78" s="639">
        <v>185.52112507098704</v>
      </c>
      <c r="DO78" s="639">
        <v>187.34113524307423</v>
      </c>
      <c r="DP78" s="639">
        <v>189.60747348040795</v>
      </c>
      <c r="DQ78" s="639">
        <v>191.65704775763112</v>
      </c>
      <c r="DR78" s="639">
        <v>195.51485063454393</v>
      </c>
      <c r="DS78" s="639">
        <v>197.9847191298326</v>
      </c>
      <c r="DT78" s="639">
        <v>196.9772731564062</v>
      </c>
      <c r="DU78" s="639">
        <v>200.44582765887969</v>
      </c>
      <c r="DV78" s="639">
        <v>202.50699120544113</v>
      </c>
      <c r="DW78" s="639">
        <v>203.74735659857049</v>
      </c>
      <c r="DX78" s="639">
        <v>204.97598389863424</v>
      </c>
      <c r="DY78" s="639">
        <v>209.80564822567101</v>
      </c>
      <c r="DZ78" s="639">
        <v>217.203284314591</v>
      </c>
      <c r="EA78" s="639">
        <v>213.573979877509</v>
      </c>
      <c r="EB78" s="640"/>
      <c r="EC78" s="3"/>
      <c r="ED78" s="3"/>
      <c r="EE78" s="3"/>
    </row>
    <row r="79" spans="1:135"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516"/>
      <c r="AG79" s="516"/>
      <c r="AH79" s="553" t="s">
        <v>257</v>
      </c>
      <c r="AI79" s="523"/>
      <c r="AJ79" s="639">
        <v>100</v>
      </c>
      <c r="AK79" s="639">
        <v>99.888600844255237</v>
      </c>
      <c r="AL79" s="639">
        <v>101.29469082670615</v>
      </c>
      <c r="AM79" s="639">
        <v>100.46078792801114</v>
      </c>
      <c r="AN79" s="639">
        <v>102.50998344473442</v>
      </c>
      <c r="AO79" s="639">
        <v>101.53402124371741</v>
      </c>
      <c r="AP79" s="639">
        <v>102.43925363359527</v>
      </c>
      <c r="AQ79" s="639">
        <v>103.14175133765022</v>
      </c>
      <c r="AR79" s="639">
        <v>102.71837153499288</v>
      </c>
      <c r="AS79" s="639">
        <v>101.36683819830216</v>
      </c>
      <c r="AT79" s="639">
        <v>102.0155077198625</v>
      </c>
      <c r="AU79" s="639">
        <v>101.6620834508023</v>
      </c>
      <c r="AV79" s="639">
        <v>104.14144778562722</v>
      </c>
      <c r="AW79" s="639">
        <v>104.17594243314842</v>
      </c>
      <c r="AX79" s="639">
        <v>105.13494233782214</v>
      </c>
      <c r="AY79" s="639">
        <v>103.72737370941765</v>
      </c>
      <c r="AZ79" s="639">
        <v>103.25052920487995</v>
      </c>
      <c r="BA79" s="639">
        <v>103.0039297014411</v>
      </c>
      <c r="BB79" s="639">
        <v>105.02520629485083</v>
      </c>
      <c r="BC79" s="639">
        <v>105.34537467664356</v>
      </c>
      <c r="BD79" s="639">
        <v>106.48361656213825</v>
      </c>
      <c r="BE79" s="639">
        <v>107.9294093943069</v>
      </c>
      <c r="BF79" s="639">
        <v>109.88384396355767</v>
      </c>
      <c r="BG79" s="639">
        <v>110.62410435771375</v>
      </c>
      <c r="BH79" s="639">
        <v>112.15587245361019</v>
      </c>
      <c r="BI79" s="639">
        <v>112.75038023034571</v>
      </c>
      <c r="BJ79" s="639">
        <v>115.05953888212113</v>
      </c>
      <c r="BK79" s="639">
        <v>115.80421027978301</v>
      </c>
      <c r="BL79" s="639">
        <v>119.22000752389617</v>
      </c>
      <c r="BM79" s="639">
        <v>120.88125705788364</v>
      </c>
      <c r="BN79" s="639">
        <v>121.6789151658006</v>
      </c>
      <c r="BO79" s="639">
        <v>122.27597910023482</v>
      </c>
      <c r="BP79" s="639">
        <v>124.50817407102839</v>
      </c>
      <c r="BQ79" s="639">
        <v>124.6297917167807</v>
      </c>
      <c r="BR79" s="639">
        <v>126.30379678814609</v>
      </c>
      <c r="BS79" s="639">
        <v>128.27246935008336</v>
      </c>
      <c r="BT79" s="639">
        <v>129.93946916494136</v>
      </c>
      <c r="BU79" s="639">
        <v>131.01614486433192</v>
      </c>
      <c r="BV79" s="639">
        <v>129.87019906107457</v>
      </c>
      <c r="BW79" s="639">
        <v>132.50876058529013</v>
      </c>
      <c r="BX79" s="639">
        <v>136.89761419812609</v>
      </c>
      <c r="BY79" s="639">
        <v>142.96399960907601</v>
      </c>
      <c r="BZ79" s="639">
        <v>145.30105292129272</v>
      </c>
      <c r="CA79" s="639">
        <v>144.93412801452402</v>
      </c>
      <c r="CB79" s="639">
        <v>148.87943831851308</v>
      </c>
      <c r="CC79" s="639">
        <v>149.45209484057219</v>
      </c>
      <c r="CD79" s="639">
        <v>148.27891841297529</v>
      </c>
      <c r="CE79" s="639">
        <v>149.38286383320337</v>
      </c>
      <c r="CF79" s="639">
        <v>151.67363523243515</v>
      </c>
      <c r="CG79" s="639">
        <v>153.96503586290368</v>
      </c>
      <c r="CH79" s="639">
        <v>155.27904753101717</v>
      </c>
      <c r="CI79" s="639">
        <v>155.55418568880131</v>
      </c>
      <c r="CJ79" s="639">
        <v>165.22166657270708</v>
      </c>
      <c r="CK79" s="639">
        <v>165.8355939032588</v>
      </c>
      <c r="CL79" s="639">
        <v>164.08333861372429</v>
      </c>
      <c r="CM79" s="639">
        <v>167.25306517695634</v>
      </c>
      <c r="CN79" s="639">
        <v>169.3304756149858</v>
      </c>
      <c r="CO79" s="639">
        <v>171.012035125371</v>
      </c>
      <c r="CP79" s="639">
        <v>169.20199678146196</v>
      </c>
      <c r="CQ79" s="639">
        <v>168.81896985744561</v>
      </c>
      <c r="CR79" s="639">
        <v>170.02718454952509</v>
      </c>
      <c r="CS79" s="639">
        <v>173.90837256970929</v>
      </c>
      <c r="CT79" s="639">
        <v>176.47405265751931</v>
      </c>
      <c r="CU79" s="639">
        <v>172.40365349631298</v>
      </c>
      <c r="CV79" s="639">
        <v>172.05442693115302</v>
      </c>
      <c r="CW79" s="639">
        <v>174.50145466537586</v>
      </c>
      <c r="CX79" s="639">
        <v>169.23173004989033</v>
      </c>
      <c r="CY79" s="639">
        <v>171.93848947085422</v>
      </c>
      <c r="CZ79" s="639">
        <v>162.26022526211881</v>
      </c>
      <c r="DA79" s="639">
        <v>164.83121674930771</v>
      </c>
      <c r="DB79" s="639">
        <v>168.35685653689973</v>
      </c>
      <c r="DC79" s="639">
        <v>166.95757324259577</v>
      </c>
      <c r="DD79" s="639">
        <v>172.41490678486613</v>
      </c>
      <c r="DE79" s="639">
        <v>173.01263130882094</v>
      </c>
      <c r="DF79" s="639">
        <v>176.32235353105651</v>
      </c>
      <c r="DG79" s="639">
        <v>179.04536625084825</v>
      </c>
      <c r="DH79" s="639">
        <v>179.70830796629372</v>
      </c>
      <c r="DI79" s="639">
        <v>180.92832852780109</v>
      </c>
      <c r="DJ79" s="639">
        <v>178.69445087927579</v>
      </c>
      <c r="DK79" s="639">
        <v>180.48591448929429</v>
      </c>
      <c r="DL79" s="639">
        <v>184.61810058944752</v>
      </c>
      <c r="DM79" s="639">
        <v>188.95087864574705</v>
      </c>
      <c r="DN79" s="639">
        <v>191.91172602763623</v>
      </c>
      <c r="DO79" s="639">
        <v>193.36941649495273</v>
      </c>
      <c r="DP79" s="639">
        <v>194.97324880424281</v>
      </c>
      <c r="DQ79" s="639">
        <v>197.30459326504496</v>
      </c>
      <c r="DR79" s="639">
        <v>201.68326510848479</v>
      </c>
      <c r="DS79" s="639">
        <v>204.57006099137783</v>
      </c>
      <c r="DT79" s="639">
        <v>204.11868049985228</v>
      </c>
      <c r="DU79" s="639">
        <v>208.93020520746165</v>
      </c>
      <c r="DV79" s="639">
        <v>211.0390856319024</v>
      </c>
      <c r="DW79" s="639">
        <v>213.2381563188637</v>
      </c>
      <c r="DX79" s="639">
        <v>212.29447533316247</v>
      </c>
      <c r="DY79" s="639">
        <v>216.131850119555</v>
      </c>
      <c r="DZ79" s="639">
        <v>222.29344719196399</v>
      </c>
      <c r="EA79" s="639">
        <v>220.92898767426499</v>
      </c>
      <c r="EB79" s="640"/>
      <c r="EC79" s="3"/>
      <c r="ED79" s="3"/>
      <c r="EE79" s="3"/>
    </row>
    <row r="80" spans="1:135"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516"/>
      <c r="AG80" s="516"/>
      <c r="AH80" s="516"/>
      <c r="AI80" s="516"/>
      <c r="AJ80" s="516"/>
      <c r="AK80" s="516"/>
      <c r="AL80" s="516"/>
      <c r="AM80" s="516"/>
      <c r="AN80" s="516"/>
      <c r="AO80" s="516"/>
      <c r="AP80" s="516"/>
      <c r="AQ80" s="516"/>
      <c r="AR80" s="516"/>
      <c r="AS80" s="516"/>
      <c r="AT80" s="516"/>
      <c r="AU80" s="516"/>
      <c r="AV80" s="516"/>
      <c r="AW80" s="516"/>
      <c r="AX80" s="516"/>
      <c r="AY80" s="516"/>
      <c r="AZ80" s="516"/>
      <c r="BA80" s="516"/>
      <c r="BB80" s="516"/>
      <c r="BC80" s="516"/>
      <c r="BD80" s="516"/>
      <c r="BE80" s="516"/>
      <c r="BF80" s="516"/>
      <c r="BG80" s="516"/>
      <c r="BH80" s="516"/>
      <c r="BI80" s="516"/>
      <c r="BJ80" s="516"/>
      <c r="BK80" s="516"/>
      <c r="BL80" s="516"/>
      <c r="BM80" s="516"/>
      <c r="BN80" s="516"/>
      <c r="BO80" s="516"/>
      <c r="BP80" s="516"/>
      <c r="BQ80" s="516"/>
      <c r="BR80" s="516"/>
      <c r="BS80" s="516"/>
      <c r="BT80" s="516"/>
      <c r="BU80" s="516"/>
      <c r="BV80" s="516"/>
      <c r="BW80" s="516"/>
      <c r="BX80" s="516"/>
      <c r="BY80" s="516"/>
      <c r="BZ80" s="516"/>
      <c r="CA80" s="516"/>
      <c r="CB80" s="516"/>
      <c r="CC80" s="516"/>
      <c r="CD80" s="516"/>
      <c r="CE80" s="516"/>
      <c r="CF80" s="516"/>
      <c r="CG80" s="516"/>
      <c r="CH80" s="516"/>
      <c r="CI80" s="516"/>
      <c r="CJ80" s="516"/>
      <c r="CK80" s="516"/>
      <c r="CL80" s="516"/>
      <c r="CM80" s="516"/>
      <c r="CN80" s="516"/>
      <c r="CO80" s="516"/>
      <c r="CP80" s="516"/>
      <c r="CQ80" s="516"/>
      <c r="CR80" s="516"/>
      <c r="CS80" s="516"/>
      <c r="CT80" s="516"/>
      <c r="CU80" s="516"/>
      <c r="CV80" s="516"/>
      <c r="CW80" s="516"/>
      <c r="CX80" s="516"/>
      <c r="CY80" s="516"/>
      <c r="CZ80" s="516"/>
      <c r="DA80" s="543"/>
      <c r="DB80" s="543"/>
      <c r="DC80" s="543"/>
      <c r="DD80" s="543"/>
      <c r="DE80" s="543"/>
      <c r="DF80" s="543"/>
      <c r="DG80" s="543"/>
      <c r="DH80" s="543"/>
      <c r="DI80" s="543"/>
      <c r="DJ80" s="543"/>
      <c r="DK80" s="543"/>
      <c r="DL80" s="543"/>
      <c r="DM80" s="543"/>
      <c r="DN80" s="543"/>
      <c r="DO80" s="543"/>
      <c r="DP80" s="543"/>
      <c r="DQ80" s="543"/>
      <c r="DR80" s="543"/>
      <c r="DS80" s="543"/>
      <c r="DT80" s="543"/>
      <c r="DU80" s="543"/>
      <c r="DV80" s="543"/>
      <c r="DW80" s="543"/>
      <c r="DX80" s="543"/>
      <c r="DY80" s="543"/>
      <c r="DZ80" s="543"/>
      <c r="EA80" s="543"/>
      <c r="EB80" s="543"/>
      <c r="EC80" s="3"/>
      <c r="ED80" s="3"/>
      <c r="EE80" s="3"/>
    </row>
    <row r="81" spans="1:135" ht="14.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516"/>
      <c r="AG81" s="516"/>
      <c r="AH81" s="630" t="s">
        <v>341</v>
      </c>
      <c r="AI81" s="516"/>
      <c r="AJ81" s="516"/>
      <c r="AK81" s="516"/>
      <c r="AL81" s="516"/>
      <c r="AM81" s="516"/>
      <c r="AN81" s="516"/>
      <c r="AO81" s="516"/>
      <c r="AP81" s="516"/>
      <c r="AQ81" s="516"/>
      <c r="AR81" s="516"/>
      <c r="AS81" s="516"/>
      <c r="AT81" s="516"/>
      <c r="AU81" s="516"/>
      <c r="AV81" s="516"/>
      <c r="AW81" s="516"/>
      <c r="AX81" s="516"/>
      <c r="AY81" s="516"/>
      <c r="AZ81" s="516"/>
      <c r="BA81" s="516"/>
      <c r="BB81" s="516"/>
      <c r="BC81" s="516"/>
      <c r="BD81" s="516"/>
      <c r="BE81" s="516"/>
      <c r="BF81" s="516"/>
      <c r="BG81" s="516"/>
      <c r="BH81" s="516"/>
      <c r="BI81" s="516"/>
      <c r="BJ81" s="516"/>
      <c r="BK81" s="516"/>
      <c r="BL81" s="516"/>
      <c r="BM81" s="516"/>
      <c r="BN81" s="516"/>
      <c r="BO81" s="516"/>
      <c r="BP81" s="516"/>
      <c r="BQ81" s="516"/>
      <c r="BR81" s="516"/>
      <c r="BS81" s="516"/>
      <c r="BT81" s="516"/>
      <c r="BU81" s="516"/>
      <c r="BV81" s="516"/>
      <c r="BW81" s="516"/>
      <c r="BX81" s="516"/>
      <c r="BY81" s="516"/>
      <c r="BZ81" s="516"/>
      <c r="CA81" s="516"/>
      <c r="CB81" s="516"/>
      <c r="CC81" s="516"/>
      <c r="CD81" s="516"/>
      <c r="CE81" s="516"/>
      <c r="CF81" s="516"/>
      <c r="CG81" s="516"/>
      <c r="CH81" s="516"/>
      <c r="CI81" s="516"/>
      <c r="CJ81" s="516"/>
      <c r="CK81" s="516"/>
      <c r="CL81" s="516"/>
      <c r="CM81" s="516"/>
      <c r="CN81" s="516"/>
      <c r="CO81" s="516"/>
      <c r="CP81" s="516"/>
      <c r="CQ81" s="516"/>
      <c r="CR81" s="516"/>
      <c r="CS81" s="516"/>
      <c r="CT81" s="516"/>
      <c r="CU81" s="516"/>
      <c r="CV81" s="516"/>
      <c r="CW81" s="516"/>
      <c r="CX81" s="516"/>
      <c r="CY81" s="516"/>
      <c r="CZ81" s="516"/>
      <c r="DA81" s="543"/>
      <c r="DB81" s="543"/>
      <c r="DC81" s="543"/>
      <c r="DD81" s="543"/>
      <c r="DE81" s="543"/>
      <c r="DF81" s="543"/>
      <c r="DG81" s="543"/>
      <c r="DH81" s="543"/>
      <c r="DI81" s="543"/>
      <c r="DJ81" s="543"/>
      <c r="DK81" s="543"/>
      <c r="DL81" s="543"/>
      <c r="DM81" s="543"/>
      <c r="DN81" s="543"/>
      <c r="DO81" s="543"/>
      <c r="DP81" s="543"/>
      <c r="DQ81" s="543"/>
      <c r="DR81" s="543"/>
      <c r="DS81" s="543"/>
      <c r="DT81" s="543"/>
      <c r="DU81" s="543"/>
      <c r="DV81" s="543"/>
      <c r="DW81" s="543"/>
      <c r="DX81" s="543"/>
      <c r="DY81" s="543"/>
      <c r="DZ81" s="543"/>
      <c r="EA81" s="543"/>
      <c r="EB81" s="543"/>
      <c r="EC81" s="3"/>
      <c r="ED81" s="3"/>
      <c r="EE81" s="3"/>
    </row>
    <row r="82" spans="1:135" ht="14.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516"/>
      <c r="AG82" s="516"/>
      <c r="AH82" s="615"/>
      <c r="AI82" s="516"/>
      <c r="AJ82" s="638" t="s">
        <v>46</v>
      </c>
      <c r="AK82" s="638" t="s">
        <v>47</v>
      </c>
      <c r="AL82" s="638" t="s">
        <v>48</v>
      </c>
      <c r="AM82" s="638" t="s">
        <v>49</v>
      </c>
      <c r="AN82" s="638" t="s">
        <v>50</v>
      </c>
      <c r="AO82" s="638" t="s">
        <v>51</v>
      </c>
      <c r="AP82" s="638" t="s">
        <v>52</v>
      </c>
      <c r="AQ82" s="638" t="s">
        <v>53</v>
      </c>
      <c r="AR82" s="638" t="s">
        <v>54</v>
      </c>
      <c r="AS82" s="638" t="s">
        <v>55</v>
      </c>
      <c r="AT82" s="638" t="s">
        <v>56</v>
      </c>
      <c r="AU82" s="549" t="s">
        <v>57</v>
      </c>
      <c r="AV82" s="549" t="s">
        <v>58</v>
      </c>
      <c r="AW82" s="549" t="s">
        <v>59</v>
      </c>
      <c r="AX82" s="549" t="s">
        <v>60</v>
      </c>
      <c r="AY82" s="549" t="s">
        <v>61</v>
      </c>
      <c r="AZ82" s="549" t="s">
        <v>62</v>
      </c>
      <c r="BA82" s="549" t="s">
        <v>63</v>
      </c>
      <c r="BB82" s="549" t="s">
        <v>64</v>
      </c>
      <c r="BC82" s="549" t="s">
        <v>65</v>
      </c>
      <c r="BD82" s="549" t="s">
        <v>66</v>
      </c>
      <c r="BE82" s="549" t="s">
        <v>67</v>
      </c>
      <c r="BF82" s="549" t="s">
        <v>68</v>
      </c>
      <c r="BG82" s="549" t="s">
        <v>69</v>
      </c>
      <c r="BH82" s="549" t="s">
        <v>70</v>
      </c>
      <c r="BI82" s="549" t="s">
        <v>71</v>
      </c>
      <c r="BJ82" s="549" t="s">
        <v>72</v>
      </c>
      <c r="BK82" s="549" t="s">
        <v>73</v>
      </c>
      <c r="BL82" s="549" t="s">
        <v>74</v>
      </c>
      <c r="BM82" s="549" t="s">
        <v>75</v>
      </c>
      <c r="BN82" s="549" t="s">
        <v>76</v>
      </c>
      <c r="BO82" s="549" t="s">
        <v>77</v>
      </c>
      <c r="BP82" s="549" t="s">
        <v>78</v>
      </c>
      <c r="BQ82" s="549" t="s">
        <v>79</v>
      </c>
      <c r="BR82" s="549" t="s">
        <v>80</v>
      </c>
      <c r="BS82" s="549" t="s">
        <v>81</v>
      </c>
      <c r="BT82" s="549" t="s">
        <v>82</v>
      </c>
      <c r="BU82" s="549" t="s">
        <v>83</v>
      </c>
      <c r="BV82" s="549" t="s">
        <v>84</v>
      </c>
      <c r="BW82" s="549" t="s">
        <v>85</v>
      </c>
      <c r="BX82" s="549" t="s">
        <v>86</v>
      </c>
      <c r="BY82" s="549" t="s">
        <v>87</v>
      </c>
      <c r="BZ82" s="549" t="s">
        <v>88</v>
      </c>
      <c r="CA82" s="549" t="s">
        <v>89</v>
      </c>
      <c r="CB82" s="549" t="s">
        <v>90</v>
      </c>
      <c r="CC82" s="549" t="s">
        <v>91</v>
      </c>
      <c r="CD82" s="549" t="s">
        <v>92</v>
      </c>
      <c r="CE82" s="549" t="s">
        <v>93</v>
      </c>
      <c r="CF82" s="549" t="s">
        <v>94</v>
      </c>
      <c r="CG82" s="549" t="s">
        <v>95</v>
      </c>
      <c r="CH82" s="549" t="s">
        <v>96</v>
      </c>
      <c r="CI82" s="549" t="s">
        <v>97</v>
      </c>
      <c r="CJ82" s="549" t="s">
        <v>98</v>
      </c>
      <c r="CK82" s="549" t="s">
        <v>99</v>
      </c>
      <c r="CL82" s="650" t="s">
        <v>100</v>
      </c>
      <c r="CM82" s="650" t="s">
        <v>101</v>
      </c>
      <c r="CN82" s="650" t="s">
        <v>102</v>
      </c>
      <c r="CO82" s="650" t="s">
        <v>103</v>
      </c>
      <c r="CP82" s="650" t="s">
        <v>104</v>
      </c>
      <c r="CQ82" s="650" t="s">
        <v>105</v>
      </c>
      <c r="CR82" s="650" t="s">
        <v>106</v>
      </c>
      <c r="CS82" s="650" t="s">
        <v>107</v>
      </c>
      <c r="CT82" s="650" t="s">
        <v>108</v>
      </c>
      <c r="CU82" s="650" t="s">
        <v>109</v>
      </c>
      <c r="CV82" s="650" t="s">
        <v>110</v>
      </c>
      <c r="CW82" s="650" t="s">
        <v>111</v>
      </c>
      <c r="CX82" s="650" t="s">
        <v>112</v>
      </c>
      <c r="CY82" s="650" t="s">
        <v>113</v>
      </c>
      <c r="CZ82" s="650" t="s">
        <v>114</v>
      </c>
      <c r="DA82" s="650" t="s">
        <v>115</v>
      </c>
      <c r="DB82" s="650" t="s">
        <v>116</v>
      </c>
      <c r="DC82" s="650" t="s">
        <v>117</v>
      </c>
      <c r="DD82" s="650" t="s">
        <v>118</v>
      </c>
      <c r="DE82" s="650" t="s">
        <v>119</v>
      </c>
      <c r="DF82" s="650" t="s">
        <v>120</v>
      </c>
      <c r="DG82" s="650" t="s">
        <v>121</v>
      </c>
      <c r="DH82" s="650" t="s">
        <v>142</v>
      </c>
      <c r="DI82" s="650" t="s">
        <v>143</v>
      </c>
      <c r="DJ82" s="650" t="s">
        <v>144</v>
      </c>
      <c r="DK82" s="650" t="s">
        <v>145</v>
      </c>
      <c r="DL82" s="650" t="s">
        <v>126</v>
      </c>
      <c r="DM82" s="650" t="s">
        <v>127</v>
      </c>
      <c r="DN82" s="650" t="s">
        <v>128</v>
      </c>
      <c r="DO82" s="650" t="s">
        <v>129</v>
      </c>
      <c r="DP82" s="650" t="s">
        <v>130</v>
      </c>
      <c r="DQ82" s="650" t="s">
        <v>131</v>
      </c>
      <c r="DR82" s="650" t="s">
        <v>132</v>
      </c>
      <c r="DS82" s="650" t="s">
        <v>133</v>
      </c>
      <c r="DT82" s="650" t="s">
        <v>134</v>
      </c>
      <c r="DU82" s="650" t="s">
        <v>135</v>
      </c>
      <c r="DV82" s="650" t="s">
        <v>136</v>
      </c>
      <c r="DW82" s="650" t="s">
        <v>137</v>
      </c>
      <c r="DX82" s="650" t="s">
        <v>138</v>
      </c>
      <c r="DY82" s="650" t="s">
        <v>139</v>
      </c>
      <c r="DZ82" s="650" t="s">
        <v>140</v>
      </c>
      <c r="EA82" s="650" t="s">
        <v>141</v>
      </c>
      <c r="EB82" s="650"/>
      <c r="EC82" s="3"/>
      <c r="ED82" s="3"/>
      <c r="EE82" s="3"/>
    </row>
    <row r="83" spans="1:135" ht="14.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516"/>
      <c r="AG83" s="516"/>
      <c r="AH83" s="543"/>
      <c r="AI83" s="516"/>
      <c r="AJ83" s="638">
        <v>20001</v>
      </c>
      <c r="AK83" s="638">
        <v>20002</v>
      </c>
      <c r="AL83" s="638">
        <v>20003</v>
      </c>
      <c r="AM83" s="638">
        <v>20004</v>
      </c>
      <c r="AN83" s="638">
        <v>20011</v>
      </c>
      <c r="AO83" s="638">
        <v>20012</v>
      </c>
      <c r="AP83" s="638">
        <v>20013</v>
      </c>
      <c r="AQ83" s="638">
        <v>20014</v>
      </c>
      <c r="AR83" s="638">
        <v>20021</v>
      </c>
      <c r="AS83" s="638">
        <v>20022</v>
      </c>
      <c r="AT83" s="638">
        <v>20023</v>
      </c>
      <c r="AU83" s="638">
        <v>20024</v>
      </c>
      <c r="AV83" s="638">
        <v>20031</v>
      </c>
      <c r="AW83" s="638">
        <v>20032</v>
      </c>
      <c r="AX83" s="638">
        <v>20033</v>
      </c>
      <c r="AY83" s="638">
        <v>20034</v>
      </c>
      <c r="AZ83" s="638">
        <v>20041</v>
      </c>
      <c r="BA83" s="638">
        <v>20042</v>
      </c>
      <c r="BB83" s="638">
        <v>20043</v>
      </c>
      <c r="BC83" s="638">
        <v>20044</v>
      </c>
      <c r="BD83" s="638">
        <v>20051</v>
      </c>
      <c r="BE83" s="638">
        <v>20052</v>
      </c>
      <c r="BF83" s="638">
        <v>20053</v>
      </c>
      <c r="BG83" s="638">
        <v>20054</v>
      </c>
      <c r="BH83" s="638">
        <v>20061</v>
      </c>
      <c r="BI83" s="638">
        <v>20062</v>
      </c>
      <c r="BJ83" s="638">
        <v>20063</v>
      </c>
      <c r="BK83" s="638">
        <v>20064</v>
      </c>
      <c r="BL83" s="638">
        <v>20071</v>
      </c>
      <c r="BM83" s="638">
        <v>20072</v>
      </c>
      <c r="BN83" s="638">
        <v>20073</v>
      </c>
      <c r="BO83" s="638">
        <v>20074</v>
      </c>
      <c r="BP83" s="638">
        <v>20081</v>
      </c>
      <c r="BQ83" s="638">
        <v>20082</v>
      </c>
      <c r="BR83" s="638">
        <v>20083</v>
      </c>
      <c r="BS83" s="638">
        <v>20084</v>
      </c>
      <c r="BT83" s="638">
        <v>20091</v>
      </c>
      <c r="BU83" s="638">
        <v>20092</v>
      </c>
      <c r="BV83" s="638">
        <v>20093</v>
      </c>
      <c r="BW83" s="638">
        <v>20094</v>
      </c>
      <c r="BX83" s="638">
        <v>20101</v>
      </c>
      <c r="BY83" s="638">
        <v>20102</v>
      </c>
      <c r="BZ83" s="638">
        <v>20103</v>
      </c>
      <c r="CA83" s="638">
        <v>20104</v>
      </c>
      <c r="CB83" s="638">
        <v>20111</v>
      </c>
      <c r="CC83" s="638">
        <v>20112</v>
      </c>
      <c r="CD83" s="638">
        <v>20113</v>
      </c>
      <c r="CE83" s="638">
        <v>20114</v>
      </c>
      <c r="CF83" s="638">
        <v>20121</v>
      </c>
      <c r="CG83" s="638">
        <v>20122</v>
      </c>
      <c r="CH83" s="638">
        <v>20123</v>
      </c>
      <c r="CI83" s="638">
        <v>20124</v>
      </c>
      <c r="CJ83" s="638">
        <v>20131</v>
      </c>
      <c r="CK83" s="638">
        <v>20132</v>
      </c>
      <c r="CL83" s="638">
        <v>20133</v>
      </c>
      <c r="CM83" s="638">
        <v>20134</v>
      </c>
      <c r="CN83" s="549">
        <v>20141</v>
      </c>
      <c r="CO83" s="549">
        <v>20142</v>
      </c>
      <c r="CP83" s="549">
        <v>20143</v>
      </c>
      <c r="CQ83" s="549">
        <v>20144</v>
      </c>
      <c r="CR83" s="549">
        <v>20151</v>
      </c>
      <c r="CS83" s="549">
        <v>20152</v>
      </c>
      <c r="CT83" s="549">
        <v>20153</v>
      </c>
      <c r="CU83" s="549">
        <v>20154</v>
      </c>
      <c r="CV83" s="549">
        <v>20161</v>
      </c>
      <c r="CW83" s="549">
        <v>20162</v>
      </c>
      <c r="CX83" s="549">
        <v>20163</v>
      </c>
      <c r="CY83" s="549">
        <v>20164</v>
      </c>
      <c r="CZ83" s="549">
        <v>20171</v>
      </c>
      <c r="DA83" s="549">
        <v>20172</v>
      </c>
      <c r="DB83" s="549">
        <v>20173</v>
      </c>
      <c r="DC83" s="549">
        <v>20174</v>
      </c>
      <c r="DD83" s="745">
        <v>20181</v>
      </c>
      <c r="DE83" s="745">
        <v>20182</v>
      </c>
      <c r="DF83" s="745">
        <v>20183</v>
      </c>
      <c r="DG83" s="745">
        <v>20184</v>
      </c>
      <c r="DH83" s="745">
        <v>20191</v>
      </c>
      <c r="DI83" s="745">
        <v>20192</v>
      </c>
      <c r="DJ83" s="745">
        <v>20193</v>
      </c>
      <c r="DK83" s="745">
        <v>20194</v>
      </c>
      <c r="DL83" s="745">
        <v>20201</v>
      </c>
      <c r="DM83" s="745">
        <v>20202</v>
      </c>
      <c r="DN83" s="745">
        <v>20203</v>
      </c>
      <c r="DO83" s="745">
        <v>20204</v>
      </c>
      <c r="DP83" s="745">
        <v>20211</v>
      </c>
      <c r="DQ83" s="745">
        <v>20212</v>
      </c>
      <c r="DR83" s="745">
        <v>20213</v>
      </c>
      <c r="DS83" s="745">
        <v>20214</v>
      </c>
      <c r="DT83" s="745">
        <v>20221</v>
      </c>
      <c r="DU83" s="745">
        <v>20222</v>
      </c>
      <c r="DV83" s="745">
        <v>20223</v>
      </c>
      <c r="DW83" s="745">
        <v>20224</v>
      </c>
      <c r="DX83" s="745">
        <v>20231</v>
      </c>
      <c r="DY83" s="745">
        <v>20232</v>
      </c>
      <c r="DZ83" s="745">
        <v>20233</v>
      </c>
      <c r="EA83" s="745">
        <v>20234</v>
      </c>
      <c r="EB83" s="650"/>
      <c r="EC83" s="3"/>
      <c r="ED83" s="3"/>
      <c r="EE83" s="3"/>
    </row>
    <row r="84" spans="1:135" ht="14.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516"/>
      <c r="AG84" s="516"/>
      <c r="AH84" s="553" t="s">
        <v>911</v>
      </c>
      <c r="AI84" s="523"/>
      <c r="AJ84" s="639">
        <v>100</v>
      </c>
      <c r="AK84" s="639">
        <v>94.382094370342529</v>
      </c>
      <c r="AL84" s="639">
        <v>88.614932502287374</v>
      </c>
      <c r="AM84" s="639">
        <v>90.445281110685599</v>
      </c>
      <c r="AN84" s="639">
        <v>90.765310161911586</v>
      </c>
      <c r="AO84" s="639">
        <v>95.230199351449002</v>
      </c>
      <c r="AP84" s="639">
        <v>95.67916787556004</v>
      </c>
      <c r="AQ84" s="639">
        <v>99.588785464500049</v>
      </c>
      <c r="AR84" s="639">
        <v>100.99992081189096</v>
      </c>
      <c r="AS84" s="639">
        <v>105.43961401287884</v>
      </c>
      <c r="AT84" s="639">
        <v>104.74732422541177</v>
      </c>
      <c r="AU84" s="639">
        <v>105.94345380153578</v>
      </c>
      <c r="AV84" s="639">
        <v>103.74756338724687</v>
      </c>
      <c r="AW84" s="639">
        <v>105.87298502017092</v>
      </c>
      <c r="AX84" s="639">
        <v>104.80667477681284</v>
      </c>
      <c r="AY84" s="639">
        <v>103.93393371720661</v>
      </c>
      <c r="AZ84" s="639">
        <v>102.96912731438829</v>
      </c>
      <c r="BA84" s="639">
        <v>106.74844564691922</v>
      </c>
      <c r="BB84" s="639">
        <v>111.02088547454287</v>
      </c>
      <c r="BC84" s="639">
        <v>112.7828449706152</v>
      </c>
      <c r="BD84" s="639">
        <v>109.33347411044916</v>
      </c>
      <c r="BE84" s="639">
        <v>108.50704567790008</v>
      </c>
      <c r="BF84" s="639">
        <v>108.00384578738459</v>
      </c>
      <c r="BG84" s="639">
        <v>111.71125556796882</v>
      </c>
      <c r="BH84" s="639">
        <v>111.75516857719263</v>
      </c>
      <c r="BI84" s="639">
        <v>117.69814245601269</v>
      </c>
      <c r="BJ84" s="639">
        <v>114.30444273296787</v>
      </c>
      <c r="BK84" s="639">
        <v>117.98313708490446</v>
      </c>
      <c r="BL84" s="639">
        <v>117.74605482845988</v>
      </c>
      <c r="BM84" s="639">
        <v>126.49394216505463</v>
      </c>
      <c r="BN84" s="639">
        <v>127.52433812604174</v>
      </c>
      <c r="BO84" s="639">
        <v>129.41651689119172</v>
      </c>
      <c r="BP84" s="639">
        <v>129.14304042850509</v>
      </c>
      <c r="BQ84" s="639">
        <v>128.24478343087688</v>
      </c>
      <c r="BR84" s="639">
        <v>126.65127711674599</v>
      </c>
      <c r="BS84" s="639">
        <v>127.67951342132206</v>
      </c>
      <c r="BT84" s="639">
        <v>132.25182550925925</v>
      </c>
      <c r="BU84" s="639">
        <v>136.62568919015584</v>
      </c>
      <c r="BV84" s="639">
        <v>141.32222150222992</v>
      </c>
      <c r="BW84" s="639">
        <v>147.85294181140534</v>
      </c>
      <c r="BX84" s="639">
        <v>158.78464148488479</v>
      </c>
      <c r="BY84" s="639">
        <v>170.79824891878948</v>
      </c>
      <c r="BZ84" s="639">
        <v>179.25426272168784</v>
      </c>
      <c r="CA84" s="639">
        <v>184.48990920708584</v>
      </c>
      <c r="CB84" s="639">
        <v>186.56901821292101</v>
      </c>
      <c r="CC84" s="639">
        <v>182.65740094205034</v>
      </c>
      <c r="CD84" s="639">
        <v>178.63900067101949</v>
      </c>
      <c r="CE84" s="639">
        <v>175.54157378118165</v>
      </c>
      <c r="CF84" s="639">
        <v>179.00062310079593</v>
      </c>
      <c r="CG84" s="639">
        <v>183.88616532257129</v>
      </c>
      <c r="CH84" s="639">
        <v>186.24858922468798</v>
      </c>
      <c r="CI84" s="639">
        <v>197.90305383356181</v>
      </c>
      <c r="CJ84" s="639">
        <v>204.53272851064926</v>
      </c>
      <c r="CK84" s="639">
        <v>214.01156610016437</v>
      </c>
      <c r="CL84" s="639">
        <v>220.60379481499049</v>
      </c>
      <c r="CM84" s="639">
        <v>230.4403301901821</v>
      </c>
      <c r="CN84" s="639">
        <v>237.18870000940038</v>
      </c>
      <c r="CO84" s="639">
        <v>230.3107084000425</v>
      </c>
      <c r="CP84" s="639">
        <v>224.62581017789356</v>
      </c>
      <c r="CQ84" s="639">
        <v>221.88672429899157</v>
      </c>
      <c r="CR84" s="639">
        <v>230.81359957026447</v>
      </c>
      <c r="CS84" s="639">
        <v>240.35699395320668</v>
      </c>
      <c r="CT84" s="639">
        <v>247.58899866656009</v>
      </c>
      <c r="CU84" s="639">
        <v>252.09775220739343</v>
      </c>
      <c r="CV84" s="639">
        <v>256.53751735522923</v>
      </c>
      <c r="CW84" s="639">
        <v>260.6788897989818</v>
      </c>
      <c r="CX84" s="639">
        <v>266.55539592290739</v>
      </c>
      <c r="CY84" s="639">
        <v>258.58512787451281</v>
      </c>
      <c r="CZ84" s="639">
        <v>255.54279543748984</v>
      </c>
      <c r="DA84" s="639">
        <v>246.8993534491527</v>
      </c>
      <c r="DB84" s="639">
        <v>249.78930667865825</v>
      </c>
      <c r="DC84" s="639">
        <v>255.55592471637397</v>
      </c>
      <c r="DD84" s="639">
        <v>262.77281086610202</v>
      </c>
      <c r="DE84" s="639">
        <v>269.01152594695662</v>
      </c>
      <c r="DF84" s="639">
        <v>275.19995191071951</v>
      </c>
      <c r="DG84" s="639">
        <v>285.26859702401981</v>
      </c>
      <c r="DH84" s="639">
        <v>296.16406842686973</v>
      </c>
      <c r="DI84" s="639">
        <v>293.14091269454326</v>
      </c>
      <c r="DJ84" s="639">
        <v>285.45129293090162</v>
      </c>
      <c r="DK84" s="639">
        <v>281.73507041193795</v>
      </c>
      <c r="DL84" s="639">
        <v>292.50131788116096</v>
      </c>
      <c r="DM84" s="639">
        <v>301.74385284739088</v>
      </c>
      <c r="DN84" s="639">
        <v>304.93371063701869</v>
      </c>
      <c r="DO84" s="639">
        <v>306.43848514968249</v>
      </c>
      <c r="DP84" s="639">
        <v>310.84849059863956</v>
      </c>
      <c r="DQ84" s="639">
        <v>316.95607203221647</v>
      </c>
      <c r="DR84" s="639">
        <v>321.74730399902961</v>
      </c>
      <c r="DS84" s="639">
        <v>326.98143030932044</v>
      </c>
      <c r="DT84" s="639">
        <v>331.43774630538155</v>
      </c>
      <c r="DU84" s="639">
        <v>342.1382678073262</v>
      </c>
      <c r="DV84" s="639">
        <v>349.48795860251107</v>
      </c>
      <c r="DW84" s="639">
        <v>352.07044798926273</v>
      </c>
      <c r="DX84" s="639">
        <v>338.6847900090608</v>
      </c>
      <c r="DY84" s="639">
        <v>336.88591964823001</v>
      </c>
      <c r="DZ84" s="639">
        <v>330.30441103050401</v>
      </c>
      <c r="EA84" s="639">
        <v>319.662135784079</v>
      </c>
      <c r="EB84" s="640"/>
      <c r="EC84" s="3"/>
      <c r="ED84" s="3"/>
      <c r="EE84" s="3"/>
    </row>
    <row r="85" spans="1:135" ht="14.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516"/>
      <c r="AG85" s="516"/>
      <c r="AH85" s="553" t="s">
        <v>545</v>
      </c>
      <c r="AI85" s="523"/>
      <c r="AJ85" s="639">
        <v>100</v>
      </c>
      <c r="AK85" s="639">
        <v>97.947891226078013</v>
      </c>
      <c r="AL85" s="639">
        <v>99.188310501512035</v>
      </c>
      <c r="AM85" s="639">
        <v>94.155342212644726</v>
      </c>
      <c r="AN85" s="639">
        <v>100.85925551380528</v>
      </c>
      <c r="AO85" s="639">
        <v>94.790771971898451</v>
      </c>
      <c r="AP85" s="639">
        <v>96.135838204070623</v>
      </c>
      <c r="AQ85" s="639">
        <v>95.529420370269946</v>
      </c>
      <c r="AR85" s="639">
        <v>96.304754115966475</v>
      </c>
      <c r="AS85" s="639">
        <v>92.444746585989435</v>
      </c>
      <c r="AT85" s="639">
        <v>96.562778772394878</v>
      </c>
      <c r="AU85" s="639">
        <v>95.070067980118679</v>
      </c>
      <c r="AV85" s="639">
        <v>100.06602452347053</v>
      </c>
      <c r="AW85" s="639">
        <v>103.23328231624312</v>
      </c>
      <c r="AX85" s="639">
        <v>102.50392935880639</v>
      </c>
      <c r="AY85" s="639">
        <v>102.95197433491772</v>
      </c>
      <c r="AZ85" s="639">
        <v>97.101083295832197</v>
      </c>
      <c r="BA85" s="639">
        <v>98.93029831951965</v>
      </c>
      <c r="BB85" s="639">
        <v>98.956947041783735</v>
      </c>
      <c r="BC85" s="639">
        <v>99.738396185230556</v>
      </c>
      <c r="BD85" s="639">
        <v>100.69869982734898</v>
      </c>
      <c r="BE85" s="639">
        <v>101.64287765900086</v>
      </c>
      <c r="BF85" s="639">
        <v>103.23484941479863</v>
      </c>
      <c r="BG85" s="639">
        <v>101.93913277674014</v>
      </c>
      <c r="BH85" s="639">
        <v>103.43068376563365</v>
      </c>
      <c r="BI85" s="639">
        <v>101.02024339696867</v>
      </c>
      <c r="BJ85" s="639">
        <v>103.8047922890929</v>
      </c>
      <c r="BK85" s="639">
        <v>101.26993163717582</v>
      </c>
      <c r="BL85" s="639">
        <v>109.04042873486888</v>
      </c>
      <c r="BM85" s="639">
        <v>109.97157367182192</v>
      </c>
      <c r="BN85" s="639">
        <v>109.32341167299069</v>
      </c>
      <c r="BO85" s="639">
        <v>107.51723059371348</v>
      </c>
      <c r="BP85" s="639">
        <v>107.59643123241777</v>
      </c>
      <c r="BQ85" s="639">
        <v>104.00825097754954</v>
      </c>
      <c r="BR85" s="639">
        <v>104.28859594411277</v>
      </c>
      <c r="BS85" s="639">
        <v>108.99641669136835</v>
      </c>
      <c r="BT85" s="639">
        <v>120.25431440525934</v>
      </c>
      <c r="BU85" s="639">
        <v>124.01412442955792</v>
      </c>
      <c r="BV85" s="639">
        <v>122.62325969085002</v>
      </c>
      <c r="BW85" s="639">
        <v>131.63536085384669</v>
      </c>
      <c r="BX85" s="639">
        <v>138.14609726234085</v>
      </c>
      <c r="BY85" s="639">
        <v>152.32579416337885</v>
      </c>
      <c r="BZ85" s="639">
        <v>156.58830066633064</v>
      </c>
      <c r="CA85" s="639">
        <v>153.60537288743291</v>
      </c>
      <c r="CB85" s="639">
        <v>163.90450571469063</v>
      </c>
      <c r="CC85" s="639">
        <v>159.9624252432055</v>
      </c>
      <c r="CD85" s="639">
        <v>155.30847686553329</v>
      </c>
      <c r="CE85" s="639">
        <v>159.37837110649559</v>
      </c>
      <c r="CF85" s="639">
        <v>165.13443928722572</v>
      </c>
      <c r="CG85" s="639">
        <v>172.3314561389316</v>
      </c>
      <c r="CH85" s="639">
        <v>175.20924233647648</v>
      </c>
      <c r="CI85" s="639">
        <v>178.61620063529693</v>
      </c>
      <c r="CJ85" s="639">
        <v>204.93797249058611</v>
      </c>
      <c r="CK85" s="639">
        <v>204.73469383529425</v>
      </c>
      <c r="CL85" s="639">
        <v>202.7535696432634</v>
      </c>
      <c r="CM85" s="639">
        <v>215.55669330604465</v>
      </c>
      <c r="CN85" s="639">
        <v>219.13730116342998</v>
      </c>
      <c r="CO85" s="639">
        <v>223.51739869798681</v>
      </c>
      <c r="CP85" s="639">
        <v>219.89539564712334</v>
      </c>
      <c r="CQ85" s="639">
        <v>222.12435532555492</v>
      </c>
      <c r="CR85" s="639">
        <v>220.43351634727256</v>
      </c>
      <c r="CS85" s="639">
        <v>234.55777724203676</v>
      </c>
      <c r="CT85" s="639">
        <v>242.7750679880281</v>
      </c>
      <c r="CU85" s="639">
        <v>235.02434017477603</v>
      </c>
      <c r="CV85" s="639">
        <v>232.86042812917032</v>
      </c>
      <c r="CW85" s="639">
        <v>247.04122116092577</v>
      </c>
      <c r="CX85" s="639">
        <v>236.75842913888485</v>
      </c>
      <c r="CY85" s="639">
        <v>237.97289921988886</v>
      </c>
      <c r="CZ85" s="639">
        <v>210.38081360168434</v>
      </c>
      <c r="DA85" s="639">
        <v>218.39871492929262</v>
      </c>
      <c r="DB85" s="639">
        <v>230.27533960023584</v>
      </c>
      <c r="DC85" s="639">
        <v>224.59270702171975</v>
      </c>
      <c r="DD85" s="639">
        <v>242.90233508353333</v>
      </c>
      <c r="DE85" s="639">
        <v>247.91818302998107</v>
      </c>
      <c r="DF85" s="639">
        <v>254.99799053020104</v>
      </c>
      <c r="DG85" s="639">
        <v>259.4260368165734</v>
      </c>
      <c r="DH85" s="639">
        <v>263.46190525468114</v>
      </c>
      <c r="DI85" s="639">
        <v>265.36869324088588</v>
      </c>
      <c r="DJ85" s="639">
        <v>254.50626449887199</v>
      </c>
      <c r="DK85" s="639">
        <v>259.55722929712647</v>
      </c>
      <c r="DL85" s="639">
        <v>272.01620708322707</v>
      </c>
      <c r="DM85" s="639">
        <v>287.30365388579651</v>
      </c>
      <c r="DN85" s="639">
        <v>296.19312115513753</v>
      </c>
      <c r="DO85" s="639">
        <v>303.28347881171538</v>
      </c>
      <c r="DP85" s="639">
        <v>308.47992697893272</v>
      </c>
      <c r="DQ85" s="639">
        <v>315.95861381254633</v>
      </c>
      <c r="DR85" s="639">
        <v>316.1714095317119</v>
      </c>
      <c r="DS85" s="639">
        <v>321.2204548146666</v>
      </c>
      <c r="DT85" s="639">
        <v>320.11890594076647</v>
      </c>
      <c r="DU85" s="639">
        <v>315.42617019473528</v>
      </c>
      <c r="DV85" s="639">
        <v>318.47771473176681</v>
      </c>
      <c r="DW85" s="639">
        <v>319.48015205510359</v>
      </c>
      <c r="DX85" s="639">
        <v>312.43771772663717</v>
      </c>
      <c r="DY85" s="639">
        <v>321.16713678550502</v>
      </c>
      <c r="DZ85" s="639">
        <v>336.56826030531897</v>
      </c>
      <c r="EA85" s="639">
        <v>328.19402502173602</v>
      </c>
      <c r="EB85" s="640"/>
      <c r="EC85" s="3"/>
      <c r="ED85" s="3"/>
      <c r="EE85" s="3"/>
    </row>
    <row r="86" spans="1:135" ht="14.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516"/>
      <c r="AG86" s="516"/>
      <c r="AH86" s="553" t="s">
        <v>476</v>
      </c>
      <c r="AI86" s="523"/>
      <c r="AJ86" s="639">
        <v>100</v>
      </c>
      <c r="AK86" s="639">
        <v>95.774126425111945</v>
      </c>
      <c r="AL86" s="639">
        <v>95.021499783450267</v>
      </c>
      <c r="AM86" s="639">
        <v>91.264022598065594</v>
      </c>
      <c r="AN86" s="639">
        <v>96.499919019062176</v>
      </c>
      <c r="AO86" s="639">
        <v>93.393767170024361</v>
      </c>
      <c r="AP86" s="639">
        <v>95.467351960489111</v>
      </c>
      <c r="AQ86" s="639">
        <v>95.433164559166045</v>
      </c>
      <c r="AR86" s="639">
        <v>96.745199172646082</v>
      </c>
      <c r="AS86" s="639">
        <v>93.517199355955441</v>
      </c>
      <c r="AT86" s="639">
        <v>94.896047529738539</v>
      </c>
      <c r="AU86" s="639">
        <v>94.362758573382607</v>
      </c>
      <c r="AV86" s="639">
        <v>103.91273146781528</v>
      </c>
      <c r="AW86" s="639">
        <v>100.73271850631885</v>
      </c>
      <c r="AX86" s="639">
        <v>105.77356486465914</v>
      </c>
      <c r="AY86" s="639">
        <v>99.153122136564605</v>
      </c>
      <c r="AZ86" s="639">
        <v>98.855731617801695</v>
      </c>
      <c r="BA86" s="639">
        <v>96.617555323123526</v>
      </c>
      <c r="BB86" s="639">
        <v>101.02209557473213</v>
      </c>
      <c r="BC86" s="639">
        <v>100.19973977499012</v>
      </c>
      <c r="BD86" s="639">
        <v>101.26949410069754</v>
      </c>
      <c r="BE86" s="639">
        <v>104.7289122629181</v>
      </c>
      <c r="BF86" s="639">
        <v>106.71998810358892</v>
      </c>
      <c r="BG86" s="639">
        <v>107.97138842417628</v>
      </c>
      <c r="BH86" s="639">
        <v>108.36247372923798</v>
      </c>
      <c r="BI86" s="639">
        <v>109.38867767450351</v>
      </c>
      <c r="BJ86" s="639">
        <v>111.67129614367657</v>
      </c>
      <c r="BK86" s="639">
        <v>113.96833074003192</v>
      </c>
      <c r="BL86" s="639">
        <v>120.28248816284626</v>
      </c>
      <c r="BM86" s="639">
        <v>122.56331408396923</v>
      </c>
      <c r="BN86" s="639">
        <v>123.79084421880356</v>
      </c>
      <c r="BO86" s="639">
        <v>123.20571587171408</v>
      </c>
      <c r="BP86" s="639">
        <v>125.36252837752035</v>
      </c>
      <c r="BQ86" s="639">
        <v>122.52703961669609</v>
      </c>
      <c r="BR86" s="639">
        <v>122.58444238677271</v>
      </c>
      <c r="BS86" s="639">
        <v>126.19351036074855</v>
      </c>
      <c r="BT86" s="639">
        <v>133.97692918662136</v>
      </c>
      <c r="BU86" s="639">
        <v>137.71586352462515</v>
      </c>
      <c r="BV86" s="639">
        <v>138.65599009402746</v>
      </c>
      <c r="BW86" s="639">
        <v>147.58614413431016</v>
      </c>
      <c r="BX86" s="639">
        <v>155.96476862662183</v>
      </c>
      <c r="BY86" s="639">
        <v>169.70256332460249</v>
      </c>
      <c r="BZ86" s="639">
        <v>176.911258719823</v>
      </c>
      <c r="CA86" s="639">
        <v>177.18237914841185</v>
      </c>
      <c r="CB86" s="639">
        <v>185.99326041286454</v>
      </c>
      <c r="CC86" s="639">
        <v>184.61958983854598</v>
      </c>
      <c r="CD86" s="639">
        <v>178.26428538754936</v>
      </c>
      <c r="CE86" s="639">
        <v>182.41864281128756</v>
      </c>
      <c r="CF86" s="639">
        <v>189.69335869250952</v>
      </c>
      <c r="CG86" s="639">
        <v>196.88005229635743</v>
      </c>
      <c r="CH86" s="639">
        <v>198.46230931081536</v>
      </c>
      <c r="CI86" s="639">
        <v>200.70608018693724</v>
      </c>
      <c r="CJ86" s="639">
        <v>232.50015728032008</v>
      </c>
      <c r="CK86" s="639">
        <v>234.99112839503863</v>
      </c>
      <c r="CL86" s="639">
        <v>229.04670192110635</v>
      </c>
      <c r="CM86" s="639">
        <v>237.95968576170142</v>
      </c>
      <c r="CN86" s="639">
        <v>240.96006137688909</v>
      </c>
      <c r="CO86" s="639">
        <v>246.07470667617233</v>
      </c>
      <c r="CP86" s="639">
        <v>243.6373604850545</v>
      </c>
      <c r="CQ86" s="639">
        <v>242.17694350372327</v>
      </c>
      <c r="CR86" s="639">
        <v>247.44205911125886</v>
      </c>
      <c r="CS86" s="639">
        <v>261.01950087658759</v>
      </c>
      <c r="CT86" s="639">
        <v>267.50514168611591</v>
      </c>
      <c r="CU86" s="639">
        <v>259.83197609098471</v>
      </c>
      <c r="CV86" s="639">
        <v>258.89263995887575</v>
      </c>
      <c r="CW86" s="639">
        <v>266.31537739051953</v>
      </c>
      <c r="CX86" s="639">
        <v>253.98412936824539</v>
      </c>
      <c r="CY86" s="639">
        <v>261.01157913534701</v>
      </c>
      <c r="CZ86" s="639">
        <v>232.50045109742808</v>
      </c>
      <c r="DA86" s="639">
        <v>241.9779980582355</v>
      </c>
      <c r="DB86" s="639">
        <v>255.31772217281028</v>
      </c>
      <c r="DC86" s="639">
        <v>248.91524166127582</v>
      </c>
      <c r="DD86" s="639">
        <v>266.30770019395646</v>
      </c>
      <c r="DE86" s="639">
        <v>263.53566206557724</v>
      </c>
      <c r="DF86" s="639">
        <v>269.82341376063164</v>
      </c>
      <c r="DG86" s="639">
        <v>278.01332116071262</v>
      </c>
      <c r="DH86" s="639">
        <v>279.60681865838711</v>
      </c>
      <c r="DI86" s="639">
        <v>277.71650753834479</v>
      </c>
      <c r="DJ86" s="639">
        <v>269.18663102486613</v>
      </c>
      <c r="DK86" s="639">
        <v>271.77822006928648</v>
      </c>
      <c r="DL86" s="639">
        <v>283.8313454343301</v>
      </c>
      <c r="DM86" s="639">
        <v>295.0434285347286</v>
      </c>
      <c r="DN86" s="639">
        <v>298.4848773361403</v>
      </c>
      <c r="DO86" s="639">
        <v>303.63711370500067</v>
      </c>
      <c r="DP86" s="639">
        <v>309.86627165473891</v>
      </c>
      <c r="DQ86" s="639">
        <v>315.49580359408503</v>
      </c>
      <c r="DR86" s="639">
        <v>323.74976707642611</v>
      </c>
      <c r="DS86" s="639">
        <v>331.24920895893257</v>
      </c>
      <c r="DT86" s="639">
        <v>328.48922932446879</v>
      </c>
      <c r="DU86" s="639">
        <v>321.14084445740559</v>
      </c>
      <c r="DV86" s="639">
        <v>326.8149503821968</v>
      </c>
      <c r="DW86" s="639">
        <v>323.89391202844979</v>
      </c>
      <c r="DX86" s="639">
        <v>327.2487217953236</v>
      </c>
      <c r="DY86" s="639">
        <v>336.920145784807</v>
      </c>
      <c r="DZ86" s="639">
        <v>357.23897478414301</v>
      </c>
      <c r="EA86" s="639">
        <v>346.20865542881398</v>
      </c>
      <c r="EB86" s="640"/>
      <c r="EC86" s="3"/>
      <c r="ED86" s="3"/>
      <c r="EE86" s="3"/>
    </row>
    <row r="87" spans="1:135" ht="14.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516"/>
      <c r="AG87" s="516"/>
      <c r="AH87" s="553" t="s">
        <v>257</v>
      </c>
      <c r="AI87" s="523"/>
      <c r="AJ87" s="639">
        <v>100</v>
      </c>
      <c r="AK87" s="639">
        <v>98.006623132794061</v>
      </c>
      <c r="AL87" s="639">
        <v>99.489552967443558</v>
      </c>
      <c r="AM87" s="639">
        <v>95.587816308181431</v>
      </c>
      <c r="AN87" s="639">
        <v>100.03476047067335</v>
      </c>
      <c r="AO87" s="639">
        <v>97.451248553693631</v>
      </c>
      <c r="AP87" s="639">
        <v>99.099276691592166</v>
      </c>
      <c r="AQ87" s="639">
        <v>100.44184620277481</v>
      </c>
      <c r="AR87" s="639">
        <v>100.13816585405803</v>
      </c>
      <c r="AS87" s="639">
        <v>97.935157694192583</v>
      </c>
      <c r="AT87" s="639">
        <v>100.08682905256853</v>
      </c>
      <c r="AU87" s="639">
        <v>99.941362502352931</v>
      </c>
      <c r="AV87" s="639">
        <v>107.02933788823623</v>
      </c>
      <c r="AW87" s="639">
        <v>107.47271140342293</v>
      </c>
      <c r="AX87" s="639">
        <v>110.51014716553868</v>
      </c>
      <c r="AY87" s="639">
        <v>107.41475635558831</v>
      </c>
      <c r="AZ87" s="639">
        <v>105.4071652368436</v>
      </c>
      <c r="BA87" s="639">
        <v>104.01347091838736</v>
      </c>
      <c r="BB87" s="639">
        <v>108.03291103503933</v>
      </c>
      <c r="BC87" s="639">
        <v>107.89361371291366</v>
      </c>
      <c r="BD87" s="639">
        <v>110.27819105804859</v>
      </c>
      <c r="BE87" s="639">
        <v>113.16310984510847</v>
      </c>
      <c r="BF87" s="639">
        <v>117.27820357978467</v>
      </c>
      <c r="BG87" s="639">
        <v>118.28642322020716</v>
      </c>
      <c r="BH87" s="639">
        <v>120.63156812136677</v>
      </c>
      <c r="BI87" s="639">
        <v>120.57501641900078</v>
      </c>
      <c r="BJ87" s="639">
        <v>124.98805005346503</v>
      </c>
      <c r="BK87" s="639">
        <v>125.03488203119197</v>
      </c>
      <c r="BL87" s="639">
        <v>133.29608445725847</v>
      </c>
      <c r="BM87" s="639">
        <v>136.35046701445614</v>
      </c>
      <c r="BN87" s="639">
        <v>137.43108037436201</v>
      </c>
      <c r="BO87" s="639">
        <v>137.88278699139593</v>
      </c>
      <c r="BP87" s="639">
        <v>141.75264527881089</v>
      </c>
      <c r="BQ87" s="639">
        <v>140.08526391255697</v>
      </c>
      <c r="BR87" s="639">
        <v>142.5406574811673</v>
      </c>
      <c r="BS87" s="639">
        <v>145.37096357300584</v>
      </c>
      <c r="BT87" s="639">
        <v>150.77665283119771</v>
      </c>
      <c r="BU87" s="639">
        <v>154.88991303027092</v>
      </c>
      <c r="BV87" s="639">
        <v>153.380319881905</v>
      </c>
      <c r="BW87" s="639">
        <v>161.86030617303243</v>
      </c>
      <c r="BX87" s="639">
        <v>171.56961617064863</v>
      </c>
      <c r="BY87" s="639">
        <v>187.61778468325875</v>
      </c>
      <c r="BZ87" s="639">
        <v>193.73593181046172</v>
      </c>
      <c r="CA87" s="639">
        <v>192.90299933963851</v>
      </c>
      <c r="CB87" s="639">
        <v>202.24504304221932</v>
      </c>
      <c r="CC87" s="639">
        <v>203.071866594271</v>
      </c>
      <c r="CD87" s="639">
        <v>199.30103275865554</v>
      </c>
      <c r="CE87" s="639">
        <v>201.62880263650479</v>
      </c>
      <c r="CF87" s="639">
        <v>207.8504750042261</v>
      </c>
      <c r="CG87" s="639">
        <v>213.89379799991079</v>
      </c>
      <c r="CH87" s="639">
        <v>217.49393959687961</v>
      </c>
      <c r="CI87" s="639">
        <v>218.39588179455146</v>
      </c>
      <c r="CJ87" s="639">
        <v>244.246558931094</v>
      </c>
      <c r="CK87" s="639">
        <v>245.57407928234593</v>
      </c>
      <c r="CL87" s="639">
        <v>240.51383387976296</v>
      </c>
      <c r="CM87" s="639">
        <v>248.73453776773059</v>
      </c>
      <c r="CN87" s="639">
        <v>254.64111073777639</v>
      </c>
      <c r="CO87" s="639">
        <v>259.20543546910505</v>
      </c>
      <c r="CP87" s="639">
        <v>254.55824759762211</v>
      </c>
      <c r="CQ87" s="639">
        <v>253.66386558889386</v>
      </c>
      <c r="CR87" s="639">
        <v>257.00986676557903</v>
      </c>
      <c r="CS87" s="639">
        <v>267.75760192319592</v>
      </c>
      <c r="CT87" s="639">
        <v>275.01003298423166</v>
      </c>
      <c r="CU87" s="639">
        <v>263.9037644172671</v>
      </c>
      <c r="CV87" s="639">
        <v>262.87846027071191</v>
      </c>
      <c r="CW87" s="639">
        <v>269.52039809275863</v>
      </c>
      <c r="CX87" s="639">
        <v>255.853897988721</v>
      </c>
      <c r="CY87" s="639">
        <v>263.27067340909997</v>
      </c>
      <c r="CZ87" s="639">
        <v>237.05395676942436</v>
      </c>
      <c r="DA87" s="639">
        <v>243.95289475296801</v>
      </c>
      <c r="DB87" s="639">
        <v>254.04175204823312</v>
      </c>
      <c r="DC87" s="639">
        <v>250.35965956691024</v>
      </c>
      <c r="DD87" s="639">
        <v>265.36511909577808</v>
      </c>
      <c r="DE87" s="639">
        <v>266.92948680008294</v>
      </c>
      <c r="DF87" s="639">
        <v>272.89231123922411</v>
      </c>
      <c r="DG87" s="639">
        <v>280.21266860948464</v>
      </c>
      <c r="DH87" s="639">
        <v>281.87877950280216</v>
      </c>
      <c r="DI87" s="639">
        <v>285.24332647065671</v>
      </c>
      <c r="DJ87" s="639">
        <v>277.77194775228429</v>
      </c>
      <c r="DK87" s="639">
        <v>282.72497219323196</v>
      </c>
      <c r="DL87" s="639">
        <v>293.94365910823694</v>
      </c>
      <c r="DM87" s="639">
        <v>305.6853923457744</v>
      </c>
      <c r="DN87" s="639">
        <v>313.31315885228651</v>
      </c>
      <c r="DO87" s="639">
        <v>317.23933773490603</v>
      </c>
      <c r="DP87" s="639">
        <v>321.6920890177181</v>
      </c>
      <c r="DQ87" s="639">
        <v>327.93947124746239</v>
      </c>
      <c r="DR87" s="639">
        <v>337.89450675170758</v>
      </c>
      <c r="DS87" s="639">
        <v>345.74777296091838</v>
      </c>
      <c r="DT87" s="639">
        <v>344.49299570095076</v>
      </c>
      <c r="DU87" s="639">
        <v>340.88951780881331</v>
      </c>
      <c r="DV87" s="639">
        <v>346.58582427320755</v>
      </c>
      <c r="DW87" s="639">
        <v>346.38593746261682</v>
      </c>
      <c r="DX87" s="639">
        <v>343.65936405306542</v>
      </c>
      <c r="DY87" s="639">
        <v>350.45398189342802</v>
      </c>
      <c r="DZ87" s="639">
        <v>367.27350927336101</v>
      </c>
      <c r="EA87" s="639">
        <v>362.47405552411698</v>
      </c>
      <c r="EB87" s="640"/>
      <c r="EC87" s="3"/>
      <c r="ED87" s="3"/>
      <c r="EE87" s="3"/>
    </row>
    <row r="88" spans="1:135" ht="14.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536"/>
      <c r="AG88" s="536"/>
      <c r="AH88" s="536"/>
      <c r="AI88" s="536"/>
      <c r="AJ88" s="536"/>
      <c r="AK88" s="536"/>
      <c r="AL88" s="536"/>
      <c r="AM88" s="536"/>
      <c r="AN88" s="536"/>
      <c r="AO88" s="536"/>
      <c r="AP88" s="536"/>
      <c r="AQ88" s="536"/>
      <c r="AR88" s="536"/>
      <c r="AS88" s="536"/>
      <c r="AT88" s="536"/>
      <c r="AU88" s="536"/>
      <c r="AV88" s="536"/>
      <c r="AW88" s="536"/>
      <c r="AX88" s="536"/>
      <c r="AY88" s="536"/>
      <c r="AZ88" s="536"/>
      <c r="BA88" s="536"/>
      <c r="BB88" s="536"/>
      <c r="BC88" s="536"/>
      <c r="BD88" s="536"/>
      <c r="BE88" s="536"/>
      <c r="BF88" s="536"/>
      <c r="BG88" s="514"/>
      <c r="BH88" s="514"/>
      <c r="BI88" s="514"/>
      <c r="BJ88" s="514"/>
      <c r="BK88" s="514"/>
      <c r="BL88" s="514"/>
      <c r="BM88" s="514"/>
      <c r="BN88" s="514"/>
      <c r="BO88" s="514"/>
      <c r="BP88" s="514"/>
      <c r="BQ88" s="514"/>
      <c r="BR88" s="514"/>
      <c r="BS88" s="514"/>
      <c r="BT88" s="514"/>
      <c r="BU88" s="514"/>
      <c r="BV88" s="514"/>
      <c r="BW88" s="514"/>
      <c r="BX88" s="514"/>
      <c r="BY88" s="514"/>
      <c r="BZ88" s="514"/>
      <c r="CA88" s="514"/>
      <c r="CB88" s="514"/>
      <c r="CC88" s="514"/>
      <c r="CD88" s="514"/>
      <c r="CE88" s="514"/>
      <c r="CF88" s="514"/>
      <c r="CG88" s="514"/>
      <c r="CH88" s="514"/>
      <c r="CI88" s="514"/>
      <c r="CJ88" s="514"/>
      <c r="CK88" s="514"/>
      <c r="CL88" s="514"/>
      <c r="CM88" s="514"/>
      <c r="CN88" s="514"/>
      <c r="CO88" s="514"/>
      <c r="CP88" s="514"/>
      <c r="CQ88" s="514"/>
      <c r="CR88" s="514"/>
      <c r="CS88" s="514"/>
      <c r="CT88" s="514"/>
      <c r="CU88" s="514"/>
      <c r="CV88" s="514"/>
      <c r="CW88" s="514"/>
      <c r="CX88" s="514"/>
      <c r="CY88" s="514"/>
      <c r="CZ88" s="514"/>
      <c r="DA88" s="538"/>
      <c r="DB88" s="538"/>
      <c r="DC88" s="538"/>
      <c r="DD88" s="538"/>
      <c r="DE88" s="538"/>
      <c r="DF88" s="538"/>
      <c r="DG88" s="538"/>
      <c r="DH88" s="538"/>
      <c r="DI88" s="538"/>
      <c r="DJ88" s="538"/>
      <c r="DK88" s="538"/>
      <c r="DL88" s="538"/>
      <c r="DM88" s="538"/>
      <c r="DN88" s="538"/>
      <c r="DO88" s="538"/>
      <c r="DP88" s="538"/>
      <c r="DQ88" s="538"/>
      <c r="DR88" s="538"/>
      <c r="DS88" s="538"/>
      <c r="DT88" s="538"/>
      <c r="DU88" s="538"/>
      <c r="DV88" s="538"/>
      <c r="DW88" s="538"/>
      <c r="DX88" s="538"/>
      <c r="DY88" s="538"/>
      <c r="DZ88" s="538"/>
      <c r="EA88" s="538"/>
      <c r="EB88" s="538"/>
      <c r="EC88" s="3"/>
      <c r="ED88" s="3"/>
      <c r="EE88" s="3"/>
    </row>
    <row r="89" spans="1:135" ht="14.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536"/>
      <c r="AG89" s="536"/>
      <c r="AH89" s="531" t="s">
        <v>269</v>
      </c>
      <c r="AI89" s="536"/>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14"/>
      <c r="BH89" s="514"/>
      <c r="BI89" s="514"/>
      <c r="BJ89" s="514"/>
      <c r="BK89" s="514"/>
      <c r="BL89" s="514"/>
      <c r="BM89" s="514"/>
      <c r="BN89" s="514"/>
      <c r="BO89" s="514"/>
      <c r="BP89" s="514"/>
      <c r="BQ89" s="514"/>
      <c r="BR89" s="514"/>
      <c r="BS89" s="514"/>
      <c r="BT89" s="514"/>
      <c r="BU89" s="514"/>
      <c r="BV89" s="514"/>
      <c r="BW89" s="514"/>
      <c r="BX89" s="514"/>
      <c r="BY89" s="514"/>
      <c r="BZ89" s="514"/>
      <c r="CA89" s="514"/>
      <c r="CB89" s="514"/>
      <c r="CC89" s="514"/>
      <c r="CD89" s="514"/>
      <c r="CE89" s="514"/>
      <c r="CF89" s="514"/>
      <c r="CG89" s="514"/>
      <c r="CH89" s="514"/>
      <c r="CI89" s="514"/>
      <c r="CJ89" s="514"/>
      <c r="CK89" s="514"/>
      <c r="CL89" s="514"/>
      <c r="CM89" s="514"/>
      <c r="CN89" s="514"/>
      <c r="CO89" s="514"/>
      <c r="CP89" s="514"/>
      <c r="CQ89" s="514"/>
      <c r="CR89" s="514"/>
      <c r="CS89" s="514"/>
      <c r="CT89" s="514"/>
      <c r="CU89" s="514"/>
      <c r="CV89" s="514"/>
      <c r="CW89" s="514"/>
      <c r="CX89" s="514"/>
      <c r="CY89" s="514"/>
      <c r="CZ89" s="514"/>
      <c r="DA89" s="514"/>
      <c r="DB89" s="514"/>
      <c r="DC89" s="514"/>
      <c r="DD89" s="514"/>
      <c r="DE89" s="514"/>
      <c r="DF89" s="514"/>
      <c r="DG89" s="514"/>
      <c r="DH89" s="514"/>
      <c r="DI89" s="514"/>
      <c r="DJ89" s="514"/>
      <c r="DK89" s="514"/>
      <c r="DL89" s="514"/>
      <c r="DM89" s="514"/>
      <c r="DN89" s="514"/>
      <c r="DO89" s="514"/>
      <c r="DP89" s="514"/>
      <c r="DQ89" s="514"/>
      <c r="DR89" s="514"/>
      <c r="DS89" s="514"/>
      <c r="DT89" s="514"/>
      <c r="DU89" s="514"/>
      <c r="DV89" s="514"/>
      <c r="DW89" s="514"/>
      <c r="DX89" s="514"/>
      <c r="DY89" s="514"/>
      <c r="DZ89" s="514"/>
      <c r="EA89" s="514"/>
      <c r="EB89" s="514"/>
      <c r="EC89" s="3"/>
      <c r="ED89" s="3"/>
      <c r="EE89" s="3"/>
    </row>
    <row r="90" spans="1:135" ht="14.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536"/>
      <c r="AG90" s="536"/>
      <c r="AH90" s="581" t="s">
        <v>909</v>
      </c>
      <c r="AI90" s="536"/>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14"/>
      <c r="BH90" s="514"/>
      <c r="BI90" s="514"/>
      <c r="BJ90" s="514"/>
      <c r="BK90" s="514"/>
      <c r="BL90" s="514"/>
      <c r="BM90" s="514"/>
      <c r="BN90" s="514"/>
      <c r="BO90" s="514"/>
      <c r="BP90" s="514"/>
      <c r="BQ90" s="514"/>
      <c r="BR90" s="514"/>
      <c r="BS90" s="514"/>
      <c r="BT90" s="514"/>
      <c r="BU90" s="514"/>
      <c r="BV90" s="514"/>
      <c r="BW90" s="514"/>
      <c r="BX90" s="514"/>
      <c r="BY90" s="514"/>
      <c r="BZ90" s="514"/>
      <c r="CA90" s="514"/>
      <c r="CB90" s="514"/>
      <c r="CC90" s="514"/>
      <c r="CD90" s="514"/>
      <c r="CE90" s="514"/>
      <c r="CF90" s="514"/>
      <c r="CG90" s="514"/>
      <c r="CH90" s="514"/>
      <c r="CI90" s="514"/>
      <c r="CJ90" s="514"/>
      <c r="CK90" s="514"/>
      <c r="CL90" s="514"/>
      <c r="CM90" s="514"/>
      <c r="CN90" s="514"/>
      <c r="CO90" s="514"/>
      <c r="CP90" s="514"/>
      <c r="CQ90" s="514"/>
      <c r="CR90" s="514"/>
      <c r="CS90" s="514"/>
      <c r="CT90" s="514"/>
      <c r="CU90" s="514"/>
      <c r="CV90" s="514"/>
      <c r="CW90" s="514"/>
      <c r="CX90" s="514"/>
      <c r="CY90" s="514"/>
      <c r="CZ90" s="514"/>
      <c r="DA90" s="514"/>
      <c r="DB90" s="514"/>
      <c r="DC90" s="514"/>
      <c r="DD90" s="514"/>
      <c r="DE90" s="514"/>
      <c r="DF90" s="514"/>
      <c r="DG90" s="514"/>
      <c r="DH90" s="514"/>
      <c r="DI90" s="514"/>
      <c r="DJ90" s="514"/>
      <c r="DK90" s="514"/>
      <c r="DL90" s="514"/>
      <c r="DM90" s="514"/>
      <c r="DN90" s="514"/>
      <c r="DO90" s="514"/>
      <c r="DP90" s="514"/>
      <c r="DQ90" s="514"/>
      <c r="DR90" s="514"/>
      <c r="DS90" s="514"/>
      <c r="DT90" s="514"/>
      <c r="DU90" s="514"/>
      <c r="DV90" s="514"/>
      <c r="DW90" s="514"/>
      <c r="DX90" s="514"/>
      <c r="DY90" s="514"/>
      <c r="DZ90" s="514"/>
      <c r="EA90" s="514"/>
      <c r="EB90" s="514"/>
      <c r="EC90" s="3"/>
      <c r="ED90" s="3"/>
      <c r="EE90" s="3"/>
    </row>
    <row r="91" spans="1:135" ht="14.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536"/>
      <c r="AG91" s="536"/>
      <c r="AH91" s="536"/>
      <c r="AI91" s="536"/>
      <c r="AJ91" s="536"/>
      <c r="AK91" s="536"/>
      <c r="AL91" s="536"/>
      <c r="AM91" s="536"/>
      <c r="AN91" s="536"/>
      <c r="AO91" s="536"/>
      <c r="AP91" s="536"/>
      <c r="AQ91" s="536"/>
      <c r="AR91" s="536"/>
      <c r="AS91" s="536"/>
      <c r="AT91" s="536"/>
      <c r="AU91" s="536"/>
      <c r="AV91" s="536"/>
      <c r="AW91" s="536"/>
      <c r="AX91" s="536"/>
      <c r="AY91" s="536"/>
      <c r="AZ91" s="536"/>
      <c r="BA91" s="536"/>
      <c r="BB91" s="536"/>
      <c r="BC91" s="536"/>
      <c r="BD91" s="536"/>
      <c r="BE91" s="536"/>
      <c r="BF91" s="536"/>
      <c r="BG91" s="514"/>
      <c r="BH91" s="514"/>
      <c r="BI91" s="514"/>
      <c r="BJ91" s="514"/>
      <c r="BK91" s="514"/>
      <c r="BL91" s="514"/>
      <c r="BM91" s="514"/>
      <c r="BN91" s="514"/>
      <c r="BO91" s="514"/>
      <c r="BP91" s="514"/>
      <c r="BQ91" s="514"/>
      <c r="BR91" s="514"/>
      <c r="BS91" s="514"/>
      <c r="BT91" s="514"/>
      <c r="BU91" s="514"/>
      <c r="BV91" s="514"/>
      <c r="BW91" s="514"/>
      <c r="BX91" s="514"/>
      <c r="BY91" s="514"/>
      <c r="BZ91" s="514"/>
      <c r="CA91" s="514"/>
      <c r="CB91" s="514"/>
      <c r="CC91" s="514"/>
      <c r="CD91" s="514"/>
      <c r="CE91" s="514"/>
      <c r="CF91" s="514"/>
      <c r="CG91" s="514"/>
      <c r="CH91" s="514"/>
      <c r="CI91" s="514"/>
      <c r="CJ91" s="514"/>
      <c r="CK91" s="514"/>
      <c r="CL91" s="514"/>
      <c r="CM91" s="514"/>
      <c r="CN91" s="514"/>
      <c r="CO91" s="514"/>
      <c r="CP91" s="514"/>
      <c r="CQ91" s="514"/>
      <c r="CR91" s="514"/>
      <c r="CS91" s="514"/>
      <c r="CT91" s="514"/>
      <c r="CU91" s="514"/>
      <c r="CV91" s="514"/>
      <c r="CW91" s="514"/>
      <c r="CX91" s="514"/>
      <c r="CY91" s="514"/>
      <c r="CZ91" s="514"/>
      <c r="DA91" s="514"/>
      <c r="DB91" s="514"/>
      <c r="DC91" s="514"/>
      <c r="DD91" s="514"/>
      <c r="DE91" s="514"/>
      <c r="DF91" s="514"/>
      <c r="DG91" s="514"/>
      <c r="DH91" s="514"/>
      <c r="DI91" s="514"/>
      <c r="DJ91" s="514"/>
      <c r="DK91" s="514"/>
      <c r="DL91" s="514"/>
      <c r="DM91" s="514"/>
      <c r="DN91" s="514"/>
      <c r="DO91" s="514"/>
      <c r="DP91" s="514"/>
      <c r="DQ91" s="514"/>
      <c r="DR91" s="514"/>
      <c r="DS91" s="514"/>
      <c r="DT91" s="514"/>
      <c r="DU91" s="514"/>
      <c r="DV91" s="514"/>
      <c r="DW91" s="514"/>
      <c r="DX91" s="514"/>
      <c r="DY91" s="514"/>
      <c r="DZ91" s="514"/>
      <c r="EA91" s="514"/>
      <c r="EB91" s="514"/>
      <c r="EC91" s="3"/>
      <c r="ED91" s="3"/>
      <c r="EE91" s="3"/>
    </row>
    <row r="92" spans="1:135" ht="14.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row>
    <row r="93" spans="1:135" ht="14.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514"/>
      <c r="AG93" s="514"/>
      <c r="AH93" s="514"/>
      <c r="AI93" s="514"/>
      <c r="AJ93" s="514"/>
      <c r="AK93" s="514"/>
      <c r="AL93" s="514"/>
      <c r="AM93" s="514"/>
      <c r="AN93" s="514"/>
      <c r="AO93" s="514"/>
      <c r="AP93" s="514"/>
      <c r="AQ93" s="514"/>
      <c r="AR93" s="514"/>
      <c r="AS93" s="514"/>
      <c r="AT93" s="514"/>
      <c r="AU93" s="514"/>
      <c r="AV93" s="514"/>
      <c r="AW93" s="514"/>
      <c r="AX93" s="514"/>
      <c r="AY93" s="514"/>
      <c r="AZ93" s="514"/>
      <c r="BA93" s="514"/>
      <c r="BB93" s="514"/>
      <c r="BC93" s="514"/>
      <c r="BD93" s="514"/>
      <c r="BE93" s="514"/>
      <c r="BF93" s="514"/>
      <c r="BG93" s="514"/>
      <c r="BH93" s="514"/>
      <c r="BI93" s="514"/>
      <c r="BJ93" s="514"/>
      <c r="BK93" s="514"/>
      <c r="BL93" s="514"/>
      <c r="BM93" s="514"/>
      <c r="BN93" s="514"/>
      <c r="BO93" s="514"/>
      <c r="BP93" s="514"/>
      <c r="BQ93" s="514"/>
      <c r="BR93" s="514"/>
      <c r="BS93" s="514"/>
      <c r="BT93" s="514"/>
      <c r="BU93" s="514"/>
      <c r="BV93" s="514"/>
      <c r="BW93" s="514"/>
      <c r="BX93" s="514"/>
      <c r="BY93" s="514"/>
      <c r="BZ93" s="514"/>
      <c r="CA93" s="514"/>
      <c r="CB93" s="514"/>
      <c r="CC93" s="514"/>
      <c r="CD93" s="514"/>
      <c r="CE93" s="514"/>
      <c r="CF93" s="514"/>
      <c r="CG93" s="514"/>
      <c r="CH93" s="514"/>
      <c r="CI93" s="514"/>
      <c r="CJ93" s="514"/>
      <c r="CK93" s="514"/>
      <c r="CL93" s="514"/>
      <c r="CM93" s="514"/>
      <c r="CN93" s="514"/>
      <c r="CO93" s="514"/>
      <c r="CP93" s="514"/>
      <c r="CQ93" s="514"/>
      <c r="CR93" s="514"/>
      <c r="CS93" s="514"/>
      <c r="CT93" s="514"/>
      <c r="CU93" s="514"/>
      <c r="CV93" s="514"/>
      <c r="CW93" s="514"/>
      <c r="CX93" s="514"/>
      <c r="CY93" s="514"/>
      <c r="CZ93" s="514"/>
      <c r="DA93" s="514"/>
      <c r="DB93" s="514"/>
      <c r="DC93" s="514"/>
      <c r="DD93" s="514"/>
      <c r="DE93" s="514"/>
      <c r="DF93" s="514"/>
      <c r="DG93" s="514"/>
      <c r="DH93" s="514"/>
      <c r="DI93" s="514"/>
      <c r="DJ93" s="514"/>
      <c r="DK93" s="514"/>
      <c r="DL93" s="514"/>
      <c r="DM93" s="514"/>
      <c r="DN93" s="514"/>
      <c r="DO93" s="514"/>
      <c r="DP93" s="514"/>
      <c r="DQ93" s="514"/>
      <c r="DR93" s="514"/>
      <c r="DS93" s="514"/>
      <c r="DT93" s="514"/>
      <c r="DU93" s="514"/>
      <c r="DV93" s="514"/>
      <c r="DW93" s="514"/>
      <c r="DX93" s="514"/>
      <c r="DY93" s="514"/>
      <c r="DZ93" s="514"/>
      <c r="EA93" s="514"/>
      <c r="EB93" s="514"/>
      <c r="EC93" s="3"/>
      <c r="ED93" s="3"/>
      <c r="EE93" s="3"/>
    </row>
    <row r="94" spans="1:135" ht="14.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536"/>
      <c r="AG94" s="536"/>
      <c r="AH94" s="521" t="s">
        <v>338</v>
      </c>
      <c r="AI94" s="536"/>
      <c r="AJ94" s="536"/>
      <c r="AK94" s="536"/>
      <c r="AL94" s="536"/>
      <c r="AM94" s="536"/>
      <c r="AN94" s="536"/>
      <c r="AO94" s="536"/>
      <c r="AP94" s="536"/>
      <c r="AQ94" s="536"/>
      <c r="AR94" s="536"/>
      <c r="AS94" s="536"/>
      <c r="AT94" s="536"/>
      <c r="AU94" s="536"/>
      <c r="AV94" s="536"/>
      <c r="AW94" s="536"/>
      <c r="AX94" s="536"/>
      <c r="AY94" s="536"/>
      <c r="AZ94" s="536"/>
      <c r="BA94" s="536"/>
      <c r="BB94" s="536"/>
      <c r="BC94" s="536"/>
      <c r="BD94" s="536"/>
      <c r="BE94" s="536"/>
      <c r="BF94" s="536"/>
      <c r="BG94" s="514"/>
      <c r="BH94" s="514"/>
      <c r="BI94" s="514"/>
      <c r="BJ94" s="514"/>
      <c r="BK94" s="514"/>
      <c r="BL94" s="514"/>
      <c r="BM94" s="514"/>
      <c r="BN94" s="514"/>
      <c r="BO94" s="514"/>
      <c r="BP94" s="514"/>
      <c r="BQ94" s="514"/>
      <c r="BR94" s="514"/>
      <c r="BS94" s="514"/>
      <c r="BT94" s="514"/>
      <c r="BU94" s="514"/>
      <c r="BV94" s="514"/>
      <c r="BW94" s="514"/>
      <c r="BX94" s="514"/>
      <c r="BY94" s="514"/>
      <c r="BZ94" s="514"/>
      <c r="CA94" s="514"/>
      <c r="CB94" s="514"/>
      <c r="CC94" s="514"/>
      <c r="CD94" s="514"/>
      <c r="CE94" s="514"/>
      <c r="CF94" s="514"/>
      <c r="CG94" s="514"/>
      <c r="CH94" s="514"/>
      <c r="CI94" s="514"/>
      <c r="CJ94" s="514"/>
      <c r="CK94" s="514"/>
      <c r="CL94" s="514"/>
      <c r="CM94" s="514"/>
      <c r="CN94" s="514"/>
      <c r="CO94" s="514"/>
      <c r="CP94" s="514"/>
      <c r="CQ94" s="514"/>
      <c r="CR94" s="514"/>
      <c r="CS94" s="514"/>
      <c r="CT94" s="514"/>
      <c r="CU94" s="514"/>
      <c r="CV94" s="514"/>
      <c r="CW94" s="514"/>
      <c r="CX94" s="514"/>
      <c r="CY94" s="514"/>
      <c r="CZ94" s="514"/>
      <c r="DA94" s="514"/>
      <c r="DB94" s="514"/>
      <c r="DC94" s="514"/>
      <c r="DD94" s="514"/>
      <c r="DE94" s="514"/>
      <c r="DF94" s="514"/>
      <c r="DG94" s="514"/>
      <c r="DH94" s="514"/>
      <c r="DI94" s="514"/>
      <c r="DJ94" s="514"/>
      <c r="DK94" s="514"/>
      <c r="DL94" s="514"/>
      <c r="DM94" s="514"/>
      <c r="DN94" s="514"/>
      <c r="DO94" s="514"/>
      <c r="DP94" s="514"/>
      <c r="DQ94" s="514"/>
      <c r="DR94" s="514"/>
      <c r="DS94" s="514"/>
      <c r="DT94" s="514"/>
      <c r="DU94" s="514"/>
      <c r="DV94" s="514"/>
      <c r="DW94" s="514"/>
      <c r="DX94" s="514"/>
      <c r="DY94" s="514"/>
      <c r="DZ94" s="514"/>
      <c r="EA94" s="514"/>
      <c r="EB94" s="514"/>
      <c r="EC94" s="3"/>
      <c r="ED94" s="3"/>
      <c r="EE94" s="3"/>
    </row>
    <row r="95" spans="1:135"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536"/>
      <c r="AG95" s="536"/>
      <c r="AH95" s="521"/>
      <c r="AI95" s="536"/>
      <c r="AJ95" s="536"/>
      <c r="AK95" s="536"/>
      <c r="AL95" s="536"/>
      <c r="AM95" s="536"/>
      <c r="AN95" s="536"/>
      <c r="AO95" s="536"/>
      <c r="AP95" s="536"/>
      <c r="AQ95" s="536"/>
      <c r="AR95" s="536"/>
      <c r="AS95" s="536"/>
      <c r="AT95" s="536"/>
      <c r="AU95" s="536"/>
      <c r="AV95" s="536"/>
      <c r="AW95" s="536"/>
      <c r="AX95" s="536"/>
      <c r="AY95" s="536"/>
      <c r="AZ95" s="536"/>
      <c r="BA95" s="536"/>
      <c r="BB95" s="536"/>
      <c r="BC95" s="536"/>
      <c r="BD95" s="536"/>
      <c r="BE95" s="536"/>
      <c r="BF95" s="536"/>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c r="CK95" s="514"/>
      <c r="CL95" s="514"/>
      <c r="CM95" s="514"/>
      <c r="CN95" s="514"/>
      <c r="CO95" s="514"/>
      <c r="CP95" s="514"/>
      <c r="CQ95" s="514"/>
      <c r="CR95" s="514"/>
      <c r="CS95" s="514"/>
      <c r="CT95" s="514"/>
      <c r="CU95" s="514"/>
      <c r="CV95" s="514"/>
      <c r="CW95" s="514"/>
      <c r="CX95" s="514"/>
      <c r="CY95" s="514"/>
      <c r="CZ95" s="514"/>
      <c r="DA95" s="514"/>
      <c r="DB95" s="514"/>
      <c r="DC95" s="514"/>
      <c r="DD95" s="514"/>
      <c r="DE95" s="514"/>
      <c r="DF95" s="514"/>
      <c r="DG95" s="514"/>
      <c r="DH95" s="514"/>
      <c r="DI95" s="514"/>
      <c r="DJ95" s="514"/>
      <c r="DK95" s="514"/>
      <c r="DL95" s="514"/>
      <c r="DM95" s="514"/>
      <c r="DN95" s="514"/>
      <c r="DO95" s="514"/>
      <c r="DP95" s="514"/>
      <c r="DQ95" s="514"/>
      <c r="DR95" s="514"/>
      <c r="DS95" s="514"/>
      <c r="DT95" s="514"/>
      <c r="DU95" s="514"/>
      <c r="DV95" s="514"/>
      <c r="DW95" s="514"/>
      <c r="DX95" s="514"/>
      <c r="DY95" s="514"/>
      <c r="DZ95" s="514"/>
      <c r="EA95" s="514"/>
      <c r="EB95" s="514"/>
      <c r="EC95" s="3"/>
      <c r="ED95" s="3"/>
      <c r="EE95" s="3"/>
    </row>
    <row r="96" spans="1:135"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536"/>
      <c r="AG96" s="536"/>
      <c r="AH96" s="630" t="s">
        <v>259</v>
      </c>
      <c r="AI96" s="536"/>
      <c r="AJ96" s="536"/>
      <c r="AK96" s="536"/>
      <c r="AL96" s="536"/>
      <c r="AM96" s="536"/>
      <c r="AN96" s="536"/>
      <c r="AO96" s="536"/>
      <c r="AP96" s="536"/>
      <c r="AQ96" s="536"/>
      <c r="AR96" s="536"/>
      <c r="AS96" s="536"/>
      <c r="AT96" s="536"/>
      <c r="AU96" s="536"/>
      <c r="AV96" s="536"/>
      <c r="AW96" s="536"/>
      <c r="AX96" s="536"/>
      <c r="AY96" s="536"/>
      <c r="AZ96" s="536"/>
      <c r="BA96" s="536"/>
      <c r="BB96" s="536"/>
      <c r="BC96" s="536"/>
      <c r="BD96" s="536"/>
      <c r="BE96" s="536"/>
      <c r="BF96" s="536"/>
      <c r="BG96" s="514"/>
      <c r="BH96" s="514"/>
      <c r="BI96" s="514"/>
      <c r="BJ96" s="514"/>
      <c r="BK96" s="514"/>
      <c r="BL96" s="514"/>
      <c r="BM96" s="514"/>
      <c r="BN96" s="514"/>
      <c r="BO96" s="514"/>
      <c r="BP96" s="514"/>
      <c r="BQ96" s="514"/>
      <c r="BR96" s="514"/>
      <c r="BS96" s="514"/>
      <c r="BT96" s="514"/>
      <c r="BU96" s="514"/>
      <c r="BV96" s="514"/>
      <c r="BW96" s="514"/>
      <c r="BX96" s="514"/>
      <c r="BY96" s="514"/>
      <c r="BZ96" s="514"/>
      <c r="CA96" s="514"/>
      <c r="CB96" s="514"/>
      <c r="CC96" s="514"/>
      <c r="CD96" s="514"/>
      <c r="CE96" s="514"/>
      <c r="CF96" s="514"/>
      <c r="CG96" s="514"/>
      <c r="CH96" s="514"/>
      <c r="CI96" s="514"/>
      <c r="CJ96" s="514"/>
      <c r="CK96" s="514"/>
      <c r="CL96" s="514"/>
      <c r="CM96" s="514"/>
      <c r="CN96" s="514"/>
      <c r="CO96" s="514"/>
      <c r="CP96" s="514"/>
      <c r="CQ96" s="514"/>
      <c r="CR96" s="514"/>
      <c r="CS96" s="514"/>
      <c r="CT96" s="514"/>
      <c r="CU96" s="514"/>
      <c r="CV96" s="514"/>
      <c r="CW96" s="514"/>
      <c r="CX96" s="514"/>
      <c r="CY96" s="514"/>
      <c r="CZ96" s="514"/>
      <c r="DA96" s="514"/>
      <c r="DB96" s="514"/>
      <c r="DC96" s="514"/>
      <c r="DD96" s="514"/>
      <c r="DE96" s="514"/>
      <c r="DF96" s="514"/>
      <c r="DG96" s="514"/>
      <c r="DH96" s="514"/>
      <c r="DI96" s="514"/>
      <c r="DJ96" s="514"/>
      <c r="DK96" s="514"/>
      <c r="DL96" s="514"/>
      <c r="DM96" s="514"/>
      <c r="DN96" s="514"/>
      <c r="DO96" s="514"/>
      <c r="DP96" s="514"/>
      <c r="DQ96" s="514"/>
      <c r="DR96" s="514"/>
      <c r="DS96" s="514"/>
      <c r="DT96" s="514"/>
      <c r="DU96" s="514"/>
      <c r="DV96" s="514"/>
      <c r="DW96" s="514"/>
      <c r="DX96" s="514"/>
      <c r="DY96" s="514"/>
      <c r="DZ96" s="514"/>
      <c r="EA96" s="514"/>
      <c r="EB96" s="514"/>
      <c r="EC96" s="3"/>
      <c r="ED96" s="3"/>
      <c r="EE96" s="3"/>
    </row>
    <row r="97" spans="1:136" ht="14.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516"/>
      <c r="AG97" s="516"/>
      <c r="AH97" s="615"/>
      <c r="AI97" s="516"/>
      <c r="AJ97" s="549" t="s">
        <v>78</v>
      </c>
      <c r="AK97" s="549" t="s">
        <v>79</v>
      </c>
      <c r="AL97" s="549" t="s">
        <v>80</v>
      </c>
      <c r="AM97" s="549" t="s">
        <v>81</v>
      </c>
      <c r="AN97" s="549" t="s">
        <v>82</v>
      </c>
      <c r="AO97" s="549" t="s">
        <v>83</v>
      </c>
      <c r="AP97" s="549" t="s">
        <v>84</v>
      </c>
      <c r="AQ97" s="549" t="s">
        <v>85</v>
      </c>
      <c r="AR97" s="549" t="s">
        <v>86</v>
      </c>
      <c r="AS97" s="549" t="s">
        <v>87</v>
      </c>
      <c r="AT97" s="549" t="s">
        <v>88</v>
      </c>
      <c r="AU97" s="549" t="s">
        <v>89</v>
      </c>
      <c r="AV97" s="549" t="s">
        <v>90</v>
      </c>
      <c r="AW97" s="549" t="s">
        <v>91</v>
      </c>
      <c r="AX97" s="549" t="s">
        <v>92</v>
      </c>
      <c r="AY97" s="549" t="s">
        <v>93</v>
      </c>
      <c r="AZ97" s="549" t="s">
        <v>94</v>
      </c>
      <c r="BA97" s="549" t="s">
        <v>95</v>
      </c>
      <c r="BB97" s="549" t="s">
        <v>96</v>
      </c>
      <c r="BC97" s="549" t="s">
        <v>97</v>
      </c>
      <c r="BD97" s="549" t="s">
        <v>98</v>
      </c>
      <c r="BE97" s="549" t="s">
        <v>99</v>
      </c>
      <c r="BF97" s="650" t="s">
        <v>100</v>
      </c>
      <c r="BG97" s="650" t="s">
        <v>101</v>
      </c>
      <c r="BH97" s="549" t="s">
        <v>102</v>
      </c>
      <c r="BI97" s="650" t="s">
        <v>103</v>
      </c>
      <c r="BJ97" s="650" t="s">
        <v>104</v>
      </c>
      <c r="BK97" s="650" t="s">
        <v>105</v>
      </c>
      <c r="BL97" s="650" t="s">
        <v>106</v>
      </c>
      <c r="BM97" s="650" t="s">
        <v>107</v>
      </c>
      <c r="BN97" s="650" t="s">
        <v>108</v>
      </c>
      <c r="BO97" s="650" t="s">
        <v>109</v>
      </c>
      <c r="BP97" s="650" t="s">
        <v>110</v>
      </c>
      <c r="BQ97" s="650" t="s">
        <v>111</v>
      </c>
      <c r="BR97" s="650" t="s">
        <v>112</v>
      </c>
      <c r="BS97" s="650" t="s">
        <v>113</v>
      </c>
      <c r="BT97" s="650" t="s">
        <v>114</v>
      </c>
      <c r="BU97" s="650" t="s">
        <v>115</v>
      </c>
      <c r="BV97" s="650" t="s">
        <v>116</v>
      </c>
      <c r="BW97" s="650" t="s">
        <v>117</v>
      </c>
      <c r="BX97" s="650" t="s">
        <v>118</v>
      </c>
      <c r="BY97" s="650" t="s">
        <v>119</v>
      </c>
      <c r="BZ97" s="650" t="s">
        <v>120</v>
      </c>
      <c r="CA97" s="650" t="s">
        <v>121</v>
      </c>
      <c r="CB97" s="650" t="s">
        <v>122</v>
      </c>
      <c r="CC97" s="650" t="s">
        <v>123</v>
      </c>
      <c r="CD97" s="650" t="s">
        <v>124</v>
      </c>
      <c r="CE97" s="650" t="s">
        <v>125</v>
      </c>
      <c r="CF97" s="650" t="s">
        <v>126</v>
      </c>
      <c r="CG97" s="650" t="s">
        <v>127</v>
      </c>
      <c r="CH97" s="650" t="s">
        <v>128</v>
      </c>
      <c r="CI97" s="650" t="s">
        <v>129</v>
      </c>
      <c r="CJ97" s="650" t="s">
        <v>130</v>
      </c>
      <c r="CK97" s="650" t="s">
        <v>131</v>
      </c>
      <c r="CL97" s="650" t="s">
        <v>132</v>
      </c>
      <c r="CM97" s="650" t="s">
        <v>133</v>
      </c>
      <c r="CN97" s="650" t="s">
        <v>134</v>
      </c>
      <c r="CO97" s="650" t="s">
        <v>135</v>
      </c>
      <c r="CP97" s="650" t="s">
        <v>136</v>
      </c>
      <c r="CQ97" s="650" t="s">
        <v>137</v>
      </c>
      <c r="CR97" s="650" t="s">
        <v>138</v>
      </c>
      <c r="CS97" s="650" t="s">
        <v>139</v>
      </c>
      <c r="CT97" s="650" t="s">
        <v>140</v>
      </c>
      <c r="CU97" s="650" t="s">
        <v>141</v>
      </c>
      <c r="CV97" s="514"/>
      <c r="CW97" s="514"/>
      <c r="CX97" s="514"/>
      <c r="CY97" s="514"/>
      <c r="CZ97" s="514"/>
      <c r="DA97" s="514"/>
      <c r="DB97" s="514"/>
      <c r="DC97" s="514"/>
      <c r="DD97" s="514"/>
      <c r="DE97" s="514"/>
      <c r="DF97" s="514"/>
      <c r="DG97" s="514"/>
      <c r="DH97" s="514"/>
      <c r="DI97" s="514"/>
      <c r="DJ97" s="514"/>
      <c r="DK97" s="514"/>
      <c r="DL97" s="514"/>
      <c r="DM97" s="514"/>
      <c r="DN97" s="514"/>
      <c r="DO97" s="514"/>
      <c r="DP97" s="514"/>
      <c r="DQ97" s="514"/>
      <c r="DR97" s="514"/>
      <c r="DS97" s="514"/>
      <c r="DT97" s="514"/>
      <c r="DU97" s="514"/>
      <c r="DV97" s="514"/>
      <c r="DW97" s="514"/>
      <c r="DX97" s="514"/>
      <c r="DY97" s="514"/>
      <c r="DZ97" s="514"/>
      <c r="EA97" s="514"/>
      <c r="EB97" s="514"/>
      <c r="EC97" s="514"/>
      <c r="ED97" s="3"/>
      <c r="EE97" s="3"/>
      <c r="EF97" s="3"/>
    </row>
    <row r="98" spans="1:136"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516"/>
      <c r="AG98" s="516"/>
      <c r="AH98" s="543"/>
      <c r="AI98" s="516"/>
      <c r="AJ98" s="638">
        <v>20081</v>
      </c>
      <c r="AK98" s="638">
        <v>20082</v>
      </c>
      <c r="AL98" s="638">
        <v>20083</v>
      </c>
      <c r="AM98" s="638">
        <v>20084</v>
      </c>
      <c r="AN98" s="638">
        <v>20091</v>
      </c>
      <c r="AO98" s="638">
        <v>20092</v>
      </c>
      <c r="AP98" s="638">
        <v>20093</v>
      </c>
      <c r="AQ98" s="638">
        <v>20094</v>
      </c>
      <c r="AR98" s="638">
        <v>20101</v>
      </c>
      <c r="AS98" s="638">
        <v>20102</v>
      </c>
      <c r="AT98" s="638">
        <v>20103</v>
      </c>
      <c r="AU98" s="638">
        <v>20104</v>
      </c>
      <c r="AV98" s="638">
        <v>20111</v>
      </c>
      <c r="AW98" s="638">
        <v>20112</v>
      </c>
      <c r="AX98" s="638">
        <v>20113</v>
      </c>
      <c r="AY98" s="638">
        <v>20114</v>
      </c>
      <c r="AZ98" s="638">
        <v>20121</v>
      </c>
      <c r="BA98" s="638">
        <v>20122</v>
      </c>
      <c r="BB98" s="638">
        <v>20123</v>
      </c>
      <c r="BC98" s="638">
        <v>20124</v>
      </c>
      <c r="BD98" s="638">
        <v>20131</v>
      </c>
      <c r="BE98" s="638">
        <v>20132</v>
      </c>
      <c r="BF98" s="638">
        <v>20133</v>
      </c>
      <c r="BG98" s="638">
        <v>20134</v>
      </c>
      <c r="BH98" s="549">
        <v>20141</v>
      </c>
      <c r="BI98" s="549">
        <v>20142</v>
      </c>
      <c r="BJ98" s="549">
        <v>20143</v>
      </c>
      <c r="BK98" s="549">
        <v>20144</v>
      </c>
      <c r="BL98" s="549">
        <v>20151</v>
      </c>
      <c r="BM98" s="549">
        <v>20152</v>
      </c>
      <c r="BN98" s="549">
        <v>20153</v>
      </c>
      <c r="BO98" s="549">
        <v>20154</v>
      </c>
      <c r="BP98" s="549">
        <v>20161</v>
      </c>
      <c r="BQ98" s="549">
        <v>20162</v>
      </c>
      <c r="BR98" s="549">
        <v>20163</v>
      </c>
      <c r="BS98" s="549">
        <v>20164</v>
      </c>
      <c r="BT98" s="549">
        <v>20171</v>
      </c>
      <c r="BU98" s="549">
        <v>20172</v>
      </c>
      <c r="BV98" s="549">
        <v>20173</v>
      </c>
      <c r="BW98" s="549">
        <v>20174</v>
      </c>
      <c r="BX98" s="745">
        <v>20181</v>
      </c>
      <c r="BY98" s="745">
        <v>20182</v>
      </c>
      <c r="BZ98" s="745">
        <v>20183</v>
      </c>
      <c r="CA98" s="745">
        <v>20184</v>
      </c>
      <c r="CB98" s="745">
        <v>20191</v>
      </c>
      <c r="CC98" s="745">
        <v>20192</v>
      </c>
      <c r="CD98" s="745">
        <v>20193</v>
      </c>
      <c r="CE98" s="745">
        <v>20194</v>
      </c>
      <c r="CF98" s="745">
        <v>20201</v>
      </c>
      <c r="CG98" s="745">
        <v>20202</v>
      </c>
      <c r="CH98" s="745">
        <v>20203</v>
      </c>
      <c r="CI98" s="745">
        <v>20204</v>
      </c>
      <c r="CJ98" s="745">
        <v>20211</v>
      </c>
      <c r="CK98" s="745">
        <v>20212</v>
      </c>
      <c r="CL98" s="745">
        <v>20213</v>
      </c>
      <c r="CM98" s="745">
        <v>20214</v>
      </c>
      <c r="CN98" s="745">
        <v>20221</v>
      </c>
      <c r="CO98" s="745">
        <v>20222</v>
      </c>
      <c r="CP98" s="745">
        <v>20223</v>
      </c>
      <c r="CQ98" s="745">
        <v>20224</v>
      </c>
      <c r="CR98" s="745">
        <v>20231</v>
      </c>
      <c r="CS98" s="745">
        <v>20232</v>
      </c>
      <c r="CT98" s="745">
        <v>20233</v>
      </c>
      <c r="CU98" s="745">
        <v>20234</v>
      </c>
      <c r="CV98" s="514"/>
      <c r="CW98" s="514"/>
      <c r="CX98" s="514"/>
      <c r="CY98" s="514"/>
      <c r="CZ98" s="514"/>
      <c r="DA98" s="514"/>
      <c r="DB98" s="514"/>
      <c r="DC98" s="514"/>
      <c r="DD98" s="514"/>
      <c r="DE98" s="514"/>
      <c r="DF98" s="514"/>
      <c r="DG98" s="514"/>
      <c r="DH98" s="514"/>
      <c r="DI98" s="514"/>
      <c r="DJ98" s="514"/>
      <c r="DK98" s="514"/>
      <c r="DL98" s="514"/>
      <c r="DM98" s="514"/>
      <c r="DN98" s="514"/>
      <c r="DO98" s="514"/>
      <c r="DP98" s="514"/>
      <c r="DQ98" s="514"/>
      <c r="DR98" s="514"/>
      <c r="DS98" s="514"/>
      <c r="DT98" s="514"/>
      <c r="DU98" s="514"/>
      <c r="DV98" s="514"/>
      <c r="DW98" s="514"/>
      <c r="DX98" s="514"/>
      <c r="DY98" s="514"/>
      <c r="DZ98" s="514"/>
      <c r="EA98" s="514"/>
      <c r="EB98" s="514"/>
      <c r="EC98" s="514"/>
      <c r="ED98" s="3"/>
      <c r="EE98" s="3"/>
      <c r="EF98" s="3"/>
    </row>
    <row r="99" spans="1:136" ht="14.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516"/>
      <c r="AG99" s="516"/>
      <c r="AH99" s="553" t="s">
        <v>911</v>
      </c>
      <c r="AI99" s="523"/>
      <c r="AJ99" s="639">
        <v>100</v>
      </c>
      <c r="AK99" s="639">
        <v>94.806345954470871</v>
      </c>
      <c r="AL99" s="639">
        <v>92.733454524368895</v>
      </c>
      <c r="AM99" s="639">
        <v>93.962867047892487</v>
      </c>
      <c r="AN99" s="639">
        <v>94.84980584392703</v>
      </c>
      <c r="AO99" s="639">
        <v>97.61082355893943</v>
      </c>
      <c r="AP99" s="639">
        <v>99.056122142835704</v>
      </c>
      <c r="AQ99" s="639">
        <v>101.06013973800366</v>
      </c>
      <c r="AR99" s="639">
        <v>99.867668379626025</v>
      </c>
      <c r="AS99" s="639">
        <v>100.04555071866473</v>
      </c>
      <c r="AT99" s="639">
        <v>99.756084453139621</v>
      </c>
      <c r="AU99" s="639">
        <v>99.423678516444852</v>
      </c>
      <c r="AV99" s="639">
        <v>98.332002249999519</v>
      </c>
      <c r="AW99" s="639">
        <v>98.149160296569065</v>
      </c>
      <c r="AX99" s="639">
        <v>98.921448303095588</v>
      </c>
      <c r="AY99" s="639">
        <v>99.401758469962999</v>
      </c>
      <c r="AZ99" s="639">
        <v>100.11413400915228</v>
      </c>
      <c r="BA99" s="639">
        <v>100.03286811153032</v>
      </c>
      <c r="BB99" s="639">
        <v>99.210191931234149</v>
      </c>
      <c r="BC99" s="639">
        <v>98.919969049593945</v>
      </c>
      <c r="BD99" s="639">
        <v>99.887807415616166</v>
      </c>
      <c r="BE99" s="639">
        <v>102.9115947136677</v>
      </c>
      <c r="BF99" s="639">
        <v>105.07861906808994</v>
      </c>
      <c r="BG99" s="639">
        <v>105.21923704974277</v>
      </c>
      <c r="BH99" s="639">
        <v>104.69712473821762</v>
      </c>
      <c r="BI99" s="639">
        <v>104.0186530459725</v>
      </c>
      <c r="BJ99" s="639">
        <v>104.86176368642133</v>
      </c>
      <c r="BK99" s="639">
        <v>105.06858261485024</v>
      </c>
      <c r="BL99" s="639">
        <v>106.95737765133099</v>
      </c>
      <c r="BM99" s="639">
        <v>108.51544789820112</v>
      </c>
      <c r="BN99" s="639">
        <v>109.63909377894453</v>
      </c>
      <c r="BO99" s="639">
        <v>109.81092757015051</v>
      </c>
      <c r="BP99" s="639">
        <v>109.88994872029919</v>
      </c>
      <c r="BQ99" s="639">
        <v>109.8336476028105</v>
      </c>
      <c r="BR99" s="639">
        <v>108.93424951911237</v>
      </c>
      <c r="BS99" s="639">
        <v>107.52909980981013</v>
      </c>
      <c r="BT99" s="639">
        <v>106.19748632373313</v>
      </c>
      <c r="BU99" s="639">
        <v>105.59315843696167</v>
      </c>
      <c r="BV99" s="639">
        <v>105.16270475518184</v>
      </c>
      <c r="BW99" s="639">
        <v>106.58688909010999</v>
      </c>
      <c r="BX99" s="639">
        <v>106.93206039962276</v>
      </c>
      <c r="BY99" s="639">
        <v>107.23504060623095</v>
      </c>
      <c r="BZ99" s="639">
        <v>104.65453118227309</v>
      </c>
      <c r="CA99" s="639">
        <v>104.34072856532856</v>
      </c>
      <c r="CB99" s="639">
        <v>104.32107808765495</v>
      </c>
      <c r="CC99" s="639">
        <v>106.2289238290594</v>
      </c>
      <c r="CD99" s="639">
        <v>106.04151994569365</v>
      </c>
      <c r="CE99" s="639">
        <v>106.24565178665363</v>
      </c>
      <c r="CF99" s="639">
        <v>106.86380688830103</v>
      </c>
      <c r="CG99" s="639">
        <v>107.23300844223951</v>
      </c>
      <c r="CH99" s="639">
        <v>107.40596078515347</v>
      </c>
      <c r="CI99" s="639">
        <v>105.90163173963123</v>
      </c>
      <c r="CJ99" s="639">
        <v>105.4138388200973</v>
      </c>
      <c r="CK99" s="639">
        <v>104.40600053857183</v>
      </c>
      <c r="CL99" s="639">
        <v>104.59144990363218</v>
      </c>
      <c r="CM99" s="639">
        <v>105.35351668669314</v>
      </c>
      <c r="CN99" s="639">
        <v>105.99494662498182</v>
      </c>
      <c r="CO99" s="639">
        <v>105.42980634457187</v>
      </c>
      <c r="CP99" s="639">
        <v>104.33588527668951</v>
      </c>
      <c r="CQ99" s="639">
        <v>103.24704103199049</v>
      </c>
      <c r="CR99" s="639">
        <v>103.64985164870485</v>
      </c>
      <c r="CS99" s="639">
        <v>103.69431635013601</v>
      </c>
      <c r="CT99" s="639">
        <v>105.34174689005</v>
      </c>
      <c r="CU99" s="639">
        <v>107.379753872769</v>
      </c>
      <c r="CV99" s="514"/>
      <c r="CW99" s="514"/>
      <c r="CX99" s="514"/>
      <c r="CY99" s="514"/>
      <c r="CZ99" s="514"/>
      <c r="DA99" s="514"/>
      <c r="DB99" s="514"/>
      <c r="DC99" s="514"/>
      <c r="DD99" s="514"/>
      <c r="DE99" s="514"/>
      <c r="DF99" s="514"/>
      <c r="DG99" s="514"/>
      <c r="DH99" s="514"/>
      <c r="DI99" s="514"/>
      <c r="DJ99" s="514"/>
      <c r="DK99" s="514"/>
      <c r="DL99" s="514"/>
      <c r="DM99" s="514"/>
      <c r="DN99" s="514"/>
      <c r="DO99" s="514"/>
      <c r="DP99" s="514"/>
      <c r="DQ99" s="514"/>
      <c r="DR99" s="514"/>
      <c r="DS99" s="514"/>
      <c r="DT99" s="514"/>
      <c r="DU99" s="514"/>
      <c r="DV99" s="514"/>
      <c r="DW99" s="514"/>
      <c r="DX99" s="514"/>
      <c r="DY99" s="514"/>
      <c r="DZ99" s="514"/>
      <c r="EA99" s="514"/>
      <c r="EB99" s="514"/>
      <c r="EC99" s="514"/>
      <c r="ED99" s="3"/>
      <c r="EE99" s="3"/>
      <c r="EF99" s="3"/>
    </row>
    <row r="100" spans="1:136" ht="14.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516"/>
      <c r="AG100" s="516"/>
      <c r="AH100" s="553" t="s">
        <v>545</v>
      </c>
      <c r="AI100" s="523"/>
      <c r="AJ100" s="639">
        <v>100</v>
      </c>
      <c r="AK100" s="639">
        <v>96.393863346622183</v>
      </c>
      <c r="AL100" s="639">
        <v>94.936815246195394</v>
      </c>
      <c r="AM100" s="639">
        <v>92.803778165947008</v>
      </c>
      <c r="AN100" s="639">
        <v>95.866014709217012</v>
      </c>
      <c r="AO100" s="639">
        <v>93.961681133548964</v>
      </c>
      <c r="AP100" s="639">
        <v>102.57359932037356</v>
      </c>
      <c r="AQ100" s="639">
        <v>102.84612285310564</v>
      </c>
      <c r="AR100" s="639">
        <v>102.42607053886511</v>
      </c>
      <c r="AS100" s="639">
        <v>101.35901317716545</v>
      </c>
      <c r="AT100" s="639">
        <v>103.08983639358192</v>
      </c>
      <c r="AU100" s="639">
        <v>100.90809291766425</v>
      </c>
      <c r="AV100" s="639">
        <v>99.698522981175074</v>
      </c>
      <c r="AW100" s="639">
        <v>100.92349616216157</v>
      </c>
      <c r="AX100" s="639">
        <v>100.64714213578682</v>
      </c>
      <c r="AY100" s="639">
        <v>101.94940890382738</v>
      </c>
      <c r="AZ100" s="639">
        <v>103.70668892898509</v>
      </c>
      <c r="BA100" s="639">
        <v>106.41288754874638</v>
      </c>
      <c r="BB100" s="639">
        <v>106.49044991800902</v>
      </c>
      <c r="BC100" s="639">
        <v>105.32459478439201</v>
      </c>
      <c r="BD100" s="639">
        <v>108.40095830208615</v>
      </c>
      <c r="BE100" s="639">
        <v>109.3354896623145</v>
      </c>
      <c r="BF100" s="639">
        <v>111.69655828199355</v>
      </c>
      <c r="BG100" s="639">
        <v>111.25146563913341</v>
      </c>
      <c r="BH100" s="639">
        <v>109.56980973604331</v>
      </c>
      <c r="BI100" s="639">
        <v>112.43755006009685</v>
      </c>
      <c r="BJ100" s="639">
        <v>109.96540281051242</v>
      </c>
      <c r="BK100" s="639">
        <v>110.51826618571914</v>
      </c>
      <c r="BL100" s="639">
        <v>111.00065312348104</v>
      </c>
      <c r="BM100" s="639">
        <v>112.52579182449665</v>
      </c>
      <c r="BN100" s="639">
        <v>110.01728345111528</v>
      </c>
      <c r="BO100" s="639">
        <v>108.71817690436384</v>
      </c>
      <c r="BP100" s="639">
        <v>107.62097380869827</v>
      </c>
      <c r="BQ100" s="639">
        <v>110.38233000355653</v>
      </c>
      <c r="BR100" s="639">
        <v>109.64801564028679</v>
      </c>
      <c r="BS100" s="639">
        <v>109.75121551635876</v>
      </c>
      <c r="BT100" s="639">
        <v>107.97355939806114</v>
      </c>
      <c r="BU100" s="639">
        <v>105.76529964506145</v>
      </c>
      <c r="BV100" s="639">
        <v>105.47020301518037</v>
      </c>
      <c r="BW100" s="639">
        <v>105.02491477621257</v>
      </c>
      <c r="BX100" s="639">
        <v>108.47480283704709</v>
      </c>
      <c r="BY100" s="639">
        <v>106.39787534713527</v>
      </c>
      <c r="BZ100" s="639">
        <v>106.21362477794263</v>
      </c>
      <c r="CA100" s="639">
        <v>104.05774217916326</v>
      </c>
      <c r="CB100" s="639">
        <v>105.26937308406778</v>
      </c>
      <c r="CC100" s="639">
        <v>105.51680095903035</v>
      </c>
      <c r="CD100" s="639">
        <v>106.20100253993263</v>
      </c>
      <c r="CE100" s="639">
        <v>103.75588705586615</v>
      </c>
      <c r="CF100" s="639">
        <v>105.35245662776096</v>
      </c>
      <c r="CG100" s="639">
        <v>107.32965930332632</v>
      </c>
      <c r="CH100" s="639">
        <v>104.66192305558553</v>
      </c>
      <c r="CI100" s="639">
        <v>105.19496128062644</v>
      </c>
      <c r="CJ100" s="639">
        <v>103.48868200517056</v>
      </c>
      <c r="CK100" s="639">
        <v>104.13099168191091</v>
      </c>
      <c r="CL100" s="639">
        <v>103.97338913660117</v>
      </c>
      <c r="CM100" s="639">
        <v>104.42395965284415</v>
      </c>
      <c r="CN100" s="639">
        <v>105.5193126097719</v>
      </c>
      <c r="CO100" s="639">
        <v>106.00338092672921</v>
      </c>
      <c r="CP100" s="639">
        <v>104.67167500933066</v>
      </c>
      <c r="CQ100" s="639">
        <v>104.70122936267885</v>
      </c>
      <c r="CR100" s="639">
        <v>105.30159956654536</v>
      </c>
      <c r="CS100" s="639">
        <v>107.090892927103</v>
      </c>
      <c r="CT100" s="639">
        <v>107.573395236273</v>
      </c>
      <c r="CU100" s="639">
        <v>110.393404417368</v>
      </c>
      <c r="CV100" s="514"/>
      <c r="CW100" s="514"/>
      <c r="CX100" s="514"/>
      <c r="CY100" s="514"/>
      <c r="CZ100" s="514"/>
      <c r="DA100" s="514"/>
      <c r="DB100" s="514"/>
      <c r="DC100" s="514"/>
      <c r="DD100" s="514"/>
      <c r="DE100" s="514"/>
      <c r="DF100" s="514"/>
      <c r="DG100" s="514"/>
      <c r="DH100" s="514"/>
      <c r="DI100" s="514"/>
      <c r="DJ100" s="514"/>
      <c r="DK100" s="514"/>
      <c r="DL100" s="514"/>
      <c r="DM100" s="514"/>
      <c r="DN100" s="514"/>
      <c r="DO100" s="514"/>
      <c r="DP100" s="514"/>
      <c r="DQ100" s="514"/>
      <c r="DR100" s="514"/>
      <c r="DS100" s="514"/>
      <c r="DT100" s="514"/>
      <c r="DU100" s="514"/>
      <c r="DV100" s="514"/>
      <c r="DW100" s="514"/>
      <c r="DX100" s="514"/>
      <c r="DY100" s="514"/>
      <c r="DZ100" s="514"/>
      <c r="EA100" s="514"/>
      <c r="EB100" s="514"/>
      <c r="EC100" s="514"/>
      <c r="ED100" s="3"/>
      <c r="EE100" s="3"/>
      <c r="EF100" s="3"/>
    </row>
    <row r="101" spans="1:136" ht="14.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516"/>
      <c r="AG101" s="516"/>
      <c r="AH101" s="553" t="s">
        <v>476</v>
      </c>
      <c r="AI101" s="523"/>
      <c r="AJ101" s="639">
        <v>100</v>
      </c>
      <c r="AK101" s="639">
        <v>93.964128586705911</v>
      </c>
      <c r="AL101" s="639">
        <v>95.466846707388683</v>
      </c>
      <c r="AM101" s="639">
        <v>91.264953116159049</v>
      </c>
      <c r="AN101" s="639">
        <v>93.898314250249101</v>
      </c>
      <c r="AO101" s="639">
        <v>91.902059685959941</v>
      </c>
      <c r="AP101" s="639">
        <v>100.12547567934051</v>
      </c>
      <c r="AQ101" s="639">
        <v>100.27636876182137</v>
      </c>
      <c r="AR101" s="639">
        <v>99.8626258844278</v>
      </c>
      <c r="AS101" s="639">
        <v>98.763344155018942</v>
      </c>
      <c r="AT101" s="639">
        <v>100.3440229729196</v>
      </c>
      <c r="AU101" s="639">
        <v>97.924347349696603</v>
      </c>
      <c r="AV101" s="639">
        <v>96.444726078138487</v>
      </c>
      <c r="AW101" s="639">
        <v>97.475310186871923</v>
      </c>
      <c r="AX101" s="639">
        <v>97.290229010761649</v>
      </c>
      <c r="AY101" s="639">
        <v>98.941268478562051</v>
      </c>
      <c r="AZ101" s="639">
        <v>100.7033270717274</v>
      </c>
      <c r="BA101" s="639">
        <v>103.13499046223032</v>
      </c>
      <c r="BB101" s="639">
        <v>106.07428863408082</v>
      </c>
      <c r="BC101" s="639">
        <v>102.17313930596848</v>
      </c>
      <c r="BD101" s="639">
        <v>104.99930675580029</v>
      </c>
      <c r="BE101" s="639">
        <v>105.76555398468311</v>
      </c>
      <c r="BF101" s="639">
        <v>107.84055059506905</v>
      </c>
      <c r="BG101" s="639">
        <v>107.15041643949286</v>
      </c>
      <c r="BH101" s="639">
        <v>106.07051018821692</v>
      </c>
      <c r="BI101" s="639">
        <v>112.1716565964705</v>
      </c>
      <c r="BJ101" s="639">
        <v>107.14536733517441</v>
      </c>
      <c r="BK101" s="639">
        <v>108.3879044606273</v>
      </c>
      <c r="BL101" s="639">
        <v>109.5881900550506</v>
      </c>
      <c r="BM101" s="639">
        <v>110.89833358425936</v>
      </c>
      <c r="BN101" s="639">
        <v>112.31356097227499</v>
      </c>
      <c r="BO101" s="639">
        <v>110.2545010100241</v>
      </c>
      <c r="BP101" s="639">
        <v>109.1294014914409</v>
      </c>
      <c r="BQ101" s="639">
        <v>111.53293347672467</v>
      </c>
      <c r="BR101" s="639">
        <v>110.64253987567017</v>
      </c>
      <c r="BS101" s="639">
        <v>110.13587995679937</v>
      </c>
      <c r="BT101" s="639">
        <v>108.36772889113333</v>
      </c>
      <c r="BU101" s="639">
        <v>105.67186943236145</v>
      </c>
      <c r="BV101" s="639">
        <v>105.6829822030378</v>
      </c>
      <c r="BW101" s="639">
        <v>105.59863769677419</v>
      </c>
      <c r="BX101" s="639">
        <v>109.41676943027812</v>
      </c>
      <c r="BY101" s="639">
        <v>107.29314741546057</v>
      </c>
      <c r="BZ101" s="639">
        <v>107.76395776642025</v>
      </c>
      <c r="CA101" s="639">
        <v>105.17976467430134</v>
      </c>
      <c r="CB101" s="639">
        <v>105.05267550006309</v>
      </c>
      <c r="CC101" s="639">
        <v>105.35413392463973</v>
      </c>
      <c r="CD101" s="639">
        <v>106.10437154363541</v>
      </c>
      <c r="CE101" s="639">
        <v>103.82131037092722</v>
      </c>
      <c r="CF101" s="639">
        <v>105.56512622209722</v>
      </c>
      <c r="CG101" s="639">
        <v>107.47265575365839</v>
      </c>
      <c r="CH101" s="639">
        <v>104.9237982159945</v>
      </c>
      <c r="CI101" s="639">
        <v>105.02867297885581</v>
      </c>
      <c r="CJ101" s="639">
        <v>103.16828200332691</v>
      </c>
      <c r="CK101" s="639">
        <v>103.76923437281873</v>
      </c>
      <c r="CL101" s="639">
        <v>103.30415775884845</v>
      </c>
      <c r="CM101" s="639">
        <v>103.7774907892867</v>
      </c>
      <c r="CN101" s="639">
        <v>104.78451950787084</v>
      </c>
      <c r="CO101" s="639">
        <v>105.19456006839327</v>
      </c>
      <c r="CP101" s="639">
        <v>104.44592249915938</v>
      </c>
      <c r="CQ101" s="639">
        <v>104.44899467055978</v>
      </c>
      <c r="CR101" s="639">
        <v>104.64728820455085</v>
      </c>
      <c r="CS101" s="639">
        <v>106.102777447379</v>
      </c>
      <c r="CT101" s="639">
        <v>106.352089182464</v>
      </c>
      <c r="CU101" s="639">
        <v>109.051142789514</v>
      </c>
      <c r="CV101" s="514"/>
      <c r="CW101" s="514"/>
      <c r="CX101" s="514"/>
      <c r="CY101" s="514"/>
      <c r="CZ101" s="514"/>
      <c r="DA101" s="514"/>
      <c r="DB101" s="514"/>
      <c r="DC101" s="514"/>
      <c r="DD101" s="514"/>
      <c r="DE101" s="514"/>
      <c r="DF101" s="514"/>
      <c r="DG101" s="514"/>
      <c r="DH101" s="514"/>
      <c r="DI101" s="514"/>
      <c r="DJ101" s="514"/>
      <c r="DK101" s="514"/>
      <c r="DL101" s="514"/>
      <c r="DM101" s="514"/>
      <c r="DN101" s="514"/>
      <c r="DO101" s="514"/>
      <c r="DP101" s="514"/>
      <c r="DQ101" s="514"/>
      <c r="DR101" s="514"/>
      <c r="DS101" s="514"/>
      <c r="DT101" s="514"/>
      <c r="DU101" s="514"/>
      <c r="DV101" s="514"/>
      <c r="DW101" s="514"/>
      <c r="DX101" s="514"/>
      <c r="DY101" s="514"/>
      <c r="DZ101" s="514"/>
      <c r="EA101" s="514"/>
      <c r="EB101" s="514"/>
      <c r="EC101" s="514"/>
      <c r="ED101" s="3"/>
      <c r="EE101" s="3"/>
      <c r="EF101" s="3"/>
    </row>
    <row r="102" spans="1:136" ht="14.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516"/>
      <c r="AG102" s="516"/>
      <c r="AH102" s="553" t="s">
        <v>257</v>
      </c>
      <c r="AI102" s="523"/>
      <c r="AJ102" s="639">
        <v>100</v>
      </c>
      <c r="AK102" s="639">
        <v>96.74649661879829</v>
      </c>
      <c r="AL102" s="639">
        <v>95.832461329491835</v>
      </c>
      <c r="AM102" s="639">
        <v>97.735244743009503</v>
      </c>
      <c r="AN102" s="639">
        <v>101.43982789966573</v>
      </c>
      <c r="AO102" s="639">
        <v>99.369776916235821</v>
      </c>
      <c r="AP102" s="639">
        <v>108.62570535426706</v>
      </c>
      <c r="AQ102" s="639">
        <v>108.88482623992897</v>
      </c>
      <c r="AR102" s="639">
        <v>108.10876236404261</v>
      </c>
      <c r="AS102" s="639">
        <v>106.44412286125406</v>
      </c>
      <c r="AT102" s="639">
        <v>107.8916559197384</v>
      </c>
      <c r="AU102" s="639">
        <v>104.99959690799268</v>
      </c>
      <c r="AV102" s="639">
        <v>103.41265452756758</v>
      </c>
      <c r="AW102" s="639">
        <v>104.33677381187545</v>
      </c>
      <c r="AX102" s="639">
        <v>104.08183270752977</v>
      </c>
      <c r="AY102" s="639">
        <v>105.70725573193607</v>
      </c>
      <c r="AZ102" s="639">
        <v>107.24802598446959</v>
      </c>
      <c r="BA102" s="639">
        <v>109.3728312426105</v>
      </c>
      <c r="BB102" s="639">
        <v>108.88319306877914</v>
      </c>
      <c r="BC102" s="639">
        <v>108.28642858679214</v>
      </c>
      <c r="BD102" s="639">
        <v>111.35250878316161</v>
      </c>
      <c r="BE102" s="639">
        <v>111.97251800214308</v>
      </c>
      <c r="BF102" s="639">
        <v>114.50947825817148</v>
      </c>
      <c r="BG102" s="639">
        <v>114.20666110139</v>
      </c>
      <c r="BH102" s="639">
        <v>112.1435239067024</v>
      </c>
      <c r="BI102" s="639">
        <v>114.94163844762171</v>
      </c>
      <c r="BJ102" s="639">
        <v>112.89321805961853</v>
      </c>
      <c r="BK102" s="639">
        <v>114.10090234335215</v>
      </c>
      <c r="BL102" s="639">
        <v>115.74637002835092</v>
      </c>
      <c r="BM102" s="639">
        <v>117.62841569896614</v>
      </c>
      <c r="BN102" s="639">
        <v>116.86637560169237</v>
      </c>
      <c r="BO102" s="639">
        <v>114.82361650308508</v>
      </c>
      <c r="BP102" s="639">
        <v>113.87776428634831</v>
      </c>
      <c r="BQ102" s="639">
        <v>117.03227272360115</v>
      </c>
      <c r="BR102" s="639">
        <v>115.9188102914724</v>
      </c>
      <c r="BS102" s="639">
        <v>115.36713579328053</v>
      </c>
      <c r="BT102" s="639">
        <v>113.53918698555412</v>
      </c>
      <c r="BU102" s="639">
        <v>111.53985852569895</v>
      </c>
      <c r="BV102" s="639">
        <v>112.07066276435442</v>
      </c>
      <c r="BW102" s="639">
        <v>111.28211014290037</v>
      </c>
      <c r="BX102" s="639">
        <v>114.95133019656043</v>
      </c>
      <c r="BY102" s="639">
        <v>112.84100787209346</v>
      </c>
      <c r="BZ102" s="639">
        <v>113.20039209848594</v>
      </c>
      <c r="CA102" s="639">
        <v>110.81145731186328</v>
      </c>
      <c r="CB102" s="639">
        <v>111.5113727502989</v>
      </c>
      <c r="CC102" s="639">
        <v>111.73130242123493</v>
      </c>
      <c r="CD102" s="639">
        <v>112.4490967577371</v>
      </c>
      <c r="CE102" s="639">
        <v>110.24465607410761</v>
      </c>
      <c r="CF102" s="639">
        <v>112.00447403558884</v>
      </c>
      <c r="CG102" s="639">
        <v>114.39211565788014</v>
      </c>
      <c r="CH102" s="639">
        <v>111.36988233294716</v>
      </c>
      <c r="CI102" s="639">
        <v>111.53697572422728</v>
      </c>
      <c r="CJ102" s="639">
        <v>109.57653210039725</v>
      </c>
      <c r="CK102" s="639">
        <v>110.43000000000001</v>
      </c>
      <c r="CL102" s="639">
        <v>109.88064920617806</v>
      </c>
      <c r="CM102" s="639">
        <v>110.45328749972813</v>
      </c>
      <c r="CN102" s="639">
        <v>111.4350457680177</v>
      </c>
      <c r="CO102" s="639">
        <v>112.07872742022322</v>
      </c>
      <c r="CP102" s="639">
        <v>111.33146724609595</v>
      </c>
      <c r="CQ102" s="639">
        <v>111.49668940807915</v>
      </c>
      <c r="CR102" s="639">
        <v>111.75731522941588</v>
      </c>
      <c r="CS102" s="639">
        <v>113.64756210649099</v>
      </c>
      <c r="CT102" s="639">
        <v>114.16054262174301</v>
      </c>
      <c r="CU102" s="639">
        <v>117.06050096526501</v>
      </c>
      <c r="CV102" s="514"/>
      <c r="CW102" s="514"/>
      <c r="CX102" s="514"/>
      <c r="CY102" s="514"/>
      <c r="CZ102" s="514"/>
      <c r="DA102" s="514"/>
      <c r="DB102" s="514"/>
      <c r="DC102" s="514"/>
      <c r="DD102" s="514"/>
      <c r="DE102" s="514"/>
      <c r="DF102" s="514"/>
      <c r="DG102" s="514"/>
      <c r="DH102" s="514"/>
      <c r="DI102" s="514"/>
      <c r="DJ102" s="514"/>
      <c r="DK102" s="514"/>
      <c r="DL102" s="514"/>
      <c r="DM102" s="514"/>
      <c r="DN102" s="514"/>
      <c r="DO102" s="514"/>
      <c r="DP102" s="514"/>
      <c r="DQ102" s="514"/>
      <c r="DR102" s="514"/>
      <c r="DS102" s="514"/>
      <c r="DT102" s="514"/>
      <c r="DU102" s="514"/>
      <c r="DV102" s="514"/>
      <c r="DW102" s="514"/>
      <c r="DX102" s="514"/>
      <c r="DY102" s="514"/>
      <c r="DZ102" s="514"/>
      <c r="EA102" s="514"/>
      <c r="EB102" s="514"/>
      <c r="EC102" s="514"/>
      <c r="ED102" s="3"/>
      <c r="EE102" s="3"/>
      <c r="EF102" s="3"/>
    </row>
    <row r="103" spans="1:136" ht="14.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516"/>
      <c r="AG103" s="516"/>
      <c r="AH103" s="516"/>
      <c r="AI103" s="516"/>
      <c r="AJ103" s="516"/>
      <c r="AK103" s="516"/>
      <c r="AL103" s="516"/>
      <c r="AM103" s="516"/>
      <c r="AN103" s="516"/>
      <c r="AO103" s="516"/>
      <c r="AP103" s="516"/>
      <c r="AQ103" s="516"/>
      <c r="AR103" s="516"/>
      <c r="AS103" s="516"/>
      <c r="AT103" s="516"/>
      <c r="AU103" s="516"/>
      <c r="AV103" s="516"/>
      <c r="AW103" s="516"/>
      <c r="AX103" s="516"/>
      <c r="AY103" s="516"/>
      <c r="AZ103" s="516"/>
      <c r="BA103" s="516"/>
      <c r="BB103" s="516"/>
      <c r="BC103" s="516"/>
      <c r="BD103" s="516"/>
      <c r="BE103" s="516"/>
      <c r="BF103" s="516"/>
      <c r="BG103" s="516"/>
      <c r="BH103" s="516"/>
      <c r="BI103" s="516"/>
      <c r="BJ103" s="516"/>
      <c r="BK103" s="516"/>
      <c r="BL103" s="516"/>
      <c r="BM103" s="516"/>
      <c r="BN103" s="516"/>
      <c r="BO103" s="516"/>
      <c r="BP103" s="516"/>
      <c r="BQ103" s="516"/>
      <c r="BR103" s="516"/>
      <c r="BS103" s="516"/>
      <c r="BT103" s="516"/>
      <c r="BU103" s="516"/>
      <c r="BV103" s="516"/>
      <c r="BW103" s="516"/>
      <c r="BX103" s="516"/>
      <c r="BY103" s="516"/>
      <c r="BZ103" s="516"/>
      <c r="CA103" s="516"/>
      <c r="CB103" s="516"/>
      <c r="CC103" s="516"/>
      <c r="CD103" s="516"/>
      <c r="CE103" s="516"/>
      <c r="CF103" s="516"/>
      <c r="CG103" s="516"/>
      <c r="CH103" s="516"/>
      <c r="CI103" s="516"/>
      <c r="CJ103" s="516"/>
      <c r="CK103" s="514"/>
      <c r="CL103" s="514"/>
      <c r="CM103" s="514"/>
      <c r="CN103" s="514"/>
      <c r="CO103" s="514"/>
      <c r="CP103" s="514"/>
      <c r="CQ103" s="514"/>
      <c r="CR103" s="514"/>
      <c r="CS103" s="514"/>
      <c r="CT103" s="514"/>
      <c r="CU103" s="514"/>
      <c r="CV103" s="514"/>
      <c r="CW103" s="514"/>
      <c r="CX103" s="514"/>
      <c r="CY103" s="514"/>
      <c r="CZ103" s="514"/>
      <c r="DA103" s="514"/>
      <c r="DB103" s="514"/>
      <c r="DC103" s="514"/>
      <c r="DD103" s="514"/>
      <c r="DE103" s="514"/>
      <c r="DF103" s="514"/>
      <c r="DG103" s="514"/>
      <c r="DH103" s="514"/>
      <c r="DI103" s="514"/>
      <c r="DJ103" s="514"/>
      <c r="DK103" s="514"/>
      <c r="DL103" s="514"/>
      <c r="DM103" s="514"/>
      <c r="DN103" s="514"/>
      <c r="DO103" s="514"/>
      <c r="DP103" s="514"/>
      <c r="DQ103" s="514"/>
      <c r="DR103" s="514"/>
      <c r="DS103" s="514"/>
      <c r="DT103" s="514"/>
      <c r="DU103" s="514"/>
      <c r="DV103" s="514"/>
      <c r="DW103" s="514"/>
      <c r="DX103" s="514"/>
      <c r="DY103" s="514"/>
      <c r="DZ103" s="514"/>
      <c r="EA103" s="514"/>
      <c r="EB103" s="514"/>
      <c r="EC103" s="514"/>
      <c r="ED103" s="3"/>
      <c r="EE103" s="3"/>
      <c r="EF103" s="3"/>
    </row>
    <row r="104" spans="1:136" ht="14.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516"/>
      <c r="AG104" s="516"/>
      <c r="AH104" s="516"/>
      <c r="AI104" s="516"/>
      <c r="AJ104" s="516"/>
      <c r="AK104" s="516"/>
      <c r="AL104" s="516"/>
      <c r="AM104" s="516"/>
      <c r="AN104" s="516"/>
      <c r="AO104" s="516"/>
      <c r="AP104" s="516"/>
      <c r="AQ104" s="516"/>
      <c r="AR104" s="516"/>
      <c r="AS104" s="516"/>
      <c r="AT104" s="516"/>
      <c r="AU104" s="516"/>
      <c r="AV104" s="516"/>
      <c r="AW104" s="516"/>
      <c r="AX104" s="516"/>
      <c r="AY104" s="516"/>
      <c r="AZ104" s="516"/>
      <c r="BA104" s="516"/>
      <c r="BB104" s="516"/>
      <c r="BC104" s="516"/>
      <c r="BD104" s="516"/>
      <c r="BE104" s="516"/>
      <c r="BF104" s="516"/>
      <c r="BG104" s="516"/>
      <c r="BH104" s="516"/>
      <c r="BI104" s="516"/>
      <c r="BJ104" s="516"/>
      <c r="BK104" s="516"/>
      <c r="BL104" s="516"/>
      <c r="BM104" s="516"/>
      <c r="BN104" s="516"/>
      <c r="BO104" s="516"/>
      <c r="BP104" s="516"/>
      <c r="BQ104" s="516"/>
      <c r="BR104" s="516"/>
      <c r="BS104" s="516"/>
      <c r="BT104" s="516"/>
      <c r="BU104" s="516"/>
      <c r="BV104" s="516"/>
      <c r="BW104" s="516"/>
      <c r="BX104" s="516"/>
      <c r="BY104" s="516"/>
      <c r="BZ104" s="516"/>
      <c r="CA104" s="516"/>
      <c r="CB104" s="516"/>
      <c r="CC104" s="516"/>
      <c r="CD104" s="516"/>
      <c r="CE104" s="516"/>
      <c r="CF104" s="516"/>
      <c r="CG104" s="516"/>
      <c r="CH104" s="516"/>
      <c r="CI104" s="516"/>
      <c r="CJ104" s="516"/>
      <c r="CK104" s="514"/>
      <c r="CL104" s="514"/>
      <c r="CM104" s="514"/>
      <c r="CN104" s="514"/>
      <c r="CO104" s="514"/>
      <c r="CP104" s="514"/>
      <c r="CQ104" s="514"/>
      <c r="CR104" s="514"/>
      <c r="CS104" s="514"/>
      <c r="CT104" s="514"/>
      <c r="CU104" s="514"/>
      <c r="CV104" s="514"/>
      <c r="CW104" s="514"/>
      <c r="CX104" s="514"/>
      <c r="CY104" s="514"/>
      <c r="CZ104" s="514"/>
      <c r="DA104" s="514"/>
      <c r="DB104" s="514"/>
      <c r="DC104" s="514"/>
      <c r="DD104" s="514"/>
      <c r="DE104" s="514"/>
      <c r="DF104" s="514"/>
      <c r="DG104" s="514"/>
      <c r="DH104" s="514"/>
      <c r="DI104" s="514"/>
      <c r="DJ104" s="514"/>
      <c r="DK104" s="514"/>
      <c r="DL104" s="514"/>
      <c r="DM104" s="514"/>
      <c r="DN104" s="514"/>
      <c r="DO104" s="514"/>
      <c r="DP104" s="514"/>
      <c r="DQ104" s="514"/>
      <c r="DR104" s="514"/>
      <c r="DS104" s="514"/>
      <c r="DT104" s="514"/>
      <c r="DU104" s="514"/>
      <c r="DV104" s="514"/>
      <c r="DW104" s="514"/>
      <c r="DX104" s="514"/>
      <c r="DY104" s="514"/>
      <c r="DZ104" s="514"/>
      <c r="EA104" s="514"/>
      <c r="EB104" s="514"/>
      <c r="EC104" s="514"/>
      <c r="ED104" s="3"/>
      <c r="EE104" s="3"/>
      <c r="EF104" s="3"/>
    </row>
    <row r="105" spans="1:136" ht="14.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516"/>
      <c r="AG105" s="516"/>
      <c r="AH105" s="630" t="s">
        <v>421</v>
      </c>
      <c r="AI105" s="516"/>
      <c r="AJ105" s="516"/>
      <c r="AK105" s="516"/>
      <c r="AL105" s="516"/>
      <c r="AM105" s="516"/>
      <c r="AN105" s="516"/>
      <c r="AO105" s="516"/>
      <c r="AP105" s="516"/>
      <c r="AQ105" s="516"/>
      <c r="AR105" s="516"/>
      <c r="AS105" s="516"/>
      <c r="AT105" s="516"/>
      <c r="AU105" s="516"/>
      <c r="AV105" s="516"/>
      <c r="AW105" s="516"/>
      <c r="AX105" s="516"/>
      <c r="AY105" s="516"/>
      <c r="AZ105" s="516"/>
      <c r="BA105" s="516"/>
      <c r="BB105" s="516"/>
      <c r="BC105" s="516"/>
      <c r="BD105" s="516"/>
      <c r="BE105" s="516"/>
      <c r="BF105" s="516"/>
      <c r="BG105" s="516"/>
      <c r="BH105" s="516"/>
      <c r="BI105" s="516"/>
      <c r="BJ105" s="516"/>
      <c r="BK105" s="516"/>
      <c r="BL105" s="516"/>
      <c r="BM105" s="516"/>
      <c r="BN105" s="516"/>
      <c r="BO105" s="516"/>
      <c r="BP105" s="516"/>
      <c r="BQ105" s="516"/>
      <c r="BR105" s="516"/>
      <c r="BS105" s="516"/>
      <c r="BT105" s="516"/>
      <c r="BU105" s="516"/>
      <c r="BV105" s="516"/>
      <c r="BW105" s="516"/>
      <c r="BX105" s="516"/>
      <c r="BY105" s="516"/>
      <c r="BZ105" s="516"/>
      <c r="CA105" s="516"/>
      <c r="CB105" s="516"/>
      <c r="CC105" s="516"/>
      <c r="CD105" s="516"/>
      <c r="CE105" s="516"/>
      <c r="CF105" s="516"/>
      <c r="CG105" s="516"/>
      <c r="CH105" s="516"/>
      <c r="CI105" s="516"/>
      <c r="CJ105" s="516"/>
      <c r="CK105" s="514"/>
      <c r="CL105" s="514"/>
      <c r="CM105" s="514"/>
      <c r="CN105" s="514"/>
      <c r="CO105" s="514"/>
      <c r="CP105" s="514"/>
      <c r="CQ105" s="514"/>
      <c r="CR105" s="514"/>
      <c r="CS105" s="514"/>
      <c r="CT105" s="514"/>
      <c r="CU105" s="514"/>
      <c r="CV105" s="514"/>
      <c r="CW105" s="514"/>
      <c r="CX105" s="514"/>
      <c r="CY105" s="514"/>
      <c r="CZ105" s="514"/>
      <c r="DA105" s="514"/>
      <c r="DB105" s="514"/>
      <c r="DC105" s="514"/>
      <c r="DD105" s="514"/>
      <c r="DE105" s="514"/>
      <c r="DF105" s="514"/>
      <c r="DG105" s="514"/>
      <c r="DH105" s="514"/>
      <c r="DI105" s="514"/>
      <c r="DJ105" s="514"/>
      <c r="DK105" s="514"/>
      <c r="DL105" s="514"/>
      <c r="DM105" s="514"/>
      <c r="DN105" s="514"/>
      <c r="DO105" s="514"/>
      <c r="DP105" s="514"/>
      <c r="DQ105" s="514"/>
      <c r="DR105" s="514"/>
      <c r="DS105" s="514"/>
      <c r="DT105" s="514"/>
      <c r="DU105" s="514"/>
      <c r="DV105" s="514"/>
      <c r="DW105" s="514"/>
      <c r="DX105" s="514"/>
      <c r="DY105" s="514"/>
      <c r="DZ105" s="514"/>
      <c r="EA105" s="514"/>
      <c r="EB105" s="514"/>
      <c r="EC105" s="514"/>
      <c r="ED105" s="3"/>
      <c r="EE105" s="3"/>
      <c r="EF105" s="3"/>
    </row>
    <row r="106" spans="1:136" ht="14.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516"/>
      <c r="AG106" s="516"/>
      <c r="AH106" s="615"/>
      <c r="AI106" s="516"/>
      <c r="AJ106" s="549" t="s">
        <v>78</v>
      </c>
      <c r="AK106" s="549" t="s">
        <v>79</v>
      </c>
      <c r="AL106" s="549" t="s">
        <v>80</v>
      </c>
      <c r="AM106" s="549" t="s">
        <v>81</v>
      </c>
      <c r="AN106" s="549" t="s">
        <v>82</v>
      </c>
      <c r="AO106" s="549" t="s">
        <v>83</v>
      </c>
      <c r="AP106" s="549" t="s">
        <v>84</v>
      </c>
      <c r="AQ106" s="549" t="s">
        <v>85</v>
      </c>
      <c r="AR106" s="549" t="s">
        <v>86</v>
      </c>
      <c r="AS106" s="549" t="s">
        <v>87</v>
      </c>
      <c r="AT106" s="549" t="s">
        <v>88</v>
      </c>
      <c r="AU106" s="549" t="s">
        <v>89</v>
      </c>
      <c r="AV106" s="549" t="s">
        <v>90</v>
      </c>
      <c r="AW106" s="549" t="s">
        <v>91</v>
      </c>
      <c r="AX106" s="549" t="s">
        <v>92</v>
      </c>
      <c r="AY106" s="549" t="s">
        <v>93</v>
      </c>
      <c r="AZ106" s="549" t="s">
        <v>94</v>
      </c>
      <c r="BA106" s="549" t="s">
        <v>95</v>
      </c>
      <c r="BB106" s="549" t="s">
        <v>96</v>
      </c>
      <c r="BC106" s="549" t="s">
        <v>97</v>
      </c>
      <c r="BD106" s="549" t="s">
        <v>98</v>
      </c>
      <c r="BE106" s="549" t="s">
        <v>99</v>
      </c>
      <c r="BF106" s="650" t="s">
        <v>100</v>
      </c>
      <c r="BG106" s="650" t="s">
        <v>101</v>
      </c>
      <c r="BH106" s="549" t="s">
        <v>102</v>
      </c>
      <c r="BI106" s="650" t="s">
        <v>103</v>
      </c>
      <c r="BJ106" s="650" t="s">
        <v>104</v>
      </c>
      <c r="BK106" s="650" t="s">
        <v>105</v>
      </c>
      <c r="BL106" s="650" t="s">
        <v>106</v>
      </c>
      <c r="BM106" s="650" t="s">
        <v>107</v>
      </c>
      <c r="BN106" s="650" t="s">
        <v>108</v>
      </c>
      <c r="BO106" s="650" t="s">
        <v>109</v>
      </c>
      <c r="BP106" s="650" t="s">
        <v>110</v>
      </c>
      <c r="BQ106" s="650" t="s">
        <v>111</v>
      </c>
      <c r="BR106" s="650" t="s">
        <v>112</v>
      </c>
      <c r="BS106" s="650" t="s">
        <v>113</v>
      </c>
      <c r="BT106" s="650" t="s">
        <v>114</v>
      </c>
      <c r="BU106" s="650" t="s">
        <v>115</v>
      </c>
      <c r="BV106" s="650" t="s">
        <v>116</v>
      </c>
      <c r="BW106" s="650" t="s">
        <v>117</v>
      </c>
      <c r="BX106" s="650" t="s">
        <v>118</v>
      </c>
      <c r="BY106" s="650" t="s">
        <v>119</v>
      </c>
      <c r="BZ106" s="650" t="s">
        <v>120</v>
      </c>
      <c r="CA106" s="650" t="s">
        <v>121</v>
      </c>
      <c r="CB106" s="650" t="s">
        <v>122</v>
      </c>
      <c r="CC106" s="650" t="s">
        <v>123</v>
      </c>
      <c r="CD106" s="650" t="s">
        <v>124</v>
      </c>
      <c r="CE106" s="650" t="s">
        <v>125</v>
      </c>
      <c r="CF106" s="650" t="s">
        <v>126</v>
      </c>
      <c r="CG106" s="650" t="s">
        <v>127</v>
      </c>
      <c r="CH106" s="650" t="s">
        <v>128</v>
      </c>
      <c r="CI106" s="650" t="s">
        <v>129</v>
      </c>
      <c r="CJ106" s="650" t="s">
        <v>130</v>
      </c>
      <c r="CK106" s="650" t="s">
        <v>131</v>
      </c>
      <c r="CL106" s="650" t="s">
        <v>132</v>
      </c>
      <c r="CM106" s="650" t="s">
        <v>133</v>
      </c>
      <c r="CN106" s="650" t="s">
        <v>134</v>
      </c>
      <c r="CO106" s="650" t="s">
        <v>135</v>
      </c>
      <c r="CP106" s="650" t="s">
        <v>136</v>
      </c>
      <c r="CQ106" s="650" t="s">
        <v>137</v>
      </c>
      <c r="CR106" s="650" t="s">
        <v>138</v>
      </c>
      <c r="CS106" s="650" t="s">
        <v>139</v>
      </c>
      <c r="CT106" s="650" t="s">
        <v>140</v>
      </c>
      <c r="CU106" s="650" t="s">
        <v>141</v>
      </c>
      <c r="CV106" s="514"/>
      <c r="CW106" s="514"/>
      <c r="CX106" s="514"/>
      <c r="CY106" s="514"/>
      <c r="CZ106" s="514"/>
      <c r="DA106" s="514"/>
      <c r="DB106" s="514"/>
      <c r="DC106" s="514"/>
      <c r="DD106" s="514"/>
      <c r="DE106" s="514"/>
      <c r="DF106" s="514"/>
      <c r="DG106" s="514"/>
      <c r="DH106" s="514"/>
      <c r="DI106" s="514"/>
      <c r="DJ106" s="514"/>
      <c r="DK106" s="514"/>
      <c r="DL106" s="514"/>
      <c r="DM106" s="514"/>
      <c r="DN106" s="514"/>
      <c r="DO106" s="514"/>
      <c r="DP106" s="514"/>
      <c r="DQ106" s="514"/>
      <c r="DR106" s="514"/>
      <c r="DS106" s="514"/>
      <c r="DT106" s="514"/>
      <c r="DU106" s="514"/>
      <c r="DV106" s="514"/>
      <c r="DW106" s="514"/>
      <c r="DX106" s="514"/>
      <c r="DY106" s="514"/>
      <c r="DZ106" s="514"/>
      <c r="EA106" s="514"/>
      <c r="EB106" s="514"/>
      <c r="EC106" s="514"/>
      <c r="ED106" s="3"/>
      <c r="EE106" s="3"/>
      <c r="EF106" s="3"/>
    </row>
    <row r="107" spans="1:136" ht="14.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516"/>
      <c r="AG107" s="516"/>
      <c r="AH107" s="543"/>
      <c r="AI107" s="516"/>
      <c r="AJ107" s="638">
        <v>20081</v>
      </c>
      <c r="AK107" s="638">
        <v>20082</v>
      </c>
      <c r="AL107" s="638">
        <v>20083</v>
      </c>
      <c r="AM107" s="638">
        <v>20084</v>
      </c>
      <c r="AN107" s="638">
        <v>20091</v>
      </c>
      <c r="AO107" s="638">
        <v>20092</v>
      </c>
      <c r="AP107" s="638">
        <v>20093</v>
      </c>
      <c r="AQ107" s="638">
        <v>20094</v>
      </c>
      <c r="AR107" s="638">
        <v>20101</v>
      </c>
      <c r="AS107" s="638">
        <v>20102</v>
      </c>
      <c r="AT107" s="638">
        <v>20103</v>
      </c>
      <c r="AU107" s="638">
        <v>20104</v>
      </c>
      <c r="AV107" s="638">
        <v>20111</v>
      </c>
      <c r="AW107" s="638">
        <v>20112</v>
      </c>
      <c r="AX107" s="638">
        <v>20113</v>
      </c>
      <c r="AY107" s="638">
        <v>20114</v>
      </c>
      <c r="AZ107" s="638">
        <v>20121</v>
      </c>
      <c r="BA107" s="638">
        <v>20122</v>
      </c>
      <c r="BB107" s="638">
        <v>20123</v>
      </c>
      <c r="BC107" s="638">
        <v>20124</v>
      </c>
      <c r="BD107" s="638">
        <v>20131</v>
      </c>
      <c r="BE107" s="638">
        <v>20132</v>
      </c>
      <c r="BF107" s="638">
        <v>20133</v>
      </c>
      <c r="BG107" s="638">
        <v>20134</v>
      </c>
      <c r="BH107" s="549">
        <v>20141</v>
      </c>
      <c r="BI107" s="549">
        <v>20142</v>
      </c>
      <c r="BJ107" s="549">
        <v>20143</v>
      </c>
      <c r="BK107" s="549">
        <v>20144</v>
      </c>
      <c r="BL107" s="549">
        <v>20151</v>
      </c>
      <c r="BM107" s="549">
        <v>20152</v>
      </c>
      <c r="BN107" s="549">
        <v>20153</v>
      </c>
      <c r="BO107" s="549">
        <v>20154</v>
      </c>
      <c r="BP107" s="549">
        <v>20161</v>
      </c>
      <c r="BQ107" s="549">
        <v>20162</v>
      </c>
      <c r="BR107" s="549">
        <v>20163</v>
      </c>
      <c r="BS107" s="549">
        <v>20164</v>
      </c>
      <c r="BT107" s="549">
        <v>20171</v>
      </c>
      <c r="BU107" s="549">
        <v>20172</v>
      </c>
      <c r="BV107" s="549">
        <v>20173</v>
      </c>
      <c r="BW107" s="549">
        <v>20174</v>
      </c>
      <c r="BX107" s="745">
        <v>20181</v>
      </c>
      <c r="BY107" s="745">
        <v>20182</v>
      </c>
      <c r="BZ107" s="745">
        <v>20183</v>
      </c>
      <c r="CA107" s="745">
        <v>20184</v>
      </c>
      <c r="CB107" s="745">
        <v>20191</v>
      </c>
      <c r="CC107" s="745">
        <v>20192</v>
      </c>
      <c r="CD107" s="745">
        <v>20193</v>
      </c>
      <c r="CE107" s="745">
        <v>20194</v>
      </c>
      <c r="CF107" s="745">
        <v>20201</v>
      </c>
      <c r="CG107" s="745">
        <v>20202</v>
      </c>
      <c r="CH107" s="745">
        <v>20203</v>
      </c>
      <c r="CI107" s="745">
        <v>20204</v>
      </c>
      <c r="CJ107" s="745">
        <v>20211</v>
      </c>
      <c r="CK107" s="745">
        <v>20212</v>
      </c>
      <c r="CL107" s="745">
        <v>20213</v>
      </c>
      <c r="CM107" s="745">
        <v>20214</v>
      </c>
      <c r="CN107" s="745">
        <v>20221</v>
      </c>
      <c r="CO107" s="745">
        <v>20222</v>
      </c>
      <c r="CP107" s="745">
        <v>20223</v>
      </c>
      <c r="CQ107" s="745">
        <v>20224</v>
      </c>
      <c r="CR107" s="745">
        <v>20231</v>
      </c>
      <c r="CS107" s="745">
        <v>20232</v>
      </c>
      <c r="CT107" s="745">
        <v>20233</v>
      </c>
      <c r="CU107" s="745">
        <v>20234</v>
      </c>
      <c r="CV107" s="514"/>
      <c r="CW107" s="514"/>
      <c r="CX107" s="514"/>
      <c r="CY107" s="514"/>
      <c r="CZ107" s="514"/>
      <c r="DA107" s="514"/>
      <c r="DB107" s="514"/>
      <c r="DC107" s="514"/>
      <c r="DD107" s="514"/>
      <c r="DE107" s="514"/>
      <c r="DF107" s="514"/>
      <c r="DG107" s="514"/>
      <c r="DH107" s="514"/>
      <c r="DI107" s="514"/>
      <c r="DJ107" s="514"/>
      <c r="DK107" s="514"/>
      <c r="DL107" s="514"/>
      <c r="DM107" s="514"/>
      <c r="DN107" s="514"/>
      <c r="DO107" s="514"/>
      <c r="DP107" s="514"/>
      <c r="DQ107" s="514"/>
      <c r="DR107" s="514"/>
      <c r="DS107" s="514"/>
      <c r="DT107" s="514"/>
      <c r="DU107" s="514"/>
      <c r="DV107" s="514"/>
      <c r="DW107" s="514"/>
      <c r="DX107" s="514"/>
      <c r="DY107" s="514"/>
      <c r="DZ107" s="514"/>
      <c r="EA107" s="514"/>
      <c r="EB107" s="514"/>
      <c r="EC107" s="514"/>
      <c r="ED107" s="3"/>
      <c r="EE107" s="3"/>
      <c r="EF107" s="3"/>
    </row>
    <row r="108" spans="1:136" ht="14.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516"/>
      <c r="AG108" s="516"/>
      <c r="AH108" s="553" t="s">
        <v>911</v>
      </c>
      <c r="AI108" s="523"/>
      <c r="AJ108" s="639">
        <v>100</v>
      </c>
      <c r="AK108" s="639">
        <v>93.472153834357087</v>
      </c>
      <c r="AL108" s="639">
        <v>85.089058427423382</v>
      </c>
      <c r="AM108" s="639">
        <v>95.216060237932666</v>
      </c>
      <c r="AN108" s="639">
        <v>77.249052445201471</v>
      </c>
      <c r="AO108" s="639">
        <v>84.74330628025568</v>
      </c>
      <c r="AP108" s="639">
        <v>87.433911973886111</v>
      </c>
      <c r="AQ108" s="639">
        <v>91.70403971080016</v>
      </c>
      <c r="AR108" s="639">
        <v>86.655779529774534</v>
      </c>
      <c r="AS108" s="639">
        <v>88.702472546100793</v>
      </c>
      <c r="AT108" s="639">
        <v>90.078953922316032</v>
      </c>
      <c r="AU108" s="639">
        <v>91.32837645412674</v>
      </c>
      <c r="AV108" s="639">
        <v>88.867237132361126</v>
      </c>
      <c r="AW108" s="639">
        <v>90.002655244678564</v>
      </c>
      <c r="AX108" s="639">
        <v>95.187733403294899</v>
      </c>
      <c r="AY108" s="639">
        <v>100.22693153207615</v>
      </c>
      <c r="AZ108" s="639">
        <v>106.58253533408238</v>
      </c>
      <c r="BA108" s="639">
        <v>114.82076464709643</v>
      </c>
      <c r="BB108" s="639">
        <v>113.48490407849387</v>
      </c>
      <c r="BC108" s="639">
        <v>114.7068869695927</v>
      </c>
      <c r="BD108" s="639">
        <v>118.28722142902865</v>
      </c>
      <c r="BE108" s="639">
        <v>137.78875785879566</v>
      </c>
      <c r="BF108" s="639">
        <v>152.32638090150314</v>
      </c>
      <c r="BG108" s="639">
        <v>155.18789816788132</v>
      </c>
      <c r="BH108" s="639">
        <v>157.94022721036444</v>
      </c>
      <c r="BI108" s="639">
        <v>155.69366207670561</v>
      </c>
      <c r="BJ108" s="639">
        <v>159.05156434468987</v>
      </c>
      <c r="BK108" s="639">
        <v>155.79429521631366</v>
      </c>
      <c r="BL108" s="639">
        <v>165.58707840069357</v>
      </c>
      <c r="BM108" s="639">
        <v>174.76224787057643</v>
      </c>
      <c r="BN108" s="639">
        <v>180.69751186463466</v>
      </c>
      <c r="BO108" s="639">
        <v>177.88941634680188</v>
      </c>
      <c r="BP108" s="639">
        <v>172.37601306456463</v>
      </c>
      <c r="BQ108" s="639">
        <v>171.82354473263513</v>
      </c>
      <c r="BR108" s="639">
        <v>171.58292506570015</v>
      </c>
      <c r="BS108" s="639">
        <v>170.69528754272025</v>
      </c>
      <c r="BT108" s="639">
        <v>164.98327956304448</v>
      </c>
      <c r="BU108" s="639">
        <v>170.61328547555846</v>
      </c>
      <c r="BV108" s="639">
        <v>182.97100967104777</v>
      </c>
      <c r="BW108" s="639">
        <v>208.02352838291833</v>
      </c>
      <c r="BX108" s="639">
        <v>217.44901328192702</v>
      </c>
      <c r="BY108" s="639">
        <v>214.82228555096981</v>
      </c>
      <c r="BZ108" s="639">
        <v>196.2740389947077</v>
      </c>
      <c r="CA108" s="639">
        <v>187.33822177186553</v>
      </c>
      <c r="CB108" s="639">
        <v>185.25604099849852</v>
      </c>
      <c r="CC108" s="639">
        <v>190.27008084237787</v>
      </c>
      <c r="CD108" s="639">
        <v>189.28638667847247</v>
      </c>
      <c r="CE108" s="639">
        <v>190.76897572918963</v>
      </c>
      <c r="CF108" s="639">
        <v>191.77935749616481</v>
      </c>
      <c r="CG108" s="639">
        <v>192.01240412998831</v>
      </c>
      <c r="CH108" s="639">
        <v>194.19938841203489</v>
      </c>
      <c r="CI108" s="639">
        <v>192.51866244381378</v>
      </c>
      <c r="CJ108" s="639">
        <v>196.29710600306876</v>
      </c>
      <c r="CK108" s="639">
        <v>197.29219626334285</v>
      </c>
      <c r="CL108" s="639">
        <v>206.21459565639074</v>
      </c>
      <c r="CM108" s="639">
        <v>215.26300109047898</v>
      </c>
      <c r="CN108" s="639">
        <v>212.03480376954261</v>
      </c>
      <c r="CO108" s="639">
        <v>197.99376890555854</v>
      </c>
      <c r="CP108" s="639">
        <v>175.82643664540785</v>
      </c>
      <c r="CQ108" s="639">
        <v>157.43417189613106</v>
      </c>
      <c r="CR108" s="639">
        <v>142.41611856026506</v>
      </c>
      <c r="CS108" s="639">
        <v>130.79700122742301</v>
      </c>
      <c r="CT108" s="639">
        <v>131.419882153701</v>
      </c>
      <c r="CU108" s="639">
        <v>137.87622714780301</v>
      </c>
      <c r="CV108" s="514"/>
      <c r="CW108" s="514"/>
      <c r="CX108" s="514"/>
      <c r="CY108" s="514"/>
      <c r="CZ108" s="514"/>
      <c r="DA108" s="514"/>
      <c r="DB108" s="514"/>
      <c r="DC108" s="514"/>
      <c r="DD108" s="514"/>
      <c r="DE108" s="514"/>
      <c r="DF108" s="514"/>
      <c r="DG108" s="514"/>
      <c r="DH108" s="514"/>
      <c r="DI108" s="514"/>
      <c r="DJ108" s="514"/>
      <c r="DK108" s="514"/>
      <c r="DL108" s="514"/>
      <c r="DM108" s="514"/>
      <c r="DN108" s="514"/>
      <c r="DO108" s="514"/>
      <c r="DP108" s="514"/>
      <c r="DQ108" s="514"/>
      <c r="DR108" s="514"/>
      <c r="DS108" s="514"/>
      <c r="DT108" s="514"/>
      <c r="DU108" s="514"/>
      <c r="DV108" s="514"/>
      <c r="DW108" s="514"/>
      <c r="DX108" s="514"/>
      <c r="DY108" s="514"/>
      <c r="DZ108" s="514"/>
      <c r="EA108" s="514"/>
      <c r="EB108" s="514"/>
      <c r="EC108" s="514"/>
      <c r="ED108" s="3"/>
      <c r="EE108" s="3"/>
      <c r="EF108" s="3"/>
    </row>
    <row r="109" spans="1:136" ht="14.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516"/>
      <c r="AG109" s="516"/>
      <c r="AH109" s="553" t="s">
        <v>545</v>
      </c>
      <c r="AI109" s="523"/>
      <c r="AJ109" s="639">
        <v>100</v>
      </c>
      <c r="AK109" s="639">
        <v>64.185517302789691</v>
      </c>
      <c r="AL109" s="639">
        <v>75.910423887842995</v>
      </c>
      <c r="AM109" s="639">
        <v>56.5610767206323</v>
      </c>
      <c r="AN109" s="639">
        <v>65.446704285489716</v>
      </c>
      <c r="AO109" s="639">
        <v>61.064880926860987</v>
      </c>
      <c r="AP109" s="639">
        <v>90.736337342563232</v>
      </c>
      <c r="AQ109" s="639">
        <v>93.557540199483128</v>
      </c>
      <c r="AR109" s="639">
        <v>90.264431084009004</v>
      </c>
      <c r="AS109" s="639">
        <v>88.44057776004189</v>
      </c>
      <c r="AT109" s="639">
        <v>97.659937712375381</v>
      </c>
      <c r="AU109" s="639">
        <v>91.68199672181963</v>
      </c>
      <c r="AV109" s="639">
        <v>88.477064280696808</v>
      </c>
      <c r="AW109" s="639">
        <v>94.726911749671089</v>
      </c>
      <c r="AX109" s="639">
        <v>94.691810375627412</v>
      </c>
      <c r="AY109" s="639">
        <v>102.67061763247681</v>
      </c>
      <c r="AZ109" s="639">
        <v>120.86170410410126</v>
      </c>
      <c r="BA109" s="639">
        <v>144.70219897521099</v>
      </c>
      <c r="BB109" s="639">
        <v>173.56007963493687</v>
      </c>
      <c r="BC109" s="639">
        <v>159.10473357364515</v>
      </c>
      <c r="BD109" s="639">
        <v>180.20669465542244</v>
      </c>
      <c r="BE109" s="639">
        <v>192.73674189331928</v>
      </c>
      <c r="BF109" s="639">
        <v>212.46108672446863</v>
      </c>
      <c r="BG109" s="639">
        <v>209.08163680356586</v>
      </c>
      <c r="BH109" s="639">
        <v>208.38529282109346</v>
      </c>
      <c r="BI109" s="639">
        <v>214.74131287713601</v>
      </c>
      <c r="BJ109" s="639">
        <v>212.59302743579721</v>
      </c>
      <c r="BK109" s="639">
        <v>211.19937206686893</v>
      </c>
      <c r="BL109" s="639">
        <v>215.91532356914937</v>
      </c>
      <c r="BM109" s="639">
        <v>227.69643522625606</v>
      </c>
      <c r="BN109" s="639">
        <v>233.82097089982827</v>
      </c>
      <c r="BO109" s="639">
        <v>224.87338550718968</v>
      </c>
      <c r="BP109" s="639">
        <v>210.52355243934198</v>
      </c>
      <c r="BQ109" s="639">
        <v>219.56460224855437</v>
      </c>
      <c r="BR109" s="639">
        <v>242.27419087100418</v>
      </c>
      <c r="BS109" s="639">
        <v>244.46326118478478</v>
      </c>
      <c r="BT109" s="639">
        <v>230.44922723110273</v>
      </c>
      <c r="BU109" s="639">
        <v>215.92919702171525</v>
      </c>
      <c r="BV109" s="639">
        <v>243.55203259271877</v>
      </c>
      <c r="BW109" s="639">
        <v>249.54973940555178</v>
      </c>
      <c r="BX109" s="639">
        <v>278.00940140779255</v>
      </c>
      <c r="BY109" s="639">
        <v>267.47803278400238</v>
      </c>
      <c r="BZ109" s="639">
        <v>247.17158558611959</v>
      </c>
      <c r="CA109" s="639">
        <v>244.9867036918551</v>
      </c>
      <c r="CB109" s="639">
        <v>255.82001229042697</v>
      </c>
      <c r="CC109" s="639">
        <v>263.32107588514788</v>
      </c>
      <c r="CD109" s="639">
        <v>261.61234363508618</v>
      </c>
      <c r="CE109" s="639">
        <v>256.76878459609947</v>
      </c>
      <c r="CF109" s="639">
        <v>264.80284673370164</v>
      </c>
      <c r="CG109" s="639">
        <v>264.28902744502307</v>
      </c>
      <c r="CH109" s="639">
        <v>245.30272522313808</v>
      </c>
      <c r="CI109" s="639">
        <v>256.71913070145405</v>
      </c>
      <c r="CJ109" s="639">
        <v>249.00823681497403</v>
      </c>
      <c r="CK109" s="639">
        <v>256.28552523184959</v>
      </c>
      <c r="CL109" s="639">
        <v>264.40026029256836</v>
      </c>
      <c r="CM109" s="639">
        <v>282.53362009066853</v>
      </c>
      <c r="CN109" s="639">
        <v>292.39340012386879</v>
      </c>
      <c r="CO109" s="639">
        <v>260.70237652008683</v>
      </c>
      <c r="CP109" s="639">
        <v>244.61115931475317</v>
      </c>
      <c r="CQ109" s="639">
        <v>219.67956465248767</v>
      </c>
      <c r="CR109" s="639">
        <v>188.48183870905518</v>
      </c>
      <c r="CS109" s="639">
        <v>184.820263232385</v>
      </c>
      <c r="CT109" s="639">
        <v>181.07575345672001</v>
      </c>
      <c r="CU109" s="639">
        <v>196.27694297461801</v>
      </c>
      <c r="CV109" s="514"/>
      <c r="CW109" s="514"/>
      <c r="CX109" s="514"/>
      <c r="CY109" s="514"/>
      <c r="CZ109" s="514"/>
      <c r="DA109" s="514"/>
      <c r="DB109" s="514"/>
      <c r="DC109" s="514"/>
      <c r="DD109" s="514"/>
      <c r="DE109" s="514"/>
      <c r="DF109" s="514"/>
      <c r="DG109" s="514"/>
      <c r="DH109" s="514"/>
      <c r="DI109" s="514"/>
      <c r="DJ109" s="514"/>
      <c r="DK109" s="514"/>
      <c r="DL109" s="514"/>
      <c r="DM109" s="514"/>
      <c r="DN109" s="514"/>
      <c r="DO109" s="514"/>
      <c r="DP109" s="514"/>
      <c r="DQ109" s="514"/>
      <c r="DR109" s="514"/>
      <c r="DS109" s="514"/>
      <c r="DT109" s="514"/>
      <c r="DU109" s="514"/>
      <c r="DV109" s="514"/>
      <c r="DW109" s="514"/>
      <c r="DX109" s="514"/>
      <c r="DY109" s="514"/>
      <c r="DZ109" s="514"/>
      <c r="EA109" s="514"/>
      <c r="EB109" s="514"/>
      <c r="EC109" s="514"/>
      <c r="ED109" s="3"/>
      <c r="EE109" s="3"/>
      <c r="EF109" s="3"/>
    </row>
    <row r="110" spans="1:136" ht="14.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516"/>
      <c r="AG110" s="516"/>
      <c r="AH110" s="553" t="s">
        <v>476</v>
      </c>
      <c r="AI110" s="523"/>
      <c r="AJ110" s="639">
        <v>100</v>
      </c>
      <c r="AK110" s="639">
        <v>71.687953802198777</v>
      </c>
      <c r="AL110" s="639">
        <v>77.547029612262548</v>
      </c>
      <c r="AM110" s="639">
        <v>63.160344981285945</v>
      </c>
      <c r="AN110" s="639">
        <v>72.07112484077858</v>
      </c>
      <c r="AO110" s="639">
        <v>66.098661019552623</v>
      </c>
      <c r="AP110" s="639">
        <v>93.955621760829942</v>
      </c>
      <c r="AQ110" s="639">
        <v>95.562189078001069</v>
      </c>
      <c r="AR110" s="639">
        <v>93.06318254696609</v>
      </c>
      <c r="AS110" s="639">
        <v>91.424874903479648</v>
      </c>
      <c r="AT110" s="639">
        <v>97.773901797704582</v>
      </c>
      <c r="AU110" s="639">
        <v>91.247259026272999</v>
      </c>
      <c r="AV110" s="639">
        <v>87.64851029036322</v>
      </c>
      <c r="AW110" s="639">
        <v>92.569794281101252</v>
      </c>
      <c r="AX110" s="639">
        <v>92.759235622769168</v>
      </c>
      <c r="AY110" s="639">
        <v>101.195112626503</v>
      </c>
      <c r="AZ110" s="639">
        <v>117.14897018397559</v>
      </c>
      <c r="BA110" s="639">
        <v>136.05465209873472</v>
      </c>
      <c r="BB110" s="639">
        <v>160.17606557181111</v>
      </c>
      <c r="BC110" s="639">
        <v>148.5204134806136</v>
      </c>
      <c r="BD110" s="639">
        <v>165.02844998829204</v>
      </c>
      <c r="BE110" s="639">
        <v>174.63211759761691</v>
      </c>
      <c r="BF110" s="639">
        <v>189.61969176342117</v>
      </c>
      <c r="BG110" s="639">
        <v>187.26242187071537</v>
      </c>
      <c r="BH110" s="639">
        <v>188.28588333230672</v>
      </c>
      <c r="BI110" s="639">
        <v>218.24778324521446</v>
      </c>
      <c r="BJ110" s="639">
        <v>196.26942332537803</v>
      </c>
      <c r="BK110" s="639">
        <v>198.58146406527254</v>
      </c>
      <c r="BL110" s="639">
        <v>206.1933401063356</v>
      </c>
      <c r="BM110" s="639">
        <v>215.32952501397568</v>
      </c>
      <c r="BN110" s="639">
        <v>222.71007027964535</v>
      </c>
      <c r="BO110" s="639">
        <v>212.56785022672361</v>
      </c>
      <c r="BP110" s="639">
        <v>199.66249994477192</v>
      </c>
      <c r="BQ110" s="639">
        <v>205.72824848757577</v>
      </c>
      <c r="BR110" s="639">
        <v>230.7583810232226</v>
      </c>
      <c r="BS110" s="639">
        <v>229.49180295849007</v>
      </c>
      <c r="BT110" s="639">
        <v>217.10427417048601</v>
      </c>
      <c r="BU110" s="639">
        <v>202.61330927700678</v>
      </c>
      <c r="BV110" s="639">
        <v>233.48639389729235</v>
      </c>
      <c r="BW110" s="639">
        <v>243.18039835598299</v>
      </c>
      <c r="BX110" s="639">
        <v>271.50560270295091</v>
      </c>
      <c r="BY110" s="639">
        <v>260.870564646655</v>
      </c>
      <c r="BZ110" s="639">
        <v>252.10701842786585</v>
      </c>
      <c r="CA110" s="639">
        <v>252.20871913455605</v>
      </c>
      <c r="CB110" s="639">
        <v>260.84952495515239</v>
      </c>
      <c r="CC110" s="639">
        <v>275.65114234467524</v>
      </c>
      <c r="CD110" s="639">
        <v>275.16929978814676</v>
      </c>
      <c r="CE110" s="639">
        <v>288.37136178055448</v>
      </c>
      <c r="CF110" s="639">
        <v>296.52382777917109</v>
      </c>
      <c r="CG110" s="639">
        <v>301.82798338775694</v>
      </c>
      <c r="CH110" s="639">
        <v>286.90177139466283</v>
      </c>
      <c r="CI110" s="639">
        <v>300.05906890749952</v>
      </c>
      <c r="CJ110" s="639">
        <v>293.27666394457106</v>
      </c>
      <c r="CK110" s="639">
        <v>298.63424373564283</v>
      </c>
      <c r="CL110" s="639">
        <v>306.04702877150459</v>
      </c>
      <c r="CM110" s="639">
        <v>326.63846009293195</v>
      </c>
      <c r="CN110" s="639">
        <v>339.53222645323774</v>
      </c>
      <c r="CO110" s="639">
        <v>309.10066573956453</v>
      </c>
      <c r="CP110" s="639">
        <v>294.02848437464792</v>
      </c>
      <c r="CQ110" s="639">
        <v>268.22009286700631</v>
      </c>
      <c r="CR110" s="639">
        <v>235.53603389342902</v>
      </c>
      <c r="CS110" s="639">
        <v>229.37885608866799</v>
      </c>
      <c r="CT110" s="639">
        <v>224.95136507478799</v>
      </c>
      <c r="CU110" s="639">
        <v>239.86285652481899</v>
      </c>
      <c r="CV110" s="514"/>
      <c r="CW110" s="514"/>
      <c r="CX110" s="514"/>
      <c r="CY110" s="514"/>
      <c r="CZ110" s="514"/>
      <c r="DA110" s="514"/>
      <c r="DB110" s="514"/>
      <c r="DC110" s="514"/>
      <c r="DD110" s="514"/>
      <c r="DE110" s="514"/>
      <c r="DF110" s="514"/>
      <c r="DG110" s="514"/>
      <c r="DH110" s="514"/>
      <c r="DI110" s="514"/>
      <c r="DJ110" s="514"/>
      <c r="DK110" s="514"/>
      <c r="DL110" s="514"/>
      <c r="DM110" s="514"/>
      <c r="DN110" s="514"/>
      <c r="DO110" s="514"/>
      <c r="DP110" s="514"/>
      <c r="DQ110" s="514"/>
      <c r="DR110" s="514"/>
      <c r="DS110" s="514"/>
      <c r="DT110" s="514"/>
      <c r="DU110" s="514"/>
      <c r="DV110" s="514"/>
      <c r="DW110" s="514"/>
      <c r="DX110" s="514"/>
      <c r="DY110" s="514"/>
      <c r="DZ110" s="514"/>
      <c r="EA110" s="514"/>
      <c r="EB110" s="514"/>
      <c r="EC110" s="514"/>
      <c r="ED110" s="3"/>
      <c r="EE110" s="3"/>
      <c r="EF110" s="3"/>
    </row>
    <row r="111" spans="1:136" ht="14.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516"/>
      <c r="AG111" s="516"/>
      <c r="AH111" s="553" t="s">
        <v>257</v>
      </c>
      <c r="AI111" s="523"/>
      <c r="AJ111" s="639">
        <v>100</v>
      </c>
      <c r="AK111" s="639">
        <v>78.911097635555777</v>
      </c>
      <c r="AL111" s="639">
        <v>95.139843776022317</v>
      </c>
      <c r="AM111" s="639">
        <v>82.45567431464832</v>
      </c>
      <c r="AN111" s="639">
        <v>93.957945875296616</v>
      </c>
      <c r="AO111" s="639">
        <v>88.577483438954928</v>
      </c>
      <c r="AP111" s="639">
        <v>119.11857457985167</v>
      </c>
      <c r="AQ111" s="639">
        <v>121.66262829924128</v>
      </c>
      <c r="AR111" s="639">
        <v>118.02135734678726</v>
      </c>
      <c r="AS111" s="639">
        <v>114.66659160032242</v>
      </c>
      <c r="AT111" s="639">
        <v>121.44406187276091</v>
      </c>
      <c r="AU111" s="639">
        <v>113.45246377048875</v>
      </c>
      <c r="AV111" s="639">
        <v>110.0222563484984</v>
      </c>
      <c r="AW111" s="639">
        <v>114.54736620872814</v>
      </c>
      <c r="AX111" s="639">
        <v>114.55257674010232</v>
      </c>
      <c r="AY111" s="639">
        <v>122.62223187716931</v>
      </c>
      <c r="AZ111" s="639">
        <v>137.27121129826199</v>
      </c>
      <c r="BA111" s="639">
        <v>155.22063505005357</v>
      </c>
      <c r="BB111" s="639">
        <v>177.00507718393919</v>
      </c>
      <c r="BC111" s="639">
        <v>168.16326301732815</v>
      </c>
      <c r="BD111" s="639">
        <v>185.58905416070365</v>
      </c>
      <c r="BE111" s="639">
        <v>194.81060010046471</v>
      </c>
      <c r="BF111" s="639">
        <v>211.96557146441123</v>
      </c>
      <c r="BG111" s="639">
        <v>210.24869128296868</v>
      </c>
      <c r="BH111" s="639">
        <v>209.00651675304621</v>
      </c>
      <c r="BI111" s="639">
        <v>238.54974066783902</v>
      </c>
      <c r="BJ111" s="639">
        <v>213.07097347103712</v>
      </c>
      <c r="BK111" s="639">
        <v>214.82060171880107</v>
      </c>
      <c r="BL111" s="639">
        <v>224.94121441717917</v>
      </c>
      <c r="BM111" s="639">
        <v>236.27923199504002</v>
      </c>
      <c r="BN111" s="639">
        <v>242.6441259782215</v>
      </c>
      <c r="BO111" s="639">
        <v>233.02658414004341</v>
      </c>
      <c r="BP111" s="639">
        <v>222.1226466673171</v>
      </c>
      <c r="BQ111" s="639">
        <v>231.0199351610712</v>
      </c>
      <c r="BR111" s="639">
        <v>256.23387143714785</v>
      </c>
      <c r="BS111" s="639">
        <v>255.55598197824531</v>
      </c>
      <c r="BT111" s="639">
        <v>243.46404783819611</v>
      </c>
      <c r="BU111" s="639">
        <v>232.06738430539926</v>
      </c>
      <c r="BV111" s="639">
        <v>265.40003501351379</v>
      </c>
      <c r="BW111" s="639">
        <v>270.23066039658141</v>
      </c>
      <c r="BX111" s="639">
        <v>298.05803074642381</v>
      </c>
      <c r="BY111" s="639">
        <v>288.27913695004509</v>
      </c>
      <c r="BZ111" s="639">
        <v>276.7096806399893</v>
      </c>
      <c r="CA111" s="639">
        <v>276.90649525854468</v>
      </c>
      <c r="CB111" s="639">
        <v>287.68211467613884</v>
      </c>
      <c r="CC111" s="639">
        <v>300.35844420790863</v>
      </c>
      <c r="CD111" s="639">
        <v>299.80405277382516</v>
      </c>
      <c r="CE111" s="639">
        <v>301.16314475996825</v>
      </c>
      <c r="CF111" s="639">
        <v>308.46115367381151</v>
      </c>
      <c r="CG111" s="639">
        <v>315.07051923756268</v>
      </c>
      <c r="CH111" s="639">
        <v>297.51380112390893</v>
      </c>
      <c r="CI111" s="639">
        <v>309.45589437733474</v>
      </c>
      <c r="CJ111" s="639">
        <v>302.19106972040356</v>
      </c>
      <c r="CK111" s="639">
        <v>310.12655665482492</v>
      </c>
      <c r="CL111" s="639">
        <v>315.79500664761503</v>
      </c>
      <c r="CM111" s="639">
        <v>336.16738351505217</v>
      </c>
      <c r="CN111" s="639">
        <v>347.34627868274799</v>
      </c>
      <c r="CO111" s="639">
        <v>321.94516521056505</v>
      </c>
      <c r="CP111" s="639">
        <v>307.46857305511929</v>
      </c>
      <c r="CQ111" s="639">
        <v>284.22060523841077</v>
      </c>
      <c r="CR111" s="639">
        <v>251.27644508001467</v>
      </c>
      <c r="CS111" s="639">
        <v>247.543750601894</v>
      </c>
      <c r="CT111" s="639">
        <v>242.84962745128001</v>
      </c>
      <c r="CU111" s="639">
        <v>259.750130537134</v>
      </c>
      <c r="CV111" s="514"/>
      <c r="CW111" s="514"/>
      <c r="CX111" s="514"/>
      <c r="CY111" s="514"/>
      <c r="CZ111" s="514"/>
      <c r="DA111" s="514"/>
      <c r="DB111" s="514"/>
      <c r="DC111" s="514"/>
      <c r="DD111" s="514"/>
      <c r="DE111" s="514"/>
      <c r="DF111" s="514"/>
      <c r="DG111" s="514"/>
      <c r="DH111" s="514"/>
      <c r="DI111" s="514"/>
      <c r="DJ111" s="514"/>
      <c r="DK111" s="514"/>
      <c r="DL111" s="514"/>
      <c r="DM111" s="514"/>
      <c r="DN111" s="514"/>
      <c r="DO111" s="514"/>
      <c r="DP111" s="514"/>
      <c r="DQ111" s="514"/>
      <c r="DR111" s="514"/>
      <c r="DS111" s="514"/>
      <c r="DT111" s="514"/>
      <c r="DU111" s="514"/>
      <c r="DV111" s="514"/>
      <c r="DW111" s="514"/>
      <c r="DX111" s="514"/>
      <c r="DY111" s="514"/>
      <c r="DZ111" s="514"/>
      <c r="EA111" s="514"/>
      <c r="EB111" s="514"/>
      <c r="EC111" s="514"/>
      <c r="ED111" s="3"/>
      <c r="EE111" s="3"/>
      <c r="EF111" s="3"/>
    </row>
    <row r="112" spans="1:136" ht="14.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536"/>
      <c r="AG112" s="536"/>
      <c r="AH112" s="536"/>
      <c r="AI112" s="536"/>
      <c r="AJ112" s="536"/>
      <c r="AK112" s="536"/>
      <c r="AL112" s="536"/>
      <c r="AM112" s="536"/>
      <c r="AN112" s="536"/>
      <c r="AO112" s="536"/>
      <c r="AP112" s="536"/>
      <c r="AQ112" s="536"/>
      <c r="AR112" s="536"/>
      <c r="AS112" s="536"/>
      <c r="AT112" s="536"/>
      <c r="AU112" s="536"/>
      <c r="AV112" s="536"/>
      <c r="AW112" s="536"/>
      <c r="AX112" s="536"/>
      <c r="AY112" s="536"/>
      <c r="AZ112" s="536"/>
      <c r="BA112" s="536"/>
      <c r="BB112" s="536"/>
      <c r="BC112" s="536"/>
      <c r="BD112" s="536"/>
      <c r="BE112" s="536"/>
      <c r="BF112" s="536"/>
      <c r="BG112" s="514"/>
      <c r="BH112" s="514"/>
      <c r="BI112" s="514"/>
      <c r="BJ112" s="514"/>
      <c r="BK112" s="514"/>
      <c r="BL112" s="514"/>
      <c r="BM112" s="514"/>
      <c r="BN112" s="514"/>
      <c r="BO112" s="514"/>
      <c r="BP112" s="514"/>
      <c r="BQ112" s="514"/>
      <c r="BR112" s="514"/>
      <c r="BS112" s="514"/>
      <c r="BT112" s="514"/>
      <c r="BU112" s="514"/>
      <c r="BV112" s="514"/>
      <c r="BW112" s="514"/>
      <c r="BX112" s="514"/>
      <c r="BY112" s="514"/>
      <c r="BZ112" s="514"/>
      <c r="CA112" s="514"/>
      <c r="CB112" s="514"/>
      <c r="CC112" s="514"/>
      <c r="CD112" s="514"/>
      <c r="CE112" s="514"/>
      <c r="CF112" s="514"/>
      <c r="CG112" s="514"/>
      <c r="CH112" s="514"/>
      <c r="CI112" s="514"/>
      <c r="CJ112" s="514"/>
      <c r="CK112" s="514"/>
      <c r="CL112" s="514"/>
      <c r="CM112" s="514"/>
      <c r="CN112" s="514"/>
      <c r="CO112" s="514"/>
      <c r="CP112" s="514"/>
      <c r="CQ112" s="514"/>
      <c r="CR112" s="514"/>
      <c r="CS112" s="514"/>
      <c r="CT112" s="514"/>
      <c r="CU112" s="514"/>
      <c r="CV112" s="514"/>
      <c r="CW112" s="514"/>
      <c r="CX112" s="514"/>
      <c r="CY112" s="514"/>
      <c r="CZ112" s="514"/>
      <c r="DA112" s="514"/>
      <c r="DB112" s="514"/>
      <c r="DC112" s="514"/>
      <c r="DD112" s="514"/>
      <c r="DE112" s="514"/>
      <c r="DF112" s="514"/>
      <c r="DG112" s="514"/>
      <c r="DH112" s="514"/>
      <c r="DI112" s="514"/>
      <c r="DJ112" s="514"/>
      <c r="DK112" s="514"/>
      <c r="DL112" s="514"/>
      <c r="DM112" s="514"/>
      <c r="DN112" s="514"/>
      <c r="DO112" s="514"/>
      <c r="DP112" s="514"/>
      <c r="DQ112" s="514"/>
      <c r="DR112" s="514"/>
      <c r="DS112" s="514"/>
      <c r="DT112" s="514"/>
      <c r="DU112" s="514"/>
      <c r="DV112" s="514"/>
      <c r="DW112" s="514"/>
      <c r="DX112" s="514"/>
      <c r="DY112" s="514"/>
      <c r="DZ112" s="514"/>
      <c r="EA112" s="514"/>
      <c r="EB112" s="514"/>
      <c r="EC112" s="514"/>
      <c r="ED112" s="3"/>
      <c r="EE112" s="3"/>
      <c r="EF112" s="3"/>
    </row>
    <row r="113" spans="1:136" ht="14.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536"/>
      <c r="AG113" s="536"/>
      <c r="AH113" s="531" t="s">
        <v>913</v>
      </c>
      <c r="AI113" s="536"/>
      <c r="AJ113" s="536"/>
      <c r="AK113" s="536"/>
      <c r="AL113" s="536"/>
      <c r="AM113" s="536"/>
      <c r="AN113" s="536"/>
      <c r="AO113" s="536"/>
      <c r="AP113" s="536"/>
      <c r="AQ113" s="536"/>
      <c r="AR113" s="536"/>
      <c r="AS113" s="536"/>
      <c r="AT113" s="536"/>
      <c r="AU113" s="536"/>
      <c r="AV113" s="536"/>
      <c r="AW113" s="536"/>
      <c r="AX113" s="536"/>
      <c r="AY113" s="536"/>
      <c r="AZ113" s="536"/>
      <c r="BA113" s="536"/>
      <c r="BB113" s="536"/>
      <c r="BC113" s="536"/>
      <c r="BD113" s="536"/>
      <c r="BE113" s="536"/>
      <c r="BF113" s="536"/>
      <c r="BG113" s="536"/>
      <c r="BH113" s="536"/>
      <c r="BI113" s="536"/>
      <c r="BJ113" s="536"/>
      <c r="BK113" s="536"/>
      <c r="BL113" s="536"/>
      <c r="BM113" s="536"/>
      <c r="BN113" s="536"/>
      <c r="BO113" s="536"/>
      <c r="BP113" s="536"/>
      <c r="BQ113" s="536"/>
      <c r="BR113" s="536"/>
      <c r="BS113" s="536"/>
      <c r="BT113" s="536"/>
      <c r="BU113" s="536"/>
      <c r="BV113" s="536"/>
      <c r="BW113" s="536"/>
      <c r="BX113" s="536"/>
      <c r="BY113" s="536"/>
      <c r="BZ113" s="514"/>
      <c r="CA113" s="514"/>
      <c r="CB113" s="514"/>
      <c r="CC113" s="514"/>
      <c r="CD113" s="514"/>
      <c r="CE113" s="514"/>
      <c r="CF113" s="514"/>
      <c r="CG113" s="514"/>
      <c r="CH113" s="514"/>
      <c r="CI113" s="514"/>
      <c r="CJ113" s="514"/>
      <c r="CK113" s="514"/>
      <c r="CL113" s="514"/>
      <c r="CM113" s="514"/>
      <c r="CN113" s="514"/>
      <c r="CO113" s="514"/>
      <c r="CP113" s="514"/>
      <c r="CQ113" s="514"/>
      <c r="CR113" s="514"/>
      <c r="CS113" s="514"/>
      <c r="CT113" s="514"/>
      <c r="CU113" s="514"/>
      <c r="CV113" s="514"/>
      <c r="CW113" s="514"/>
      <c r="CX113" s="514"/>
      <c r="CY113" s="514"/>
      <c r="CZ113" s="514"/>
      <c r="DA113" s="514"/>
      <c r="DB113" s="514"/>
      <c r="DC113" s="514"/>
      <c r="DD113" s="514"/>
      <c r="DE113" s="514"/>
      <c r="DF113" s="514"/>
      <c r="DG113" s="514"/>
      <c r="DH113" s="514"/>
      <c r="DI113" s="514"/>
      <c r="DJ113" s="514"/>
      <c r="DK113" s="514"/>
      <c r="DL113" s="514"/>
      <c r="DM113" s="514"/>
      <c r="DN113" s="514"/>
      <c r="DO113" s="514"/>
      <c r="DP113" s="514"/>
      <c r="DQ113" s="514"/>
      <c r="DR113" s="514"/>
      <c r="DS113" s="514"/>
      <c r="DT113" s="514"/>
      <c r="DU113" s="514"/>
      <c r="DV113" s="514"/>
      <c r="DW113" s="514"/>
      <c r="DX113" s="514"/>
      <c r="DY113" s="514"/>
      <c r="DZ113" s="514"/>
      <c r="EA113" s="514"/>
      <c r="EB113" s="514"/>
      <c r="EC113" s="514"/>
      <c r="ED113" s="3"/>
      <c r="EE113" s="3"/>
      <c r="EF113" s="3"/>
    </row>
    <row r="114" spans="1:135" ht="14.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514"/>
      <c r="AG114" s="514"/>
      <c r="AH114" s="531" t="s">
        <v>909</v>
      </c>
      <c r="AI114" s="514"/>
      <c r="AJ114" s="514"/>
      <c r="AK114" s="514"/>
      <c r="AL114" s="514"/>
      <c r="AM114" s="514"/>
      <c r="AN114" s="514"/>
      <c r="AO114" s="514"/>
      <c r="AP114" s="514"/>
      <c r="AQ114" s="514"/>
      <c r="AR114" s="514"/>
      <c r="AS114" s="514"/>
      <c r="AT114" s="514"/>
      <c r="AU114" s="514"/>
      <c r="AV114" s="514"/>
      <c r="AW114" s="514"/>
      <c r="AX114" s="514"/>
      <c r="AY114" s="514"/>
      <c r="AZ114" s="514"/>
      <c r="BA114" s="514"/>
      <c r="BB114" s="514"/>
      <c r="BC114" s="514"/>
      <c r="BD114" s="514"/>
      <c r="BE114" s="514"/>
      <c r="BF114" s="514"/>
      <c r="BG114" s="514"/>
      <c r="BH114" s="514"/>
      <c r="BI114" s="514"/>
      <c r="BJ114" s="514"/>
      <c r="BK114" s="514"/>
      <c r="BL114" s="514"/>
      <c r="BM114" s="514"/>
      <c r="BN114" s="514"/>
      <c r="BO114" s="514"/>
      <c r="BP114" s="514"/>
      <c r="BQ114" s="514"/>
      <c r="BR114" s="514"/>
      <c r="BS114" s="514"/>
      <c r="BT114" s="514"/>
      <c r="BU114" s="514"/>
      <c r="BV114" s="514"/>
      <c r="BW114" s="514"/>
      <c r="BX114" s="514"/>
      <c r="BY114" s="514"/>
      <c r="BZ114" s="514"/>
      <c r="CA114" s="514"/>
      <c r="CB114" s="514"/>
      <c r="CC114" s="514"/>
      <c r="CD114" s="514"/>
      <c r="CE114" s="514"/>
      <c r="CF114" s="514"/>
      <c r="CG114" s="514"/>
      <c r="CH114" s="514"/>
      <c r="CI114" s="514"/>
      <c r="CJ114" s="514"/>
      <c r="CK114" s="514"/>
      <c r="CL114" s="514"/>
      <c r="CM114" s="514"/>
      <c r="CN114" s="514"/>
      <c r="CO114" s="514"/>
      <c r="CP114" s="514"/>
      <c r="CQ114" s="514"/>
      <c r="CR114" s="514"/>
      <c r="CS114" s="514"/>
      <c r="CT114" s="514"/>
      <c r="CU114" s="514"/>
      <c r="CV114" s="514"/>
      <c r="CW114" s="514"/>
      <c r="CX114" s="514"/>
      <c r="CY114" s="514"/>
      <c r="CZ114" s="514"/>
      <c r="DA114" s="514"/>
      <c r="DB114" s="514"/>
      <c r="DC114" s="514"/>
      <c r="DD114" s="514"/>
      <c r="DE114" s="514"/>
      <c r="DF114" s="514"/>
      <c r="DG114" s="514"/>
      <c r="DH114" s="514"/>
      <c r="DI114" s="514"/>
      <c r="DJ114" s="514"/>
      <c r="DK114" s="514"/>
      <c r="DL114" s="514"/>
      <c r="DM114" s="514"/>
      <c r="DN114" s="514"/>
      <c r="DO114" s="514"/>
      <c r="DP114" s="514"/>
      <c r="DQ114" s="514"/>
      <c r="DR114" s="514"/>
      <c r="DS114" s="514"/>
      <c r="DT114" s="514"/>
      <c r="DU114" s="514"/>
      <c r="DV114" s="514"/>
      <c r="DW114" s="514"/>
      <c r="DX114" s="514"/>
      <c r="DY114" s="514"/>
      <c r="DZ114" s="514"/>
      <c r="EA114" s="514"/>
      <c r="EB114" s="514"/>
      <c r="EC114" s="3"/>
      <c r="ED114" s="3"/>
      <c r="EE114" s="3"/>
    </row>
    <row r="115" spans="1:135" ht="14.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536"/>
      <c r="AG115" s="536"/>
      <c r="AH115" s="536"/>
      <c r="AI115" s="536"/>
      <c r="AJ115" s="536"/>
      <c r="AK115" s="536"/>
      <c r="AL115" s="536"/>
      <c r="AM115" s="536"/>
      <c r="AN115" s="536"/>
      <c r="AO115" s="536"/>
      <c r="AP115" s="536"/>
      <c r="AQ115" s="536"/>
      <c r="AR115" s="536"/>
      <c r="AS115" s="536"/>
      <c r="AT115" s="536"/>
      <c r="AU115" s="536"/>
      <c r="AV115" s="536"/>
      <c r="AW115" s="536"/>
      <c r="AX115" s="536"/>
      <c r="AY115" s="536"/>
      <c r="AZ115" s="536"/>
      <c r="BA115" s="536"/>
      <c r="BB115" s="536"/>
      <c r="BC115" s="536"/>
      <c r="BD115" s="536"/>
      <c r="BE115" s="536"/>
      <c r="BF115" s="536"/>
      <c r="BG115" s="514"/>
      <c r="BH115" s="514"/>
      <c r="BI115" s="514"/>
      <c r="BJ115" s="514"/>
      <c r="BK115" s="514"/>
      <c r="BL115" s="514"/>
      <c r="BM115" s="514"/>
      <c r="BN115" s="514"/>
      <c r="BO115" s="514"/>
      <c r="BP115" s="514"/>
      <c r="BQ115" s="514"/>
      <c r="BR115" s="514"/>
      <c r="BS115" s="514"/>
      <c r="BT115" s="514"/>
      <c r="BU115" s="514"/>
      <c r="BV115" s="514"/>
      <c r="BW115" s="514"/>
      <c r="BX115" s="514"/>
      <c r="BY115" s="514"/>
      <c r="BZ115" s="514"/>
      <c r="CA115" s="514"/>
      <c r="CB115" s="514"/>
      <c r="CC115" s="514"/>
      <c r="CD115" s="514"/>
      <c r="CE115" s="514"/>
      <c r="CF115" s="514"/>
      <c r="CG115" s="514"/>
      <c r="CH115" s="514"/>
      <c r="CI115" s="514"/>
      <c r="CJ115" s="514"/>
      <c r="CK115" s="514"/>
      <c r="CL115" s="514"/>
      <c r="CM115" s="514"/>
      <c r="CN115" s="514"/>
      <c r="CO115" s="514"/>
      <c r="CP115" s="514"/>
      <c r="CQ115" s="514"/>
      <c r="CR115" s="514"/>
      <c r="CS115" s="514"/>
      <c r="CT115" s="514"/>
      <c r="CU115" s="514"/>
      <c r="CV115" s="514"/>
      <c r="CW115" s="514"/>
      <c r="CX115" s="514"/>
      <c r="CY115" s="514"/>
      <c r="CZ115" s="514"/>
      <c r="DA115" s="514"/>
      <c r="DB115" s="514"/>
      <c r="DC115" s="514"/>
      <c r="DD115" s="514"/>
      <c r="DE115" s="514"/>
      <c r="DF115" s="514"/>
      <c r="DG115" s="514"/>
      <c r="DH115" s="514"/>
      <c r="DI115" s="514"/>
      <c r="DJ115" s="514"/>
      <c r="DK115" s="514"/>
      <c r="DL115" s="514"/>
      <c r="DM115" s="514"/>
      <c r="DN115" s="514"/>
      <c r="DO115" s="514"/>
      <c r="DP115" s="514"/>
      <c r="DQ115" s="514"/>
      <c r="DR115" s="514"/>
      <c r="DS115" s="514"/>
      <c r="DT115" s="514"/>
      <c r="DU115" s="514"/>
      <c r="DV115" s="514"/>
      <c r="DW115" s="514"/>
      <c r="DX115" s="514"/>
      <c r="DY115" s="514"/>
      <c r="DZ115" s="514"/>
      <c r="EA115" s="514"/>
      <c r="EB115" s="514"/>
      <c r="EC115" s="3"/>
      <c r="ED115" s="3"/>
      <c r="EE115" s="3"/>
    </row>
    <row r="116" spans="1:135" ht="14.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1399" t="s">
        <v>0</v>
      </c>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row>
    <row r="117" spans="1:135" ht="14.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row>
  </sheetData>
  <sheetProtection selectLockedCells="1"/>
  <mergeCells count="45">
    <mergeCell ref="H10:I10"/>
    <mergeCell ref="J10:K10"/>
    <mergeCell ref="M10:N10"/>
    <mergeCell ref="O10:P10"/>
    <mergeCell ref="R10:S10"/>
    <mergeCell ref="M13:N13"/>
    <mergeCell ref="O13:P13"/>
    <mergeCell ref="R13:S13"/>
    <mergeCell ref="T13:U13"/>
    <mergeCell ref="AJ9:AK9"/>
    <mergeCell ref="T10:U10"/>
    <mergeCell ref="W10:X10"/>
    <mergeCell ref="Y10:Z10"/>
    <mergeCell ref="AL9:AM9"/>
    <mergeCell ref="AN9:AO9"/>
    <mergeCell ref="AP9:AQ9"/>
    <mergeCell ref="R9:U9"/>
    <mergeCell ref="Y13:Z13"/>
    <mergeCell ref="W11:X11"/>
    <mergeCell ref="W9:Z9"/>
    <mergeCell ref="W12:X12"/>
    <mergeCell ref="W13:X13"/>
    <mergeCell ref="C1:T1"/>
    <mergeCell ref="C6:Y6"/>
    <mergeCell ref="G3:Z4"/>
    <mergeCell ref="Y11:Z11"/>
    <mergeCell ref="Y12:Z12"/>
    <mergeCell ref="M9:P9"/>
    <mergeCell ref="H9:K9"/>
    <mergeCell ref="T11:U11"/>
    <mergeCell ref="R11:S11"/>
    <mergeCell ref="O11:P11"/>
    <mergeCell ref="M11:N11"/>
    <mergeCell ref="J11:K11"/>
    <mergeCell ref="M12:N12"/>
    <mergeCell ref="O12:P12"/>
    <mergeCell ref="R12:S12"/>
    <mergeCell ref="T12:U12"/>
    <mergeCell ref="C39:E39"/>
    <mergeCell ref="C40:E40"/>
    <mergeCell ref="H11:I11"/>
    <mergeCell ref="H12:I12"/>
    <mergeCell ref="J12:K12"/>
    <mergeCell ref="H13:I13"/>
    <mergeCell ref="J13:K13"/>
  </mergeCells>
  <hyperlinks>
    <hyperlink ref="AH22" location="PREIS_5!AH46" display="Daten"/>
    <hyperlink ref="AI22" location="PREIS_5!AH54" display="Daten"/>
    <hyperlink ref="AH27" location="PREIS_5!AH69" display="Daten"/>
    <hyperlink ref="AI27" location="PREIS_5!AH77" display="Daten"/>
    <hyperlink ref="AH32" location="PREIS_5!AH92" display="Daten"/>
    <hyperlink ref="AI32" location="PREIS_5!AH101"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002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0e17798-6573-4320-b6d9-3ef03d90dcd6}">
  <sheetPr codeName="Tabelle30"/>
  <dimension ref="A1:AM80"/>
  <sheetViews>
    <sheetView workbookViewId="0" topLeftCell="A1"/>
  </sheetViews>
  <sheetFormatPr defaultColWidth="11.005" defaultRowHeight="14.25"/>
  <cols>
    <col min="1" max="1" width="4.625" style="82" customWidth="1"/>
    <col min="2" max="2" width="2.625" style="82" customWidth="1"/>
    <col min="3" max="3" width="10.625" style="82" customWidth="1"/>
    <col min="4" max="5" width="1.625" style="82" customWidth="1"/>
    <col min="6" max="6" width="12.875" style="82" customWidth="1"/>
    <col min="7" max="16" width="7" style="82" customWidth="1"/>
    <col min="17" max="18" width="2.625" style="82" customWidth="1"/>
    <col min="19" max="21" width="11" style="82"/>
    <col min="22" max="22" width="2.625" style="82" customWidth="1"/>
    <col min="23" max="23" width="3.875" style="82" bestFit="1" customWidth="1"/>
    <col min="24" max="24" width="35.625" style="82" customWidth="1"/>
    <col min="25" max="31" width="8.125" style="82" customWidth="1"/>
    <col min="32" max="32" width="2.625" style="82" customWidth="1"/>
    <col min="33" max="16384" width="11" style="82"/>
  </cols>
  <sheetData>
    <row r="1" spans="1:35" ht="4.5" customHeight="1">
      <c r="A1" s="3"/>
      <c r="B1" s="4"/>
      <c r="C1" s="1876" t="s">
        <v>0</v>
      </c>
      <c r="D1" s="90"/>
      <c r="E1" s="90"/>
      <c r="F1" s="90"/>
      <c r="G1" s="90"/>
      <c r="H1" s="90"/>
      <c r="I1" s="90"/>
      <c r="J1" s="90"/>
      <c r="K1" s="90"/>
      <c r="L1" s="90"/>
      <c r="M1" s="90"/>
      <c r="N1" s="90"/>
      <c r="O1" s="90"/>
      <c r="P1" s="90"/>
      <c r="Q1" s="90"/>
      <c r="R1" s="3"/>
      <c r="S1" s="3"/>
      <c r="T1" s="3"/>
      <c r="U1" s="3"/>
      <c r="V1" s="514"/>
      <c r="W1" s="514"/>
      <c r="X1" s="547"/>
      <c r="Y1" s="552"/>
      <c r="Z1" s="552"/>
      <c r="AA1" s="552"/>
      <c r="AB1" s="552"/>
      <c r="AC1" s="552"/>
      <c r="AD1" s="552"/>
      <c r="AE1" s="552"/>
      <c r="AF1" s="514"/>
      <c r="AG1" s="3"/>
      <c r="AH1" s="3"/>
      <c r="AI1" s="3"/>
    </row>
    <row r="2" spans="1:35" ht="4.5" customHeight="1">
      <c r="A2" s="3"/>
      <c r="B2" s="4"/>
      <c r="C2" s="928"/>
      <c r="D2" s="1133"/>
      <c r="E2" s="1133"/>
      <c r="F2" s="1133"/>
      <c r="G2" s="1133"/>
      <c r="H2" s="1133"/>
      <c r="I2" s="1133"/>
      <c r="J2" s="1133"/>
      <c r="K2" s="1079"/>
      <c r="L2" s="1079"/>
      <c r="M2" s="1079"/>
      <c r="N2" s="1079"/>
      <c r="O2" s="1079"/>
      <c r="P2" s="1079"/>
      <c r="Q2" s="90"/>
      <c r="R2" s="3"/>
      <c r="S2" s="3"/>
      <c r="T2" s="3"/>
      <c r="U2" s="3"/>
      <c r="V2" s="514"/>
      <c r="W2" s="514"/>
      <c r="X2" s="547"/>
      <c r="Y2" s="552"/>
      <c r="Z2" s="552"/>
      <c r="AA2" s="552"/>
      <c r="AB2" s="552"/>
      <c r="AC2" s="552"/>
      <c r="AD2" s="552"/>
      <c r="AE2" s="552"/>
      <c r="AF2" s="514"/>
      <c r="AG2" s="3"/>
      <c r="AH2" s="3"/>
      <c r="AI2" s="3"/>
    </row>
    <row r="3" spans="1:35" s="192" customFormat="1" ht="24.95" customHeight="1">
      <c r="A3" s="6"/>
      <c r="B3" s="7"/>
      <c r="C3" s="956" t="str">
        <f>W3</f>
        <v>10</v>
      </c>
      <c r="D3" s="962"/>
      <c r="E3" s="962"/>
      <c r="F3" s="962"/>
      <c r="G3" s="2100" t="str">
        <f>X3</f>
        <v>Lage (Erreichbarkeit und Pendler)</v>
      </c>
      <c r="H3" s="2100"/>
      <c r="I3" s="2100"/>
      <c r="J3" s="2100"/>
      <c r="K3" s="2100"/>
      <c r="L3" s="2100"/>
      <c r="M3" s="2100"/>
      <c r="N3" s="2100"/>
      <c r="O3" s="2100"/>
      <c r="P3" s="2100"/>
      <c r="Q3" s="90"/>
      <c r="R3" s="6"/>
      <c r="S3" s="6"/>
      <c r="T3" s="6"/>
      <c r="U3" s="6"/>
      <c r="V3" s="525"/>
      <c r="W3" s="1270" t="s">
        <v>603</v>
      </c>
      <c r="X3" s="1270" t="s">
        <v>318</v>
      </c>
      <c r="Y3" s="546"/>
      <c r="Z3" s="546"/>
      <c r="AA3" s="546"/>
      <c r="AB3" s="540"/>
      <c r="AC3" s="540" t="s">
        <v>157</v>
      </c>
      <c r="AD3" s="540"/>
      <c r="AE3" s="540" t="s">
        <v>477</v>
      </c>
      <c r="AF3" s="514"/>
      <c r="AG3" s="3"/>
      <c r="AH3" s="3"/>
      <c r="AI3" s="3"/>
    </row>
    <row r="4" spans="1:35" s="192" customFormat="1" ht="24.95" customHeight="1">
      <c r="A4" s="6"/>
      <c r="B4" s="7"/>
      <c r="C4" s="956"/>
      <c r="D4" s="962"/>
      <c r="E4" s="962"/>
      <c r="F4" s="962"/>
      <c r="G4" s="1529"/>
      <c r="H4" s="1529"/>
      <c r="I4" s="1529"/>
      <c r="J4" s="1529"/>
      <c r="K4" s="1529"/>
      <c r="L4" s="1529"/>
      <c r="M4" s="1529"/>
      <c r="N4" s="1529"/>
      <c r="O4" s="1529"/>
      <c r="P4" s="1529"/>
      <c r="Q4" s="90"/>
      <c r="R4" s="6"/>
      <c r="S4" s="6"/>
      <c r="T4" s="6"/>
      <c r="U4" s="6"/>
      <c r="V4" s="525"/>
      <c r="W4" s="525"/>
      <c r="X4" s="546"/>
      <c r="Y4" s="546"/>
      <c r="Z4" s="546"/>
      <c r="AA4" s="546"/>
      <c r="AB4" s="546"/>
      <c r="AC4" s="546"/>
      <c r="AD4" s="546"/>
      <c r="AE4" s="546"/>
      <c r="AF4" s="514"/>
      <c r="AG4" s="3"/>
      <c r="AH4" s="3"/>
      <c r="AI4" s="3"/>
    </row>
    <row r="5" spans="1:35" s="192" customFormat="1" ht="24.95" customHeight="1">
      <c r="A5" s="6"/>
      <c r="B5" s="7"/>
      <c r="C5" s="1134"/>
      <c r="D5" s="1135"/>
      <c r="E5" s="1135"/>
      <c r="F5" s="1135"/>
      <c r="G5" s="1135"/>
      <c r="H5" s="1135"/>
      <c r="I5" s="1136"/>
      <c r="J5" s="1136"/>
      <c r="K5" s="1136"/>
      <c r="L5" s="1136"/>
      <c r="M5" s="1136"/>
      <c r="N5" s="1136"/>
      <c r="O5" s="1137"/>
      <c r="P5" s="1137"/>
      <c r="Q5" s="90"/>
      <c r="R5" s="6"/>
      <c r="S5" s="6"/>
      <c r="T5" s="6"/>
      <c r="U5" s="6"/>
      <c r="V5" s="525"/>
      <c r="W5" s="1440"/>
      <c r="X5" s="1387"/>
      <c r="Y5" s="1387"/>
      <c r="Z5" s="1387"/>
      <c r="AA5" s="1387"/>
      <c r="AB5" s="1387"/>
      <c r="AC5" s="1387"/>
      <c r="AD5" s="1387"/>
      <c r="AE5" s="1387"/>
      <c r="AF5" s="514"/>
      <c r="AG5" s="3"/>
      <c r="AH5" s="3"/>
      <c r="AI5" s="3"/>
    </row>
    <row r="6" spans="1:35" s="84" customFormat="1" ht="6" customHeight="1">
      <c r="A6" s="13"/>
      <c r="B6" s="14"/>
      <c r="Q6" s="14"/>
      <c r="R6" s="13"/>
      <c r="S6" s="13"/>
      <c r="T6" s="13"/>
      <c r="U6" s="13"/>
      <c r="V6" s="516"/>
      <c r="W6" s="516"/>
      <c r="X6" s="516"/>
      <c r="Y6" s="516"/>
      <c r="Z6" s="516"/>
      <c r="AA6" s="516"/>
      <c r="AB6" s="516"/>
      <c r="AC6" s="516"/>
      <c r="AD6" s="516"/>
      <c r="AE6" s="516"/>
      <c r="AF6" s="514"/>
      <c r="AG6" s="3"/>
      <c r="AH6" s="3"/>
      <c r="AI6" s="3"/>
    </row>
    <row r="7" spans="1:35" ht="16.5" customHeight="1">
      <c r="A7" s="3"/>
      <c r="B7" s="4"/>
      <c r="C7" s="1865" t="str">
        <f>X7</f>
        <v>Am schnellsten erreichbare Zentren von Thun (öffentlicher Verkehr, öV)</v>
      </c>
      <c r="D7" s="1139"/>
      <c r="E7" s="1139"/>
      <c r="F7" s="1139"/>
      <c r="G7" s="1139"/>
      <c r="H7" s="1139"/>
      <c r="I7" s="1139"/>
      <c r="J7" s="1139"/>
      <c r="K7" s="1139"/>
      <c r="L7" s="1139"/>
      <c r="M7" s="1139"/>
      <c r="N7" s="1139"/>
      <c r="O7" s="1139"/>
      <c r="P7" s="1140"/>
      <c r="Q7" s="4"/>
      <c r="R7" s="3"/>
      <c r="S7" s="3"/>
      <c r="T7" s="3"/>
      <c r="U7" s="3"/>
      <c r="V7" s="514"/>
      <c r="W7" s="514"/>
      <c r="X7" s="1272" t="s">
        <v>914</v>
      </c>
      <c r="Y7" s="521"/>
      <c r="Z7" s="521"/>
      <c r="AA7" s="521"/>
      <c r="AB7" s="521"/>
      <c r="AC7" s="521"/>
      <c r="AD7" s="521"/>
      <c r="AE7" s="521"/>
      <c r="AF7" s="514"/>
      <c r="AG7" s="3"/>
      <c r="AH7" s="3"/>
      <c r="AI7" s="3"/>
    </row>
    <row r="8" spans="1:35" ht="9.95" customHeight="1">
      <c r="A8" s="3"/>
      <c r="B8" s="4"/>
      <c r="C8" s="1138"/>
      <c r="D8" s="1139"/>
      <c r="E8" s="1139"/>
      <c r="F8" s="1139"/>
      <c r="G8" s="1139"/>
      <c r="H8" s="1139"/>
      <c r="I8" s="1139"/>
      <c r="J8" s="1139"/>
      <c r="K8" s="1139"/>
      <c r="L8" s="1139"/>
      <c r="M8" s="1139"/>
      <c r="N8" s="1139"/>
      <c r="O8" s="1139"/>
      <c r="P8" s="1140"/>
      <c r="Q8" s="4"/>
      <c r="R8" s="3"/>
      <c r="S8" s="3"/>
      <c r="T8" s="3"/>
      <c r="U8" s="3"/>
      <c r="V8" s="514"/>
      <c r="W8" s="514"/>
      <c r="X8" s="521"/>
      <c r="Y8" s="521"/>
      <c r="Z8" s="521"/>
      <c r="AA8" s="521"/>
      <c r="AB8" s="521"/>
      <c r="AC8" s="521"/>
      <c r="AD8" s="521"/>
      <c r="AE8" s="521"/>
      <c r="AF8" s="514"/>
      <c r="AG8" s="3"/>
      <c r="AH8" s="3"/>
      <c r="AI8" s="3"/>
    </row>
    <row r="9" spans="1:35" s="83" customFormat="1" ht="16.5" customHeight="1">
      <c r="A9" s="38"/>
      <c r="B9" s="40"/>
      <c r="C9" s="909" t="str">
        <f>X9</f>
        <v>Fahrzeit nach Frutigen*</v>
      </c>
      <c r="D9" s="909"/>
      <c r="E9" s="909"/>
      <c r="F9" s="909"/>
      <c r="G9" s="909"/>
      <c r="H9" s="909"/>
      <c r="I9" s="909"/>
      <c r="J9" s="909"/>
      <c r="K9" s="909"/>
      <c r="L9" s="909"/>
      <c r="M9" s="2112" t="str">
        <f>Y9</f>
        <v>29 Min.</v>
      </c>
      <c r="N9" s="2112"/>
      <c r="O9" s="2112"/>
      <c r="P9" s="2112"/>
      <c r="Q9" s="40"/>
      <c r="R9" s="38"/>
      <c r="S9" s="38"/>
      <c r="T9" s="38"/>
      <c r="U9" s="38"/>
      <c r="V9" s="531"/>
      <c r="W9" s="531"/>
      <c r="X9" s="1124" t="s">
        <v>915</v>
      </c>
      <c r="Y9" s="628" t="s">
        <v>616</v>
      </c>
      <c r="Z9" s="531"/>
      <c r="AA9" s="531"/>
      <c r="AB9" s="531"/>
      <c r="AC9" s="531"/>
      <c r="AD9" s="531"/>
      <c r="AE9" s="531"/>
      <c r="AF9" s="531"/>
      <c r="AG9" s="38"/>
      <c r="AH9" s="38"/>
      <c r="AI9" s="38"/>
    </row>
    <row r="10" spans="1:35" s="83" customFormat="1" ht="16.5" customHeight="1">
      <c r="A10" s="38"/>
      <c r="B10" s="40"/>
      <c r="C10" s="909" t="str">
        <f>X10</f>
        <v>Fahrzeit nach Visp*</v>
      </c>
      <c r="D10" s="909"/>
      <c r="E10" s="909"/>
      <c r="F10" s="909"/>
      <c r="G10" s="909"/>
      <c r="H10" s="909"/>
      <c r="I10" s="909"/>
      <c r="J10" s="909"/>
      <c r="K10" s="909"/>
      <c r="L10" s="909"/>
      <c r="M10" s="2112" t="str">
        <f>Y10</f>
        <v>41 Min.</v>
      </c>
      <c r="N10" s="2112"/>
      <c r="O10" s="2112"/>
      <c r="P10" s="2112"/>
      <c r="Q10" s="40"/>
      <c r="R10" s="38"/>
      <c r="S10" s="1141"/>
      <c r="T10" s="38"/>
      <c r="U10" s="38"/>
      <c r="V10" s="531"/>
      <c r="W10" s="531"/>
      <c r="X10" s="1124" t="s">
        <v>916</v>
      </c>
      <c r="Y10" s="628" t="s">
        <v>618</v>
      </c>
      <c r="Z10" s="531"/>
      <c r="AA10" s="531"/>
      <c r="AB10" s="531"/>
      <c r="AC10" s="531"/>
      <c r="AD10" s="531"/>
      <c r="AE10" s="531"/>
      <c r="AF10" s="531"/>
      <c r="AG10" s="38"/>
      <c r="AH10" s="38"/>
      <c r="AI10" s="38"/>
    </row>
    <row r="11" spans="1:35" s="83" customFormat="1" ht="16.5" customHeight="1">
      <c r="A11" s="38"/>
      <c r="B11" s="40"/>
      <c r="C11" s="909" t="str">
        <f>X11</f>
        <v>Fahrzeit nach Bern*</v>
      </c>
      <c r="D11" s="909"/>
      <c r="E11" s="909"/>
      <c r="F11" s="909"/>
      <c r="G11" s="909"/>
      <c r="H11" s="909"/>
      <c r="I11" s="909"/>
      <c r="J11" s="909"/>
      <c r="K11" s="909"/>
      <c r="L11" s="909"/>
      <c r="M11" s="2112" t="str">
        <f>Y11</f>
        <v>43 Min.</v>
      </c>
      <c r="N11" s="2112"/>
      <c r="O11" s="2112"/>
      <c r="P11" s="2112"/>
      <c r="Q11" s="40"/>
      <c r="R11" s="38"/>
      <c r="S11" s="1141"/>
      <c r="T11" s="38"/>
      <c r="U11" s="38"/>
      <c r="V11" s="531"/>
      <c r="W11" s="531"/>
      <c r="X11" s="1124" t="s">
        <v>917</v>
      </c>
      <c r="Y11" s="628" t="s">
        <v>620</v>
      </c>
      <c r="Z11" s="531"/>
      <c r="AA11" s="531"/>
      <c r="AB11" s="531"/>
      <c r="AC11" s="531"/>
      <c r="AD11" s="531"/>
      <c r="AE11" s="531"/>
      <c r="AF11" s="531"/>
      <c r="AG11" s="38"/>
      <c r="AH11" s="38"/>
      <c r="AI11" s="38"/>
    </row>
    <row r="12" spans="1:35" s="83" customFormat="1" ht="16.5" customHeight="1">
      <c r="A12" s="38"/>
      <c r="B12" s="40"/>
      <c r="C12" s="950" t="str">
        <f>X12</f>
        <v>Fahrzeit nach Lyss*</v>
      </c>
      <c r="D12" s="950"/>
      <c r="E12" s="950"/>
      <c r="F12" s="950"/>
      <c r="G12" s="950"/>
      <c r="H12" s="950"/>
      <c r="I12" s="950"/>
      <c r="J12" s="950"/>
      <c r="K12" s="950"/>
      <c r="L12" s="950"/>
      <c r="M12" s="2112" t="str">
        <f>Y12</f>
        <v>51 Min.</v>
      </c>
      <c r="N12" s="2112"/>
      <c r="O12" s="2112"/>
      <c r="P12" s="2112"/>
      <c r="Q12" s="40"/>
      <c r="R12" s="38"/>
      <c r="S12" s="1141"/>
      <c r="T12" s="38"/>
      <c r="U12" s="38"/>
      <c r="V12" s="531"/>
      <c r="W12" s="531"/>
      <c r="X12" s="1124" t="s">
        <v>918</v>
      </c>
      <c r="Y12" s="628" t="s">
        <v>622</v>
      </c>
      <c r="Z12" s="531"/>
      <c r="AA12" s="531"/>
      <c r="AB12" s="531"/>
      <c r="AC12" s="531"/>
      <c r="AD12" s="531"/>
      <c r="AE12" s="531"/>
      <c r="AF12" s="531"/>
      <c r="AG12" s="38"/>
      <c r="AH12" s="38"/>
      <c r="AI12" s="38"/>
    </row>
    <row r="13" spans="1:35" s="83" customFormat="1" ht="4.5" customHeight="1">
      <c r="A13" s="38"/>
      <c r="B13" s="40"/>
      <c r="C13" s="416"/>
      <c r="D13" s="416"/>
      <c r="E13" s="416"/>
      <c r="F13" s="416"/>
      <c r="G13" s="416"/>
      <c r="H13" s="416"/>
      <c r="I13" s="416"/>
      <c r="J13" s="416"/>
      <c r="K13" s="416"/>
      <c r="L13" s="416"/>
      <c r="M13" s="415"/>
      <c r="N13" s="415"/>
      <c r="O13" s="415"/>
      <c r="P13" s="415"/>
      <c r="Q13" s="40"/>
      <c r="R13" s="38"/>
      <c r="S13" s="1141"/>
      <c r="T13" s="38"/>
      <c r="U13" s="38"/>
      <c r="V13" s="531"/>
      <c r="W13" s="531"/>
      <c r="X13" s="531"/>
      <c r="Y13" s="581"/>
      <c r="Z13" s="531"/>
      <c r="AA13" s="531"/>
      <c r="AB13" s="531"/>
      <c r="AC13" s="531"/>
      <c r="AD13" s="531"/>
      <c r="AE13" s="531"/>
      <c r="AF13" s="531"/>
      <c r="AG13" s="38"/>
      <c r="AH13" s="38"/>
      <c r="AI13" s="38"/>
    </row>
    <row r="14" spans="1:35" s="940" customFormat="1" ht="9.95" customHeight="1">
      <c r="A14" s="984"/>
      <c r="B14" s="985"/>
      <c r="C14" s="2250" t="str">
        <f>X14</f>
        <v>* Mittlere Beförderungszeit unter Berücksichtigung der Quartiere (Fahrzeit zuzüglich Umsteigezeit), ohne Zu- und Abgangszeiten. Nur Schweizer Zentren werden berücksichtigt.</v>
      </c>
      <c r="D14" s="2250"/>
      <c r="E14" s="2250"/>
      <c r="F14" s="2250"/>
      <c r="G14" s="2250"/>
      <c r="H14" s="2250"/>
      <c r="I14" s="2250"/>
      <c r="J14" s="2250"/>
      <c r="K14" s="2250"/>
      <c r="L14" s="2250"/>
      <c r="M14" s="2250"/>
      <c r="N14" s="2250"/>
      <c r="O14" s="2250"/>
      <c r="P14" s="2250"/>
      <c r="Q14" s="985"/>
      <c r="R14" s="984"/>
      <c r="S14" s="1142"/>
      <c r="T14" s="984"/>
      <c r="U14" s="984"/>
      <c r="V14" s="986"/>
      <c r="W14" s="986"/>
      <c r="X14" s="986" t="s">
        <v>354</v>
      </c>
      <c r="Y14" s="986"/>
      <c r="Z14" s="986"/>
      <c r="AA14" s="986"/>
      <c r="AB14" s="986"/>
      <c r="AC14" s="986"/>
      <c r="AD14" s="986"/>
      <c r="AE14" s="986"/>
      <c r="AF14" s="986"/>
      <c r="AG14" s="984"/>
      <c r="AH14" s="984"/>
      <c r="AI14" s="984"/>
    </row>
    <row r="15" spans="1:35" s="940" customFormat="1" ht="9.95" customHeight="1">
      <c r="A15" s="984"/>
      <c r="B15" s="985"/>
      <c r="C15" s="1880" t="str">
        <f>X15</f>
        <v>Quelle: ARE, Modellierungen Fahrländer Partner.</v>
      </c>
      <c r="D15" s="1881"/>
      <c r="E15" s="1881"/>
      <c r="F15" s="1881"/>
      <c r="G15" s="1881"/>
      <c r="H15" s="1881"/>
      <c r="I15" s="1881"/>
      <c r="J15" s="1881"/>
      <c r="K15" s="1881"/>
      <c r="L15" s="1881"/>
      <c r="M15" s="1881"/>
      <c r="N15" s="1881"/>
      <c r="O15" s="1881"/>
      <c r="P15" s="1882"/>
      <c r="Q15" s="985"/>
      <c r="R15" s="984"/>
      <c r="S15" s="1142"/>
      <c r="T15" s="984"/>
      <c r="U15" s="984"/>
      <c r="V15" s="986"/>
      <c r="W15" s="986"/>
      <c r="X15" s="986" t="s">
        <v>261</v>
      </c>
      <c r="Y15" s="986"/>
      <c r="Z15" s="986"/>
      <c r="AA15" s="986"/>
      <c r="AB15" s="986"/>
      <c r="AC15" s="986"/>
      <c r="AD15" s="986"/>
      <c r="AE15" s="986"/>
      <c r="AF15" s="986"/>
      <c r="AG15" s="984"/>
      <c r="AH15" s="984"/>
      <c r="AI15" s="984"/>
    </row>
    <row r="16" spans="1:35" ht="30" customHeight="1">
      <c r="A16" s="3"/>
      <c r="B16" s="4"/>
      <c r="C16" s="1877"/>
      <c r="D16" s="1883"/>
      <c r="E16" s="1883"/>
      <c r="F16" s="1883"/>
      <c r="G16" s="1883"/>
      <c r="H16" s="1883"/>
      <c r="I16" s="1883"/>
      <c r="J16" s="1883"/>
      <c r="K16" s="1883"/>
      <c r="L16" s="1883"/>
      <c r="M16" s="1883"/>
      <c r="N16" s="1883"/>
      <c r="O16" s="1883"/>
      <c r="P16" s="1884"/>
      <c r="Q16" s="4"/>
      <c r="R16" s="3"/>
      <c r="S16" s="16"/>
      <c r="T16" s="3"/>
      <c r="U16" s="3"/>
      <c r="V16" s="514"/>
      <c r="W16" s="514"/>
      <c r="X16" s="659"/>
      <c r="Y16" s="577"/>
      <c r="Z16" s="577"/>
      <c r="AA16" s="577"/>
      <c r="AB16" s="577"/>
      <c r="AC16" s="577"/>
      <c r="AD16" s="577"/>
      <c r="AE16" s="577"/>
      <c r="AF16" s="514"/>
      <c r="AG16" s="3"/>
      <c r="AH16" s="3"/>
      <c r="AI16" s="3"/>
    </row>
    <row r="17" spans="1:35" ht="16.5" customHeight="1">
      <c r="A17" s="3"/>
      <c r="B17" s="4"/>
      <c r="C17" s="1873" t="str">
        <f>X17</f>
        <v>Am schnellsten erreichbare Zentren von Thun (motorisierter Individualverkehr, MIV)</v>
      </c>
      <c r="D17" s="1874"/>
      <c r="E17" s="1874"/>
      <c r="F17" s="1874"/>
      <c r="G17" s="1874"/>
      <c r="H17" s="1874"/>
      <c r="I17" s="1874"/>
      <c r="J17" s="1874"/>
      <c r="K17" s="1874"/>
      <c r="L17" s="1874"/>
      <c r="M17" s="1874"/>
      <c r="N17" s="1874"/>
      <c r="O17" s="1874"/>
      <c r="P17" s="1875"/>
      <c r="Q17" s="4"/>
      <c r="R17" s="3"/>
      <c r="S17" s="16"/>
      <c r="T17" s="3"/>
      <c r="U17" s="3"/>
      <c r="V17" s="514"/>
      <c r="W17" s="514"/>
      <c r="X17" s="1272" t="s">
        <v>919</v>
      </c>
      <c r="Y17" s="521"/>
      <c r="Z17" s="521"/>
      <c r="AA17" s="521"/>
      <c r="AB17" s="521"/>
      <c r="AC17" s="521"/>
      <c r="AD17" s="521"/>
      <c r="AE17" s="521"/>
      <c r="AF17" s="514"/>
      <c r="AG17" s="3"/>
      <c r="AH17" s="3"/>
      <c r="AI17" s="3"/>
    </row>
    <row r="18" spans="1:35" ht="9.95" customHeight="1">
      <c r="A18" s="3"/>
      <c r="B18" s="4"/>
      <c r="C18" s="922"/>
      <c r="D18" s="922"/>
      <c r="E18" s="922"/>
      <c r="F18" s="922"/>
      <c r="G18" s="922"/>
      <c r="H18" s="922"/>
      <c r="I18" s="922"/>
      <c r="J18" s="922"/>
      <c r="K18" s="922"/>
      <c r="L18" s="922"/>
      <c r="M18" s="922"/>
      <c r="N18" s="922"/>
      <c r="O18" s="922"/>
      <c r="P18" s="922"/>
      <c r="Q18" s="4"/>
      <c r="R18" s="3"/>
      <c r="S18" s="16"/>
      <c r="T18" s="3"/>
      <c r="U18" s="3"/>
      <c r="V18" s="514"/>
      <c r="W18" s="514"/>
      <c r="X18" s="521"/>
      <c r="Y18" s="521"/>
      <c r="Z18" s="521"/>
      <c r="AA18" s="521"/>
      <c r="AB18" s="521"/>
      <c r="AC18" s="521"/>
      <c r="AD18" s="521"/>
      <c r="AE18" s="521"/>
      <c r="AF18" s="514"/>
      <c r="AG18" s="3"/>
      <c r="AH18" s="3"/>
      <c r="AI18" s="3"/>
    </row>
    <row r="19" spans="1:35" ht="16.5" customHeight="1">
      <c r="A19" s="3"/>
      <c r="B19" s="4"/>
      <c r="C19" s="909" t="str">
        <f>X19</f>
        <v>Fahrzeit nach Bern*</v>
      </c>
      <c r="D19" s="909"/>
      <c r="E19" s="909"/>
      <c r="F19" s="909"/>
      <c r="G19" s="909"/>
      <c r="H19" s="909"/>
      <c r="I19" s="909"/>
      <c r="J19" s="909"/>
      <c r="K19" s="909"/>
      <c r="L19" s="909"/>
      <c r="M19" s="2112" t="str">
        <f>Y19</f>
        <v>24 Min.</v>
      </c>
      <c r="N19" s="2112"/>
      <c r="O19" s="2112"/>
      <c r="P19" s="2112"/>
      <c r="Q19" s="4"/>
      <c r="R19" s="3"/>
      <c r="S19" s="16"/>
      <c r="T19" s="3"/>
      <c r="U19" s="3"/>
      <c r="V19" s="514"/>
      <c r="W19" s="514"/>
      <c r="X19" s="1124" t="s">
        <v>917</v>
      </c>
      <c r="Y19" s="698" t="s">
        <v>920</v>
      </c>
      <c r="Z19" s="514"/>
      <c r="AA19" s="514"/>
      <c r="AB19" s="514"/>
      <c r="AC19" s="514"/>
      <c r="AD19" s="514"/>
      <c r="AE19" s="514"/>
      <c r="AF19" s="514"/>
      <c r="AG19" s="3"/>
      <c r="AH19" s="3"/>
      <c r="AI19" s="3"/>
    </row>
    <row r="20" spans="1:35" ht="16.5" customHeight="1">
      <c r="A20" s="3"/>
      <c r="B20" s="4"/>
      <c r="C20" s="909" t="str">
        <f>X20</f>
        <v>Fahrzeit nach Frutigen*</v>
      </c>
      <c r="D20" s="909"/>
      <c r="E20" s="909"/>
      <c r="F20" s="909"/>
      <c r="G20" s="909"/>
      <c r="H20" s="909"/>
      <c r="I20" s="909"/>
      <c r="J20" s="909"/>
      <c r="K20" s="909"/>
      <c r="L20" s="909"/>
      <c r="M20" s="2112" t="str">
        <f>Y20</f>
        <v>25 Min.</v>
      </c>
      <c r="N20" s="2112"/>
      <c r="O20" s="2112"/>
      <c r="P20" s="2112"/>
      <c r="Q20" s="4"/>
      <c r="R20" s="3"/>
      <c r="S20" s="16"/>
      <c r="T20" s="3"/>
      <c r="U20" s="3"/>
      <c r="V20" s="514"/>
      <c r="W20" s="514"/>
      <c r="X20" s="1124" t="s">
        <v>915</v>
      </c>
      <c r="Y20" s="698" t="s">
        <v>921</v>
      </c>
      <c r="Z20" s="514"/>
      <c r="AA20" s="514"/>
      <c r="AB20" s="514"/>
      <c r="AC20" s="514"/>
      <c r="AD20" s="514"/>
      <c r="AE20" s="514"/>
      <c r="AF20" s="514"/>
      <c r="AG20" s="3"/>
      <c r="AH20" s="3"/>
      <c r="AI20" s="3"/>
    </row>
    <row r="21" spans="1:35" ht="16.5" customHeight="1">
      <c r="A21" s="3"/>
      <c r="B21" s="4"/>
      <c r="C21" s="909" t="str">
        <f>X21</f>
        <v>Fahrzeit nach Schwarzenburg*</v>
      </c>
      <c r="D21" s="909"/>
      <c r="E21" s="909"/>
      <c r="F21" s="909"/>
      <c r="G21" s="909"/>
      <c r="H21" s="909"/>
      <c r="I21" s="909"/>
      <c r="J21" s="909"/>
      <c r="K21" s="909"/>
      <c r="L21" s="909"/>
      <c r="M21" s="2112" t="str">
        <f>Y21</f>
        <v>28 Min.</v>
      </c>
      <c r="N21" s="2112"/>
      <c r="O21" s="2112"/>
      <c r="P21" s="2112"/>
      <c r="Q21" s="4"/>
      <c r="R21" s="3"/>
      <c r="S21" s="16"/>
      <c r="T21" s="3"/>
      <c r="U21" s="3"/>
      <c r="V21" s="514"/>
      <c r="W21" s="514"/>
      <c r="X21" s="1124" t="s">
        <v>922</v>
      </c>
      <c r="Y21" s="698" t="s">
        <v>923</v>
      </c>
      <c r="Z21" s="514"/>
      <c r="AA21" s="514"/>
      <c r="AB21" s="514"/>
      <c r="AC21" s="514"/>
      <c r="AD21" s="514"/>
      <c r="AE21" s="514"/>
      <c r="AF21" s="514"/>
      <c r="AG21" s="3"/>
      <c r="AH21" s="3"/>
      <c r="AI21" s="3"/>
    </row>
    <row r="22" spans="1:35" ht="16.5" customHeight="1">
      <c r="A22" s="3"/>
      <c r="B22" s="4"/>
      <c r="C22" s="950" t="str">
        <f>X22</f>
        <v>Fahrzeit nach Zweisimmen*</v>
      </c>
      <c r="D22" s="950"/>
      <c r="E22" s="950"/>
      <c r="F22" s="950"/>
      <c r="G22" s="950"/>
      <c r="H22" s="950"/>
      <c r="I22" s="950"/>
      <c r="J22" s="950"/>
      <c r="K22" s="950"/>
      <c r="L22" s="950"/>
      <c r="M22" s="2112" t="str">
        <f>Y22</f>
        <v>34 Min.</v>
      </c>
      <c r="N22" s="2112"/>
      <c r="O22" s="2112"/>
      <c r="P22" s="2112"/>
      <c r="Q22" s="4"/>
      <c r="R22" s="3"/>
      <c r="S22" s="16"/>
      <c r="T22" s="3"/>
      <c r="U22" s="3"/>
      <c r="V22" s="514"/>
      <c r="W22" s="514"/>
      <c r="X22" s="1124" t="s">
        <v>924</v>
      </c>
      <c r="Y22" s="698" t="s">
        <v>925</v>
      </c>
      <c r="Z22" s="516"/>
      <c r="AA22" s="516"/>
      <c r="AB22" s="516"/>
      <c r="AC22" s="516"/>
      <c r="AD22" s="516"/>
      <c r="AE22" s="516"/>
      <c r="AF22" s="514"/>
      <c r="AG22" s="3"/>
      <c r="AH22" s="3"/>
      <c r="AI22" s="3"/>
    </row>
    <row r="23" spans="1:35" ht="4.5" customHeight="1">
      <c r="A23" s="3"/>
      <c r="B23" s="4"/>
      <c r="C23" s="416"/>
      <c r="D23" s="416"/>
      <c r="E23" s="416"/>
      <c r="F23" s="416"/>
      <c r="G23" s="416"/>
      <c r="H23" s="416"/>
      <c r="I23" s="416"/>
      <c r="J23" s="416"/>
      <c r="K23" s="416"/>
      <c r="L23" s="416"/>
      <c r="M23" s="415"/>
      <c r="N23" s="415"/>
      <c r="O23" s="415"/>
      <c r="P23" s="415"/>
      <c r="Q23" s="4"/>
      <c r="R23" s="3"/>
      <c r="S23" s="16"/>
      <c r="T23" s="3"/>
      <c r="U23" s="3"/>
      <c r="V23" s="514"/>
      <c r="W23" s="514"/>
      <c r="X23" s="531"/>
      <c r="Y23" s="531"/>
      <c r="Z23" s="516"/>
      <c r="AA23" s="516"/>
      <c r="AB23" s="516"/>
      <c r="AC23" s="516"/>
      <c r="AD23" s="516"/>
      <c r="AE23" s="516"/>
      <c r="AF23" s="514"/>
      <c r="AG23" s="3"/>
      <c r="AH23" s="3"/>
      <c r="AI23" s="3"/>
    </row>
    <row r="24" spans="1:35" s="940" customFormat="1" ht="9.95" customHeight="1">
      <c r="A24" s="984"/>
      <c r="B24" s="985"/>
      <c r="C24" s="974" t="str">
        <f>X24</f>
        <v>* Reisezeit unter Belastung des mittleren Werktagverkehrs. Nur Schweizer Zentren werden berücksichtigt.</v>
      </c>
      <c r="D24" s="974"/>
      <c r="E24" s="974"/>
      <c r="F24" s="974"/>
      <c r="G24" s="974"/>
      <c r="H24" s="974"/>
      <c r="I24" s="974"/>
      <c r="J24" s="974"/>
      <c r="K24" s="974"/>
      <c r="L24" s="974"/>
      <c r="M24" s="974"/>
      <c r="N24" s="974"/>
      <c r="O24" s="974"/>
      <c r="P24" s="974"/>
      <c r="Q24" s="985"/>
      <c r="R24" s="984"/>
      <c r="S24" s="984"/>
      <c r="T24" s="984"/>
      <c r="U24" s="984"/>
      <c r="V24" s="986"/>
      <c r="W24" s="986"/>
      <c r="X24" s="986" t="s">
        <v>355</v>
      </c>
      <c r="Y24" s="986"/>
      <c r="Z24" s="986"/>
      <c r="AA24" s="986"/>
      <c r="AB24" s="986"/>
      <c r="AC24" s="986"/>
      <c r="AD24" s="986"/>
      <c r="AE24" s="986"/>
      <c r="AF24" s="986"/>
      <c r="AG24" s="984"/>
      <c r="AH24" s="984"/>
      <c r="AI24" s="984"/>
    </row>
    <row r="25" spans="1:35" s="940" customFormat="1" ht="9.95" customHeight="1">
      <c r="A25" s="984"/>
      <c r="B25" s="985"/>
      <c r="C25" s="1880" t="str">
        <f>X25</f>
        <v>Quelle: ARE, Modellierungen Fahrländer Partner.</v>
      </c>
      <c r="D25" s="1881"/>
      <c r="E25" s="1881"/>
      <c r="F25" s="1881"/>
      <c r="G25" s="1881"/>
      <c r="H25" s="1881"/>
      <c r="I25" s="1881"/>
      <c r="J25" s="1881"/>
      <c r="K25" s="1881"/>
      <c r="L25" s="1881"/>
      <c r="M25" s="1881"/>
      <c r="N25" s="1881"/>
      <c r="O25" s="1881"/>
      <c r="P25" s="1882"/>
      <c r="Q25" s="985"/>
      <c r="R25" s="984"/>
      <c r="S25" s="984"/>
      <c r="T25" s="984"/>
      <c r="U25" s="984"/>
      <c r="V25" s="986"/>
      <c r="W25" s="986"/>
      <c r="X25" s="986" t="s">
        <v>261</v>
      </c>
      <c r="Y25" s="986"/>
      <c r="Z25" s="986"/>
      <c r="AA25" s="986"/>
      <c r="AB25" s="986"/>
      <c r="AC25" s="986"/>
      <c r="AD25" s="986"/>
      <c r="AE25" s="986"/>
      <c r="AF25" s="986"/>
      <c r="AG25" s="984"/>
      <c r="AH25" s="984"/>
      <c r="AI25" s="984"/>
    </row>
    <row r="26" spans="1:35" ht="30" customHeight="1">
      <c r="A26" s="3"/>
      <c r="B26" s="4"/>
      <c r="C26" s="318"/>
      <c r="D26" s="319"/>
      <c r="E26" s="319"/>
      <c r="F26" s="319"/>
      <c r="G26" s="319"/>
      <c r="H26" s="319"/>
      <c r="I26" s="319"/>
      <c r="J26" s="319"/>
      <c r="K26" s="319"/>
      <c r="L26" s="319"/>
      <c r="M26" s="319"/>
      <c r="N26" s="319"/>
      <c r="O26" s="319"/>
      <c r="P26" s="320"/>
      <c r="Q26" s="4"/>
      <c r="R26" s="3"/>
      <c r="S26" s="3"/>
      <c r="T26" s="3"/>
      <c r="U26" s="3"/>
      <c r="V26" s="514"/>
      <c r="W26" s="514"/>
      <c r="X26" s="581"/>
      <c r="Y26" s="531"/>
      <c r="Z26" s="531"/>
      <c r="AA26" s="531"/>
      <c r="AB26" s="531"/>
      <c r="AC26" s="531"/>
      <c r="AD26" s="531"/>
      <c r="AE26" s="531"/>
      <c r="AF26" s="514"/>
      <c r="AG26" s="3"/>
      <c r="AH26" s="3"/>
      <c r="AI26" s="3"/>
    </row>
    <row r="27" spans="1:35" ht="16.5" customHeight="1">
      <c r="A27" s="3"/>
      <c r="B27" s="4"/>
      <c r="C27" s="1873" t="str">
        <f>X27</f>
        <v>Erreichbarkeit*</v>
      </c>
      <c r="D27" s="1874"/>
      <c r="E27" s="1874"/>
      <c r="F27" s="1874"/>
      <c r="G27" s="1874"/>
      <c r="H27" s="1874"/>
      <c r="I27" s="1874"/>
      <c r="J27" s="1874"/>
      <c r="K27" s="1874"/>
      <c r="L27" s="1874"/>
      <c r="M27" s="1874"/>
      <c r="N27" s="1874"/>
      <c r="O27" s="1874"/>
      <c r="P27" s="1875"/>
      <c r="Q27" s="4"/>
      <c r="R27" s="3"/>
      <c r="S27" s="3"/>
      <c r="T27" s="3"/>
      <c r="U27" s="3"/>
      <c r="V27" s="514"/>
      <c r="W27" s="514"/>
      <c r="X27" s="1272" t="s">
        <v>274</v>
      </c>
      <c r="Y27" s="521"/>
      <c r="Z27" s="521"/>
      <c r="AA27" s="521"/>
      <c r="AB27" s="521"/>
      <c r="AC27" s="521"/>
      <c r="AD27" s="521"/>
      <c r="AE27" s="521"/>
      <c r="AF27" s="514"/>
      <c r="AG27" s="3"/>
      <c r="AH27" s="3"/>
      <c r="AI27" s="3"/>
    </row>
    <row r="28" spans="1:35" ht="9.95" customHeight="1">
      <c r="A28" s="3"/>
      <c r="B28" s="4"/>
      <c r="C28" s="332"/>
      <c r="D28" s="332"/>
      <c r="E28" s="332"/>
      <c r="F28" s="332"/>
      <c r="G28" s="332"/>
      <c r="H28" s="332"/>
      <c r="I28" s="332"/>
      <c r="J28" s="332"/>
      <c r="K28" s="332"/>
      <c r="L28" s="332"/>
      <c r="M28" s="332"/>
      <c r="N28" s="332"/>
      <c r="O28" s="332"/>
      <c r="P28" s="332"/>
      <c r="Q28" s="4"/>
      <c r="R28" s="3"/>
      <c r="S28" s="3"/>
      <c r="T28" s="3"/>
      <c r="U28" s="3"/>
      <c r="V28" s="514"/>
      <c r="W28" s="514"/>
      <c r="X28" s="521"/>
      <c r="Y28" s="521"/>
      <c r="Z28" s="521"/>
      <c r="AA28" s="521"/>
      <c r="AB28" s="521"/>
      <c r="AC28" s="521"/>
      <c r="AD28" s="521"/>
      <c r="AE28" s="521"/>
      <c r="AF28" s="514"/>
      <c r="AG28" s="3"/>
      <c r="AH28" s="3"/>
      <c r="AI28" s="3"/>
    </row>
    <row r="29" spans="1:35" ht="16.5" customHeight="1">
      <c r="A29" s="3"/>
      <c r="B29" s="4"/>
      <c r="C29" s="924"/>
      <c r="D29" s="924"/>
      <c r="E29" s="924"/>
      <c r="F29" s="919" t="str">
        <f>Y29</f>
        <v>15 Min.</v>
      </c>
      <c r="G29" s="924"/>
      <c r="H29" s="919" t="str">
        <f>Z29</f>
        <v>20 Min.</v>
      </c>
      <c r="I29" s="919"/>
      <c r="J29" s="919" t="str">
        <f>AA29</f>
        <v>25 Min.</v>
      </c>
      <c r="K29" s="919"/>
      <c r="L29" s="919" t="str">
        <f>AB29</f>
        <v>30 Min.</v>
      </c>
      <c r="M29" s="919"/>
      <c r="N29" s="919" t="str">
        <f>AC29</f>
        <v>45 Min.</v>
      </c>
      <c r="O29" s="919"/>
      <c r="P29" s="919" t="str">
        <f>AD29</f>
        <v>60 Min.</v>
      </c>
      <c r="Q29" s="4"/>
      <c r="R29" s="3"/>
      <c r="S29" s="3"/>
      <c r="T29" s="3"/>
      <c r="U29" s="3"/>
      <c r="V29" s="514"/>
      <c r="W29" s="514"/>
      <c r="X29" s="581"/>
      <c r="Y29" s="594" t="s">
        <v>926</v>
      </c>
      <c r="Z29" s="594" t="s">
        <v>927</v>
      </c>
      <c r="AA29" s="594" t="s">
        <v>921</v>
      </c>
      <c r="AB29" s="594" t="s">
        <v>928</v>
      </c>
      <c r="AC29" s="594" t="s">
        <v>929</v>
      </c>
      <c r="AD29" s="594" t="s">
        <v>930</v>
      </c>
      <c r="AE29" s="514"/>
      <c r="AF29" s="514"/>
      <c r="AG29" s="3"/>
      <c r="AH29" s="3"/>
      <c r="AI29" s="3"/>
    </row>
    <row r="30" spans="1:35" ht="16.5" customHeight="1">
      <c r="A30" s="3"/>
      <c r="B30" s="4"/>
      <c r="C30" s="909" t="str">
        <f t="shared" si="0" ref="C30:C36">X30</f>
        <v>Bevölkerung (öV)</v>
      </c>
      <c r="D30" s="909"/>
      <c r="E30" s="909"/>
      <c r="F30" s="947">
        <f>Y30</f>
        <v>93722</v>
      </c>
      <c r="G30" s="2105">
        <f>Z30</f>
        <v>116660</v>
      </c>
      <c r="H30" s="2105"/>
      <c r="I30" s="2105">
        <f>AA30</f>
        <v>140460</v>
      </c>
      <c r="J30" s="2105"/>
      <c r="K30" s="2105">
        <f>AB30</f>
        <v>181434</v>
      </c>
      <c r="L30" s="2105"/>
      <c r="M30" s="2105">
        <f>AC30</f>
        <v>456850</v>
      </c>
      <c r="N30" s="2105"/>
      <c r="O30" s="2105">
        <f>AD30</f>
        <v>754740</v>
      </c>
      <c r="P30" s="2105"/>
      <c r="Q30" s="4"/>
      <c r="R30" s="3"/>
      <c r="S30" s="3"/>
      <c r="T30" s="3"/>
      <c r="U30" s="3"/>
      <c r="V30" s="514"/>
      <c r="W30" s="514"/>
      <c r="X30" s="1124" t="s">
        <v>931</v>
      </c>
      <c r="Y30" s="1285">
        <v>93722</v>
      </c>
      <c r="Z30" s="1285">
        <v>116660</v>
      </c>
      <c r="AA30" s="1285">
        <v>140460</v>
      </c>
      <c r="AB30" s="1285">
        <v>181434</v>
      </c>
      <c r="AC30" s="1285">
        <v>456850</v>
      </c>
      <c r="AD30" s="1285">
        <v>754740</v>
      </c>
      <c r="AE30" s="514"/>
      <c r="AF30" s="514"/>
      <c r="AG30" s="3"/>
      <c r="AH30" s="3"/>
      <c r="AI30" s="3"/>
    </row>
    <row r="31" spans="1:35" ht="16.5" customHeight="1">
      <c r="A31" s="3"/>
      <c r="B31" s="4"/>
      <c r="C31" s="909" t="str">
        <f t="shared" si="0"/>
        <v>Bevölkerung (MIV)</v>
      </c>
      <c r="D31" s="909"/>
      <c r="E31" s="909"/>
      <c r="F31" s="947">
        <f t="shared" si="1" ref="F31:F33">Y31</f>
        <v>130730</v>
      </c>
      <c r="G31" s="2105">
        <f t="shared" si="2" ref="G31:G33">Z31</f>
        <v>207262</v>
      </c>
      <c r="H31" s="2105"/>
      <c r="I31" s="2105">
        <f t="shared" si="3" ref="I31:I33">AA31</f>
        <v>421840</v>
      </c>
      <c r="J31" s="2105"/>
      <c r="K31" s="2105">
        <f t="shared" si="4" ref="K31:K33">AB31</f>
        <v>505874</v>
      </c>
      <c r="L31" s="2105"/>
      <c r="M31" s="2105">
        <f t="shared" si="5" ref="M31:M33">AC31</f>
        <v>1132965</v>
      </c>
      <c r="N31" s="2105"/>
      <c r="O31" s="2105">
        <f t="shared" si="6" ref="O31:O33">AD31</f>
        <v>1693112</v>
      </c>
      <c r="P31" s="2105"/>
      <c r="Q31" s="4"/>
      <c r="R31" s="3"/>
      <c r="S31" s="3"/>
      <c r="T31" s="3"/>
      <c r="U31" s="3"/>
      <c r="V31" s="514"/>
      <c r="W31" s="514"/>
      <c r="X31" s="1124" t="s">
        <v>932</v>
      </c>
      <c r="Y31" s="1285">
        <v>130730</v>
      </c>
      <c r="Z31" s="1285">
        <v>207262</v>
      </c>
      <c r="AA31" s="1285">
        <v>421840</v>
      </c>
      <c r="AB31" s="1285">
        <v>505874</v>
      </c>
      <c r="AC31" s="1285">
        <v>1132965</v>
      </c>
      <c r="AD31" s="1285">
        <v>1693112</v>
      </c>
      <c r="AE31" s="514"/>
      <c r="AF31" s="514"/>
      <c r="AG31" s="3"/>
      <c r="AH31" s="3"/>
      <c r="AI31" s="3"/>
    </row>
    <row r="32" spans="1:35" ht="16.5" customHeight="1">
      <c r="A32" s="3"/>
      <c r="B32" s="4"/>
      <c r="C32" s="909" t="str">
        <f t="shared" si="0"/>
        <v>Beschäftigte (öV)</v>
      </c>
      <c r="D32" s="909"/>
      <c r="E32" s="909"/>
      <c r="F32" s="947">
        <f t="shared" si="1"/>
        <v>48654</v>
      </c>
      <c r="G32" s="2105">
        <f t="shared" si="2"/>
        <v>57977</v>
      </c>
      <c r="H32" s="2105"/>
      <c r="I32" s="2105">
        <f t="shared" si="3"/>
        <v>67561</v>
      </c>
      <c r="J32" s="2105"/>
      <c r="K32" s="2105">
        <f t="shared" si="4"/>
        <v>89056</v>
      </c>
      <c r="L32" s="2105"/>
      <c r="M32" s="2105">
        <f t="shared" si="5"/>
        <v>367555</v>
      </c>
      <c r="N32" s="2105"/>
      <c r="O32" s="2105">
        <f t="shared" si="6"/>
        <v>542114</v>
      </c>
      <c r="P32" s="2105"/>
      <c r="Q32" s="4"/>
      <c r="R32" s="3"/>
      <c r="S32" s="3"/>
      <c r="T32" s="3"/>
      <c r="U32" s="3"/>
      <c r="V32" s="514"/>
      <c r="W32" s="514"/>
      <c r="X32" s="1124" t="s">
        <v>933</v>
      </c>
      <c r="Y32" s="1285">
        <v>48654</v>
      </c>
      <c r="Z32" s="1285">
        <v>57977</v>
      </c>
      <c r="AA32" s="1285">
        <v>67561</v>
      </c>
      <c r="AB32" s="1285">
        <v>89056</v>
      </c>
      <c r="AC32" s="1285">
        <v>367555</v>
      </c>
      <c r="AD32" s="1285">
        <v>542114</v>
      </c>
      <c r="AE32" s="514"/>
      <c r="AF32" s="514"/>
      <c r="AG32" s="3"/>
      <c r="AH32" s="3"/>
      <c r="AI32" s="3"/>
    </row>
    <row r="33" spans="1:35" ht="16.5" customHeight="1">
      <c r="A33" s="3"/>
      <c r="B33" s="4"/>
      <c r="C33" s="950" t="str">
        <f t="shared" si="0"/>
        <v>Beschäftigte (MIV)</v>
      </c>
      <c r="D33" s="950"/>
      <c r="E33" s="950"/>
      <c r="F33" s="1100">
        <f t="shared" si="1"/>
        <v>60366</v>
      </c>
      <c r="G33" s="2105">
        <f t="shared" si="2"/>
        <v>93042</v>
      </c>
      <c r="H33" s="2105"/>
      <c r="I33" s="2105">
        <f t="shared" si="3"/>
        <v>331359</v>
      </c>
      <c r="J33" s="2105"/>
      <c r="K33" s="2105">
        <f t="shared" si="4"/>
        <v>377996</v>
      </c>
      <c r="L33" s="2105"/>
      <c r="M33" s="2105">
        <f t="shared" si="5"/>
        <v>705572</v>
      </c>
      <c r="N33" s="2105"/>
      <c r="O33" s="2105">
        <f t="shared" si="6"/>
        <v>996282</v>
      </c>
      <c r="P33" s="2105"/>
      <c r="Q33" s="4"/>
      <c r="R33" s="3"/>
      <c r="S33" s="3"/>
      <c r="T33" s="3"/>
      <c r="U33" s="3"/>
      <c r="V33" s="514"/>
      <c r="W33" s="514"/>
      <c r="X33" s="1124" t="s">
        <v>934</v>
      </c>
      <c r="Y33" s="1285">
        <v>60366</v>
      </c>
      <c r="Z33" s="1285">
        <v>93042</v>
      </c>
      <c r="AA33" s="1285">
        <v>331359</v>
      </c>
      <c r="AB33" s="1285">
        <v>377996</v>
      </c>
      <c r="AC33" s="1285">
        <v>705572</v>
      </c>
      <c r="AD33" s="1285">
        <v>996282</v>
      </c>
      <c r="AE33" s="514"/>
      <c r="AF33" s="514"/>
      <c r="AG33" s="3"/>
      <c r="AH33" s="3"/>
      <c r="AI33" s="3"/>
    </row>
    <row r="34" spans="1:35" ht="4.5" customHeight="1">
      <c r="A34" s="3"/>
      <c r="B34" s="4"/>
      <c r="C34" s="83"/>
      <c r="D34" s="83"/>
      <c r="E34" s="83"/>
      <c r="F34" s="83"/>
      <c r="G34" s="917"/>
      <c r="H34" s="917"/>
      <c r="I34" s="917"/>
      <c r="J34" s="917"/>
      <c r="K34" s="917"/>
      <c r="L34" s="917"/>
      <c r="M34" s="917"/>
      <c r="N34" s="917"/>
      <c r="O34" s="917"/>
      <c r="P34" s="917"/>
      <c r="Q34" s="4"/>
      <c r="R34" s="3"/>
      <c r="S34" s="3"/>
      <c r="T34" s="3"/>
      <c r="U34" s="3"/>
      <c r="V34" s="514"/>
      <c r="W34" s="514"/>
      <c r="X34" s="516"/>
      <c r="Y34" s="544"/>
      <c r="Z34" s="544"/>
      <c r="AA34" s="544"/>
      <c r="AB34" s="544"/>
      <c r="AC34" s="544"/>
      <c r="AD34" s="544"/>
      <c r="AE34" s="514"/>
      <c r="AF34" s="514"/>
      <c r="AG34" s="3"/>
      <c r="AH34" s="3"/>
      <c r="AI34" s="3"/>
    </row>
    <row r="35" spans="1:35" s="940" customFormat="1" ht="9.95" customHeight="1">
      <c r="A35" s="984"/>
      <c r="B35" s="985"/>
      <c r="C35" s="974" t="str">
        <f t="shared" si="0"/>
        <v>* Erreichbare inländische Bevölkerung (2020) / inländische Beschäftigte (2020) mit öV (2010) / MIV (2010).</v>
      </c>
      <c r="G35" s="1858"/>
      <c r="H35" s="1858"/>
      <c r="I35" s="1858"/>
      <c r="J35" s="1858"/>
      <c r="K35" s="1858"/>
      <c r="L35" s="1858"/>
      <c r="M35" s="1858"/>
      <c r="N35" s="1858"/>
      <c r="O35" s="1858"/>
      <c r="P35" s="1858"/>
      <c r="R35" s="984"/>
      <c r="S35" s="984"/>
      <c r="T35" s="984"/>
      <c r="U35" s="984"/>
      <c r="V35" s="986"/>
      <c r="W35" s="986"/>
      <c r="X35" s="986" t="s">
        <v>275</v>
      </c>
      <c r="Y35" s="986"/>
      <c r="Z35" s="986"/>
      <c r="AA35" s="986"/>
      <c r="AB35" s="1143"/>
      <c r="AC35" s="1143"/>
      <c r="AD35" s="1143"/>
      <c r="AE35" s="1143"/>
      <c r="AF35" s="986"/>
      <c r="AG35" s="984"/>
      <c r="AH35" s="984"/>
      <c r="AI35" s="984"/>
    </row>
    <row r="36" spans="1:35" s="940" customFormat="1" ht="9.95" customHeight="1">
      <c r="A36" s="984"/>
      <c r="B36" s="985"/>
      <c r="C36" s="974" t="str">
        <f t="shared" si="0"/>
        <v>Quelle: ARE, BFS, Modellierungen Fahrländer Partner.</v>
      </c>
      <c r="G36" s="1858"/>
      <c r="H36" s="1858"/>
      <c r="I36" s="1858"/>
      <c r="J36" s="1858"/>
      <c r="K36" s="1858"/>
      <c r="L36" s="1858"/>
      <c r="M36" s="1858"/>
      <c r="N36" s="1858"/>
      <c r="O36" s="1858"/>
      <c r="P36" s="1858"/>
      <c r="R36" s="984"/>
      <c r="S36" s="984"/>
      <c r="T36" s="984"/>
      <c r="U36" s="984"/>
      <c r="V36" s="986"/>
      <c r="W36" s="986"/>
      <c r="X36" s="986" t="s">
        <v>262</v>
      </c>
      <c r="Y36" s="986"/>
      <c r="Z36" s="986"/>
      <c r="AA36" s="986"/>
      <c r="AB36" s="1143"/>
      <c r="AC36" s="1143"/>
      <c r="AD36" s="1143"/>
      <c r="AE36" s="1143"/>
      <c r="AF36" s="986"/>
      <c r="AG36" s="984"/>
      <c r="AH36" s="984"/>
      <c r="AI36" s="984"/>
    </row>
    <row r="37" spans="1:35" s="83" customFormat="1" ht="30" customHeight="1">
      <c r="A37" s="38"/>
      <c r="B37" s="1149"/>
      <c r="C37" s="1877"/>
      <c r="D37" s="1878"/>
      <c r="E37" s="1878"/>
      <c r="F37" s="1878"/>
      <c r="G37" s="1878"/>
      <c r="H37" s="1878"/>
      <c r="I37" s="1878"/>
      <c r="J37" s="1878"/>
      <c r="K37" s="1878"/>
      <c r="L37" s="1878"/>
      <c r="M37" s="1878"/>
      <c r="N37" s="1878"/>
      <c r="O37" s="1878"/>
      <c r="P37" s="1879"/>
      <c r="Q37" s="879"/>
      <c r="R37" s="38"/>
      <c r="S37" s="3"/>
      <c r="T37" s="3"/>
      <c r="U37" s="38"/>
      <c r="V37" s="659"/>
      <c r="W37" s="659"/>
      <c r="X37" s="659"/>
      <c r="Y37" s="659"/>
      <c r="Z37" s="659"/>
      <c r="AA37" s="659"/>
      <c r="AB37" s="659"/>
      <c r="AC37" s="659"/>
      <c r="AD37" s="659"/>
      <c r="AE37" s="659"/>
      <c r="AF37" s="514"/>
      <c r="AG37" s="3"/>
      <c r="AH37" s="3"/>
      <c r="AI37" s="3"/>
    </row>
    <row r="38" spans="1:35" s="83" customFormat="1" ht="16.5" customHeight="1">
      <c r="A38" s="38"/>
      <c r="C38" s="1859" t="str">
        <f>X58</f>
        <v>Erreichbare Bevölkerung innert 15 bis 60 Minuten mit ÖV (in 1'000 Personen)</v>
      </c>
      <c r="D38" s="1860"/>
      <c r="E38" s="1860"/>
      <c r="F38" s="1860"/>
      <c r="G38" s="1860"/>
      <c r="H38" s="1860"/>
      <c r="I38" s="1860"/>
      <c r="J38" s="1860"/>
      <c r="K38" s="1860"/>
      <c r="L38" s="1860"/>
      <c r="M38" s="1860"/>
      <c r="N38" s="1860"/>
      <c r="O38" s="1860"/>
      <c r="P38" s="1861"/>
      <c r="R38" s="38"/>
      <c r="S38" s="3"/>
      <c r="T38" s="3"/>
      <c r="U38" s="1249"/>
      <c r="V38" s="531"/>
      <c r="W38" s="531"/>
      <c r="X38" s="618" t="s">
        <v>276</v>
      </c>
      <c r="Y38" s="531"/>
      <c r="Z38" s="531"/>
      <c r="AA38" s="531"/>
      <c r="AB38" s="531"/>
      <c r="AC38" s="531"/>
      <c r="AD38" s="531"/>
      <c r="AE38" s="531"/>
      <c r="AF38" s="514"/>
      <c r="AG38" s="3"/>
      <c r="AH38" s="3"/>
      <c r="AI38" s="3"/>
    </row>
    <row r="39" spans="1:35" s="83" customFormat="1" ht="8.1" customHeight="1">
      <c r="A39" s="38"/>
      <c r="C39" s="1859"/>
      <c r="D39" s="1860"/>
      <c r="E39" s="1860"/>
      <c r="F39" s="1860"/>
      <c r="G39" s="1860"/>
      <c r="H39" s="1860"/>
      <c r="I39" s="1860"/>
      <c r="J39" s="1860"/>
      <c r="K39" s="1860"/>
      <c r="L39" s="1860"/>
      <c r="M39" s="1860"/>
      <c r="N39" s="1860"/>
      <c r="O39" s="1860"/>
      <c r="P39" s="1861"/>
      <c r="R39" s="38"/>
      <c r="S39" s="3"/>
      <c r="T39" s="3"/>
      <c r="U39" s="38"/>
      <c r="V39" s="531"/>
      <c r="W39" s="531"/>
      <c r="X39" s="605"/>
      <c r="Y39" s="531"/>
      <c r="Z39" s="531"/>
      <c r="AA39" s="531"/>
      <c r="AB39" s="531"/>
      <c r="AC39" s="531"/>
      <c r="AD39" s="531"/>
      <c r="AE39" s="531"/>
      <c r="AF39" s="514"/>
      <c r="AG39" s="3"/>
      <c r="AH39" s="3"/>
      <c r="AI39" s="3"/>
    </row>
    <row r="40" spans="1:35" ht="125.1" customHeight="1">
      <c r="A40" s="3"/>
      <c r="C40" s="880"/>
      <c r="D40" s="880"/>
      <c r="E40" s="880"/>
      <c r="F40" s="880"/>
      <c r="G40" s="880"/>
      <c r="H40" s="880"/>
      <c r="I40" s="880"/>
      <c r="J40" s="880"/>
      <c r="K40" s="880"/>
      <c r="L40" s="880"/>
      <c r="M40" s="880"/>
      <c r="N40" s="880"/>
      <c r="O40" s="880"/>
      <c r="P40" s="880"/>
      <c r="Q40" s="881"/>
      <c r="R40" s="3"/>
      <c r="S40" s="3"/>
      <c r="T40" s="3"/>
      <c r="U40" s="3"/>
      <c r="V40" s="514"/>
      <c r="W40" s="514"/>
      <c r="X40" s="1417" t="s">
        <v>7</v>
      </c>
      <c r="Y40" s="514"/>
      <c r="Z40" s="514"/>
      <c r="AA40" s="514"/>
      <c r="AB40" s="514"/>
      <c r="AC40" s="514"/>
      <c r="AD40" s="514"/>
      <c r="AE40" s="514"/>
      <c r="AF40" s="514"/>
      <c r="AG40" s="3"/>
      <c r="AH40" s="3"/>
      <c r="AI40" s="3"/>
    </row>
    <row r="41" spans="1:35" ht="24.95" customHeight="1">
      <c r="A41" s="3"/>
      <c r="C41" s="1144"/>
      <c r="D41" s="883"/>
      <c r="E41" s="883"/>
      <c r="F41" s="883"/>
      <c r="G41" s="883"/>
      <c r="H41" s="883"/>
      <c r="I41" s="883"/>
      <c r="J41" s="883"/>
      <c r="K41" s="883"/>
      <c r="L41" s="883"/>
      <c r="M41" s="883"/>
      <c r="N41" s="883"/>
      <c r="O41" s="883"/>
      <c r="P41" s="884"/>
      <c r="Q41" s="881"/>
      <c r="R41" s="3"/>
      <c r="S41" s="3"/>
      <c r="T41" s="3"/>
      <c r="U41" s="3"/>
      <c r="V41" s="514"/>
      <c r="W41" s="514"/>
      <c r="X41" s="643"/>
      <c r="Y41" s="514"/>
      <c r="Z41" s="514"/>
      <c r="AA41" s="514"/>
      <c r="AB41" s="514"/>
      <c r="AC41" s="514"/>
      <c r="AD41" s="514"/>
      <c r="AE41" s="514"/>
      <c r="AF41" s="514"/>
      <c r="AG41" s="3"/>
      <c r="AH41" s="3"/>
      <c r="AI41" s="3"/>
    </row>
    <row r="42" spans="1:35" s="940" customFormat="1" ht="9.95" customHeight="1">
      <c r="A42" s="984"/>
      <c r="C42" s="1862" t="str">
        <f>X64</f>
        <v>* Durchschnitt der erreichbaren Bevölkerung (2020) der Schweizer Gemeinden.</v>
      </c>
      <c r="D42" s="1863"/>
      <c r="E42" s="1863"/>
      <c r="F42" s="1863"/>
      <c r="G42" s="1863"/>
      <c r="H42" s="1863"/>
      <c r="I42" s="1863"/>
      <c r="J42" s="1863"/>
      <c r="K42" s="1863"/>
      <c r="L42" s="1863"/>
      <c r="M42" s="1863"/>
      <c r="N42" s="1863"/>
      <c r="O42" s="1863"/>
      <c r="P42" s="1864"/>
      <c r="Q42" s="1145"/>
      <c r="R42" s="984"/>
      <c r="S42" s="984"/>
      <c r="T42" s="984"/>
      <c r="U42" s="984"/>
      <c r="V42" s="986"/>
      <c r="W42" s="986"/>
      <c r="X42" s="986"/>
      <c r="Y42" s="986"/>
      <c r="Z42" s="986"/>
      <c r="AA42" s="986"/>
      <c r="AB42" s="986"/>
      <c r="AC42" s="986"/>
      <c r="AD42" s="986"/>
      <c r="AE42" s="986"/>
      <c r="AF42" s="986"/>
      <c r="AG42" s="984"/>
      <c r="AH42" s="984"/>
      <c r="AI42" s="984"/>
    </row>
    <row r="43" spans="1:35" ht="9.95" customHeight="1">
      <c r="A43" s="3"/>
      <c r="C43" s="1862" t="str">
        <f>X65</f>
        <v>Quelle: ARE, BFS, Modellierungen Fahrländer Partner.</v>
      </c>
      <c r="D43" s="1863"/>
      <c r="E43" s="1863"/>
      <c r="F43" s="1863"/>
      <c r="G43" s="1863"/>
      <c r="H43" s="1863"/>
      <c r="I43" s="1863"/>
      <c r="J43" s="1863"/>
      <c r="K43" s="1863"/>
      <c r="L43" s="1863"/>
      <c r="M43" s="1863"/>
      <c r="N43" s="1863"/>
      <c r="O43" s="1863"/>
      <c r="P43" s="1864"/>
      <c r="Q43" s="881"/>
      <c r="R43" s="3"/>
      <c r="S43" s="3"/>
      <c r="T43" s="3"/>
      <c r="U43" s="3"/>
      <c r="V43" s="514"/>
      <c r="W43" s="514"/>
      <c r="X43" s="514"/>
      <c r="Y43" s="514"/>
      <c r="Z43" s="514"/>
      <c r="AA43" s="514"/>
      <c r="AB43" s="514"/>
      <c r="AC43" s="514"/>
      <c r="AD43" s="514"/>
      <c r="AE43" s="514"/>
      <c r="AF43" s="514"/>
      <c r="AG43" s="3"/>
      <c r="AH43" s="3"/>
      <c r="AI43" s="3"/>
    </row>
    <row r="44" spans="1:35" ht="30" customHeight="1">
      <c r="A44" s="3"/>
      <c r="R44" s="3"/>
      <c r="S44" s="3"/>
      <c r="T44" s="3"/>
      <c r="U44" s="3"/>
      <c r="V44" s="514"/>
      <c r="W44" s="514"/>
      <c r="X44" s="514"/>
      <c r="Y44" s="514"/>
      <c r="Z44" s="514"/>
      <c r="AA44" s="514"/>
      <c r="AB44" s="514"/>
      <c r="AC44" s="514"/>
      <c r="AD44" s="514"/>
      <c r="AE44" s="514"/>
      <c r="AF44" s="514"/>
      <c r="AG44" s="3"/>
      <c r="AH44" s="3"/>
      <c r="AI44" s="3"/>
    </row>
    <row r="45" spans="1:35" ht="16.5" customHeight="1">
      <c r="A45" s="3"/>
      <c r="C45" s="1859" t="str">
        <f>X69</f>
        <v>Erreichbare Bevölkerung innert 15 bis 60 Minuten mit MIV (in 1'000 Personen)</v>
      </c>
      <c r="D45" s="1860"/>
      <c r="E45" s="1860"/>
      <c r="F45" s="1860"/>
      <c r="G45" s="1860"/>
      <c r="H45" s="1860"/>
      <c r="I45" s="1860"/>
      <c r="J45" s="1860"/>
      <c r="K45" s="1860"/>
      <c r="L45" s="1860"/>
      <c r="M45" s="1860"/>
      <c r="N45" s="1860"/>
      <c r="O45" s="1860"/>
      <c r="P45" s="1861"/>
      <c r="R45" s="3"/>
      <c r="S45" s="3"/>
      <c r="T45" s="3"/>
      <c r="U45" s="3"/>
      <c r="V45" s="514"/>
      <c r="W45" s="514"/>
      <c r="X45" s="1272" t="s">
        <v>277</v>
      </c>
      <c r="Y45" s="514"/>
      <c r="Z45" s="514"/>
      <c r="AA45" s="514"/>
      <c r="AB45" s="514"/>
      <c r="AC45" s="514"/>
      <c r="AD45" s="514"/>
      <c r="AE45" s="514"/>
      <c r="AF45" s="514"/>
      <c r="AG45" s="3"/>
      <c r="AH45" s="3"/>
      <c r="AI45" s="3"/>
    </row>
    <row r="46" spans="1:35" ht="8.1" customHeight="1">
      <c r="A46" s="3"/>
      <c r="C46" s="1002"/>
      <c r="D46" s="1003"/>
      <c r="E46" s="1003"/>
      <c r="F46" s="1003"/>
      <c r="G46" s="1003"/>
      <c r="H46" s="1003"/>
      <c r="I46" s="1003"/>
      <c r="J46" s="1003"/>
      <c r="K46" s="1003"/>
      <c r="L46" s="1003"/>
      <c r="M46" s="1003"/>
      <c r="N46" s="1003"/>
      <c r="O46" s="1003"/>
      <c r="P46" s="1004"/>
      <c r="R46" s="3"/>
      <c r="S46" s="3"/>
      <c r="T46" s="3"/>
      <c r="U46" s="3"/>
      <c r="V46" s="514"/>
      <c r="W46" s="514"/>
      <c r="X46" s="521"/>
      <c r="Y46" s="514"/>
      <c r="Z46" s="514"/>
      <c r="AA46" s="514"/>
      <c r="AB46" s="514"/>
      <c r="AC46" s="514"/>
      <c r="AD46" s="514"/>
      <c r="AE46" s="514"/>
      <c r="AF46" s="514"/>
      <c r="AG46" s="3"/>
      <c r="AH46" s="3"/>
      <c r="AI46" s="3"/>
    </row>
    <row r="47" spans="1:35" ht="125.1" customHeight="1">
      <c r="A47" s="3"/>
      <c r="C47" s="882"/>
      <c r="D47" s="883"/>
      <c r="E47" s="883"/>
      <c r="F47" s="883"/>
      <c r="G47" s="883"/>
      <c r="H47" s="883"/>
      <c r="I47" s="883"/>
      <c r="J47" s="883"/>
      <c r="K47" s="883"/>
      <c r="L47" s="883"/>
      <c r="M47" s="883"/>
      <c r="N47" s="883"/>
      <c r="O47" s="883"/>
      <c r="P47" s="884"/>
      <c r="R47" s="3"/>
      <c r="S47" s="3"/>
      <c r="T47" s="3"/>
      <c r="U47" s="3"/>
      <c r="V47" s="514"/>
      <c r="W47" s="514"/>
      <c r="X47" s="1417" t="s">
        <v>7</v>
      </c>
      <c r="Y47" s="514"/>
      <c r="Z47" s="514"/>
      <c r="AA47" s="514"/>
      <c r="AB47" s="514"/>
      <c r="AC47" s="514"/>
      <c r="AD47" s="514"/>
      <c r="AE47" s="514"/>
      <c r="AF47" s="514"/>
      <c r="AG47" s="3"/>
      <c r="AH47" s="3"/>
      <c r="AI47" s="3"/>
    </row>
    <row r="48" spans="1:35" ht="24.95" customHeight="1">
      <c r="A48" s="3"/>
      <c r="C48" s="882"/>
      <c r="D48" s="883"/>
      <c r="E48" s="883"/>
      <c r="F48" s="883"/>
      <c r="G48" s="883"/>
      <c r="H48" s="883"/>
      <c r="I48" s="883"/>
      <c r="J48" s="883"/>
      <c r="K48" s="883"/>
      <c r="L48" s="883"/>
      <c r="M48" s="883"/>
      <c r="N48" s="883"/>
      <c r="O48" s="883"/>
      <c r="P48" s="884"/>
      <c r="R48" s="3"/>
      <c r="S48" s="3"/>
      <c r="T48" s="3"/>
      <c r="U48" s="3"/>
      <c r="V48" s="514"/>
      <c r="W48" s="514"/>
      <c r="X48" s="643"/>
      <c r="Y48" s="514"/>
      <c r="Z48" s="514"/>
      <c r="AA48" s="514"/>
      <c r="AB48" s="514"/>
      <c r="AC48" s="514"/>
      <c r="AD48" s="514"/>
      <c r="AE48" s="514"/>
      <c r="AF48" s="514"/>
      <c r="AG48" s="3"/>
      <c r="AH48" s="3"/>
      <c r="AI48" s="3"/>
    </row>
    <row r="49" spans="1:35" s="940" customFormat="1" ht="9.95" customHeight="1">
      <c r="A49" s="984"/>
      <c r="C49" s="1146" t="str">
        <f>X75</f>
        <v>* Durchschnitt der erreichbaren Bevölkerung (2020) der Schweizer Gemeinden.</v>
      </c>
      <c r="D49" s="1147"/>
      <c r="E49" s="1147"/>
      <c r="F49" s="1147"/>
      <c r="G49" s="1147"/>
      <c r="H49" s="1147"/>
      <c r="I49" s="1147"/>
      <c r="J49" s="1147"/>
      <c r="K49" s="1147"/>
      <c r="L49" s="1147"/>
      <c r="M49" s="1147"/>
      <c r="N49" s="1147"/>
      <c r="O49" s="1147"/>
      <c r="P49" s="1148"/>
      <c r="R49" s="984"/>
      <c r="S49" s="984"/>
      <c r="T49" s="984"/>
      <c r="U49" s="984"/>
      <c r="V49" s="986"/>
      <c r="W49" s="986"/>
      <c r="X49" s="986"/>
      <c r="Y49" s="986"/>
      <c r="Z49" s="986"/>
      <c r="AA49" s="986"/>
      <c r="AB49" s="986"/>
      <c r="AC49" s="986"/>
      <c r="AD49" s="986"/>
      <c r="AE49" s="986"/>
      <c r="AF49" s="986"/>
      <c r="AG49" s="984"/>
      <c r="AH49" s="984"/>
      <c r="AI49" s="984"/>
    </row>
    <row r="50" spans="1:35" s="940" customFormat="1" ht="9.95" customHeight="1">
      <c r="A50" s="984"/>
      <c r="C50" s="1146" t="str">
        <f>X76</f>
        <v>Quelle: ARE, BFS, Modellierungen Fahrländer Partner.</v>
      </c>
      <c r="D50" s="1863"/>
      <c r="E50" s="1863"/>
      <c r="F50" s="1863"/>
      <c r="G50" s="1863"/>
      <c r="H50" s="1863"/>
      <c r="I50" s="1863"/>
      <c r="J50" s="1863"/>
      <c r="K50" s="1863"/>
      <c r="L50" s="1863"/>
      <c r="M50" s="1863"/>
      <c r="N50" s="1863"/>
      <c r="O50" s="1863"/>
      <c r="P50" s="1864"/>
      <c r="R50" s="984"/>
      <c r="S50" s="984"/>
      <c r="T50" s="984"/>
      <c r="U50" s="984"/>
      <c r="V50" s="986"/>
      <c r="W50" s="986"/>
      <c r="X50" s="986"/>
      <c r="Y50" s="986"/>
      <c r="Z50" s="986"/>
      <c r="AA50" s="986"/>
      <c r="AB50" s="986"/>
      <c r="AC50" s="986"/>
      <c r="AD50" s="986"/>
      <c r="AE50" s="986"/>
      <c r="AF50" s="986"/>
      <c r="AG50" s="984"/>
      <c r="AH50" s="984"/>
      <c r="AI50" s="984"/>
    </row>
    <row r="51" spans="1:35" s="940" customFormat="1" ht="34.5" customHeight="1">
      <c r="A51" s="984"/>
      <c r="C51" s="1150"/>
      <c r="D51" s="974"/>
      <c r="E51" s="974"/>
      <c r="F51" s="974"/>
      <c r="G51" s="974"/>
      <c r="H51" s="974"/>
      <c r="I51" s="974"/>
      <c r="J51" s="974"/>
      <c r="K51" s="974"/>
      <c r="L51" s="974"/>
      <c r="M51" s="974"/>
      <c r="N51" s="974"/>
      <c r="O51" s="974"/>
      <c r="P51" s="974"/>
      <c r="R51" s="984"/>
      <c r="S51" s="984"/>
      <c r="T51" s="984"/>
      <c r="U51" s="984"/>
      <c r="V51" s="986"/>
      <c r="W51" s="986"/>
      <c r="X51" s="986"/>
      <c r="Y51" s="986"/>
      <c r="Z51" s="986"/>
      <c r="AA51" s="986"/>
      <c r="AB51" s="986"/>
      <c r="AC51" s="986"/>
      <c r="AD51" s="986"/>
      <c r="AE51" s="986"/>
      <c r="AF51" s="986"/>
      <c r="AG51" s="984"/>
      <c r="AH51" s="984"/>
      <c r="AI51" s="984"/>
    </row>
    <row r="52" spans="1:35" s="940" customFormat="1" ht="4.5" customHeight="1">
      <c r="A52" s="984"/>
      <c r="C52" s="1151"/>
      <c r="D52" s="975"/>
      <c r="E52" s="975"/>
      <c r="F52" s="975"/>
      <c r="G52" s="975"/>
      <c r="H52" s="975"/>
      <c r="I52" s="975"/>
      <c r="J52" s="975"/>
      <c r="K52" s="975"/>
      <c r="L52" s="975"/>
      <c r="M52" s="975"/>
      <c r="N52" s="975"/>
      <c r="O52" s="975"/>
      <c r="P52" s="975"/>
      <c r="R52" s="984"/>
      <c r="S52" s="984"/>
      <c r="T52" s="984"/>
      <c r="U52" s="984"/>
      <c r="V52" s="986"/>
      <c r="W52" s="986"/>
      <c r="X52" s="1428"/>
      <c r="Y52" s="1428"/>
      <c r="Z52" s="1428"/>
      <c r="AA52" s="1428"/>
      <c r="AB52" s="1428"/>
      <c r="AC52" s="1428"/>
      <c r="AD52" s="1428"/>
      <c r="AE52" s="1428"/>
      <c r="AF52" s="986"/>
      <c r="AG52" s="984"/>
      <c r="AH52" s="984"/>
      <c r="AI52" s="984"/>
    </row>
    <row r="53" spans="1:35" s="940" customFormat="1" ht="9.95" customHeight="1">
      <c r="A53" s="984"/>
      <c r="C53" s="2083" t="s">
        <v>2</v>
      </c>
      <c r="D53" s="2083"/>
      <c r="E53" s="2083"/>
      <c r="F53" s="1872"/>
      <c r="G53" s="940" t="str">
        <f>Y53</f>
        <v>Gemeindecheck Wohnen: Stadt Thun</v>
      </c>
      <c r="P53" s="1145" t="str">
        <f>AE53</f>
        <v>1. Quartal 2024</v>
      </c>
      <c r="R53" s="984"/>
      <c r="S53" s="984"/>
      <c r="T53" s="984"/>
      <c r="U53" s="984"/>
      <c r="V53" s="986"/>
      <c r="W53" s="986"/>
      <c r="X53" s="986" t="s">
        <v>10</v>
      </c>
      <c r="Y53" s="986" t="s">
        <v>542</v>
      </c>
      <c r="Z53" s="986"/>
      <c r="AA53" s="986"/>
      <c r="AB53" s="986"/>
      <c r="AC53" s="986"/>
      <c r="AD53" s="986"/>
      <c r="AE53" s="1400" t="s">
        <v>534</v>
      </c>
      <c r="AF53" s="986"/>
      <c r="AG53" s="984"/>
      <c r="AH53" s="984"/>
      <c r="AI53" s="984"/>
    </row>
    <row r="54" spans="1:35" s="940" customFormat="1" ht="9.95" customHeight="1">
      <c r="A54" s="984"/>
      <c r="C54" s="1872" t="s">
        <v>3</v>
      </c>
      <c r="D54" s="1872"/>
      <c r="E54" s="974"/>
      <c r="F54" s="1872"/>
      <c r="G54" s="974"/>
      <c r="H54" s="974"/>
      <c r="I54" s="974"/>
      <c r="J54" s="974"/>
      <c r="K54" s="974"/>
      <c r="L54" s="974"/>
      <c r="M54" s="974"/>
      <c r="N54" s="974"/>
      <c r="O54" s="974"/>
      <c r="P54" s="1145" t="str">
        <f>AE54</f>
        <v>Seite 23 / 27</v>
      </c>
      <c r="R54" s="984"/>
      <c r="S54" s="984"/>
      <c r="T54" s="984"/>
      <c r="U54" s="984"/>
      <c r="V54" s="986"/>
      <c r="W54" s="986"/>
      <c r="X54" s="986" t="s">
        <v>35</v>
      </c>
      <c r="Y54" s="986"/>
      <c r="Z54" s="986"/>
      <c r="AA54" s="986"/>
      <c r="AB54" s="986"/>
      <c r="AC54" s="986"/>
      <c r="AD54" s="986"/>
      <c r="AE54" s="1400" t="s">
        <v>935</v>
      </c>
      <c r="AF54" s="986"/>
      <c r="AG54" s="984"/>
      <c r="AH54" s="984"/>
      <c r="AI54" s="984"/>
    </row>
    <row r="55" spans="1:35" s="940" customFormat="1" ht="8.1" customHeight="1">
      <c r="A55" s="984"/>
      <c r="C55" s="1150"/>
      <c r="D55" s="974"/>
      <c r="E55" s="974"/>
      <c r="F55" s="974"/>
      <c r="G55" s="974"/>
      <c r="H55" s="974"/>
      <c r="I55" s="974"/>
      <c r="J55" s="974"/>
      <c r="K55" s="974"/>
      <c r="L55" s="974"/>
      <c r="M55" s="974"/>
      <c r="N55" s="974"/>
      <c r="O55" s="974"/>
      <c r="P55" s="974"/>
      <c r="R55" s="984"/>
      <c r="S55" s="984"/>
      <c r="T55" s="984"/>
      <c r="U55" s="984"/>
      <c r="V55" s="986"/>
      <c r="W55" s="986"/>
      <c r="X55" s="986"/>
      <c r="Y55" s="986"/>
      <c r="Z55" s="986"/>
      <c r="AA55" s="986"/>
      <c r="AB55" s="986"/>
      <c r="AC55" s="986"/>
      <c r="AD55" s="986"/>
      <c r="AE55" s="986"/>
      <c r="AF55" s="986"/>
      <c r="AG55" s="984"/>
      <c r="AH55" s="984"/>
      <c r="AI55" s="984"/>
    </row>
    <row r="56" spans="1:35" ht="14.25">
      <c r="A56" s="3"/>
      <c r="B56" s="79"/>
      <c r="C56" s="79"/>
      <c r="D56" s="79"/>
      <c r="E56" s="79"/>
      <c r="F56" s="79"/>
      <c r="G56" s="79"/>
      <c r="H56" s="79"/>
      <c r="I56" s="79"/>
      <c r="J56" s="79"/>
      <c r="K56" s="79"/>
      <c r="L56" s="79"/>
      <c r="M56" s="79"/>
      <c r="N56" s="79"/>
      <c r="O56" s="79"/>
      <c r="P56" s="79"/>
      <c r="Q56" s="79"/>
      <c r="R56" s="3"/>
      <c r="S56" s="3"/>
      <c r="T56" s="3"/>
      <c r="U56" s="3"/>
      <c r="V56" s="3"/>
      <c r="W56" s="3"/>
      <c r="X56" s="3"/>
      <c r="Y56" s="3"/>
      <c r="Z56" s="3"/>
      <c r="AA56" s="3"/>
      <c r="AB56" s="3"/>
      <c r="AC56" s="3"/>
      <c r="AD56" s="3"/>
      <c r="AE56" s="3"/>
      <c r="AF56" s="3"/>
      <c r="AG56" s="984"/>
      <c r="AH56" s="984"/>
      <c r="AI56" s="984"/>
    </row>
    <row r="57" spans="1:35" ht="14.25">
      <c r="A57" s="3"/>
      <c r="B57" s="79"/>
      <c r="C57" s="79"/>
      <c r="D57" s="79"/>
      <c r="E57" s="79"/>
      <c r="F57" s="79"/>
      <c r="G57" s="79"/>
      <c r="H57" s="79"/>
      <c r="I57" s="79"/>
      <c r="J57" s="79"/>
      <c r="K57" s="79"/>
      <c r="L57" s="79"/>
      <c r="M57" s="79"/>
      <c r="N57" s="79"/>
      <c r="O57" s="79"/>
      <c r="P57" s="79"/>
      <c r="Q57" s="79"/>
      <c r="R57" s="3"/>
      <c r="S57" s="3"/>
      <c r="T57" s="3"/>
      <c r="U57" s="3"/>
      <c r="V57" s="514"/>
      <c r="W57" s="514"/>
      <c r="X57" s="514"/>
      <c r="Y57" s="514"/>
      <c r="Z57" s="514"/>
      <c r="AA57" s="514"/>
      <c r="AB57" s="514"/>
      <c r="AC57" s="514"/>
      <c r="AD57" s="514"/>
      <c r="AE57" s="514"/>
      <c r="AF57" s="514"/>
      <c r="AG57" s="3"/>
      <c r="AH57" s="3"/>
      <c r="AI57" s="3"/>
    </row>
    <row r="58" spans="1:35" ht="15">
      <c r="A58" s="3"/>
      <c r="B58" s="79"/>
      <c r="C58" s="79"/>
      <c r="D58" s="79"/>
      <c r="E58" s="79"/>
      <c r="F58" s="79"/>
      <c r="G58" s="79"/>
      <c r="H58" s="79"/>
      <c r="I58" s="79"/>
      <c r="J58" s="79"/>
      <c r="K58" s="79"/>
      <c r="L58" s="79"/>
      <c r="M58" s="79"/>
      <c r="N58" s="79"/>
      <c r="O58" s="79"/>
      <c r="P58" s="79"/>
      <c r="Q58" s="79"/>
      <c r="R58" s="3"/>
      <c r="S58" s="3"/>
      <c r="T58" s="3"/>
      <c r="U58" s="3"/>
      <c r="V58" s="514"/>
      <c r="W58" s="514"/>
      <c r="X58" s="1123" t="s">
        <v>276</v>
      </c>
      <c r="Y58" s="518"/>
      <c r="Z58" s="518"/>
      <c r="AA58" s="518"/>
      <c r="AB58" s="518"/>
      <c r="AC58" s="518"/>
      <c r="AD58" s="518"/>
      <c r="AE58" s="518"/>
      <c r="AF58" s="514"/>
      <c r="AG58" s="3"/>
      <c r="AH58" s="3"/>
      <c r="AI58" s="3"/>
    </row>
    <row r="59" spans="1:35" ht="14.25">
      <c r="A59" s="3"/>
      <c r="B59" s="3"/>
      <c r="C59" s="3"/>
      <c r="D59" s="3"/>
      <c r="E59" s="3"/>
      <c r="F59" s="3"/>
      <c r="G59" s="3"/>
      <c r="H59" s="3"/>
      <c r="I59" s="3"/>
      <c r="J59" s="3"/>
      <c r="K59" s="3"/>
      <c r="L59" s="3"/>
      <c r="M59" s="3"/>
      <c r="N59" s="3"/>
      <c r="O59" s="3"/>
      <c r="P59" s="3"/>
      <c r="Q59" s="3"/>
      <c r="R59" s="3"/>
      <c r="S59" s="3"/>
      <c r="T59" s="3"/>
      <c r="U59" s="3"/>
      <c r="V59" s="514"/>
      <c r="W59" s="514"/>
      <c r="X59" s="636"/>
      <c r="Y59" s="594" t="s">
        <v>926</v>
      </c>
      <c r="Z59" s="594" t="s">
        <v>927</v>
      </c>
      <c r="AA59" s="594" t="s">
        <v>921</v>
      </c>
      <c r="AB59" s="594" t="s">
        <v>928</v>
      </c>
      <c r="AC59" s="594" t="s">
        <v>929</v>
      </c>
      <c r="AD59" s="594" t="s">
        <v>930</v>
      </c>
      <c r="AE59" s="516"/>
      <c r="AF59" s="514"/>
      <c r="AG59" s="3"/>
      <c r="AH59" s="3"/>
      <c r="AI59" s="3"/>
    </row>
    <row r="60" spans="1:35" ht="14.25">
      <c r="A60" s="3"/>
      <c r="B60" s="3"/>
      <c r="C60" s="3"/>
      <c r="D60" s="3"/>
      <c r="E60" s="3"/>
      <c r="F60" s="3"/>
      <c r="G60" s="3"/>
      <c r="H60" s="3"/>
      <c r="I60" s="3"/>
      <c r="J60" s="3"/>
      <c r="K60" s="3"/>
      <c r="L60" s="3"/>
      <c r="M60" s="3"/>
      <c r="N60" s="3"/>
      <c r="O60" s="3"/>
      <c r="P60" s="3"/>
      <c r="Q60" s="3"/>
      <c r="R60" s="3"/>
      <c r="S60" s="3"/>
      <c r="T60" s="3"/>
      <c r="U60" s="3"/>
      <c r="V60" s="514"/>
      <c r="W60" s="514"/>
      <c r="X60" s="1283" t="s">
        <v>543</v>
      </c>
      <c r="Y60" s="1105">
        <v>93.721999999999994</v>
      </c>
      <c r="Z60" s="1105">
        <v>116.66</v>
      </c>
      <c r="AA60" s="1105">
        <v>140.46000000000001</v>
      </c>
      <c r="AB60" s="1105">
        <v>181.434</v>
      </c>
      <c r="AC60" s="1105">
        <v>456.85000000000002</v>
      </c>
      <c r="AD60" s="1105">
        <v>754.74000000000001</v>
      </c>
      <c r="AE60" s="544"/>
      <c r="AF60" s="514"/>
      <c r="AG60" s="3"/>
      <c r="AH60" s="3"/>
      <c r="AI60" s="3"/>
    </row>
    <row r="61" spans="1:35" ht="14.25">
      <c r="A61" s="3"/>
      <c r="B61" s="3"/>
      <c r="C61" s="3"/>
      <c r="D61" s="3"/>
      <c r="E61" s="3"/>
      <c r="F61" s="3"/>
      <c r="G61" s="3"/>
      <c r="H61" s="3"/>
      <c r="I61" s="3"/>
      <c r="J61" s="3"/>
      <c r="K61" s="3"/>
      <c r="L61" s="3"/>
      <c r="M61" s="3"/>
      <c r="N61" s="3"/>
      <c r="O61" s="3"/>
      <c r="P61" s="3"/>
      <c r="Q61" s="3"/>
      <c r="R61" s="3"/>
      <c r="S61" s="3"/>
      <c r="T61" s="3"/>
      <c r="U61" s="3"/>
      <c r="V61" s="514"/>
      <c r="W61" s="514"/>
      <c r="X61" s="1283" t="s">
        <v>936</v>
      </c>
      <c r="Y61" s="1105">
        <v>19.441470588235294</v>
      </c>
      <c r="Z61" s="1105">
        <v>30.532823529411761</v>
      </c>
      <c r="AA61" s="1105">
        <v>42.926823529411763</v>
      </c>
      <c r="AB61" s="1105">
        <v>62.658323529411753</v>
      </c>
      <c r="AC61" s="1105">
        <v>138.17026470588235</v>
      </c>
      <c r="AD61" s="1105">
        <v>273.82217647058826</v>
      </c>
      <c r="AE61" s="544"/>
      <c r="AF61" s="514"/>
      <c r="AG61" s="3"/>
      <c r="AH61" s="3"/>
      <c r="AI61" s="3"/>
    </row>
    <row r="62" spans="1:35" ht="14.25">
      <c r="A62" s="3"/>
      <c r="B62" s="3"/>
      <c r="C62" s="3"/>
      <c r="D62" s="3"/>
      <c r="E62" s="3"/>
      <c r="F62" s="3"/>
      <c r="G62" s="3"/>
      <c r="H62" s="3"/>
      <c r="I62" s="3"/>
      <c r="J62" s="3"/>
      <c r="K62" s="3"/>
      <c r="L62" s="3"/>
      <c r="M62" s="3"/>
      <c r="N62" s="3"/>
      <c r="O62" s="3"/>
      <c r="P62" s="3"/>
      <c r="Q62" s="3"/>
      <c r="R62" s="3"/>
      <c r="S62" s="3"/>
      <c r="T62" s="3"/>
      <c r="U62" s="3"/>
      <c r="V62" s="514"/>
      <c r="W62" s="514"/>
      <c r="X62" s="1283" t="s">
        <v>937</v>
      </c>
      <c r="Y62" s="1105">
        <v>25.777807890222988</v>
      </c>
      <c r="Z62" s="1105">
        <v>41.103077186963979</v>
      </c>
      <c r="AA62" s="1105">
        <v>61.263674099485407</v>
      </c>
      <c r="AB62" s="1105">
        <v>88.490835334476941</v>
      </c>
      <c r="AC62" s="1105">
        <v>228.71807718696402</v>
      </c>
      <c r="AD62" s="1105">
        <v>503.60758662092638</v>
      </c>
      <c r="AE62" s="544"/>
      <c r="AF62" s="514"/>
      <c r="AG62" s="3"/>
      <c r="AH62" s="3"/>
      <c r="AI62" s="3"/>
    </row>
    <row r="63" spans="1:39" ht="14.25">
      <c r="A63" s="3"/>
      <c r="B63" s="3"/>
      <c r="C63" s="3"/>
      <c r="D63" s="3"/>
      <c r="E63" s="3"/>
      <c r="F63" s="3"/>
      <c r="G63" s="3"/>
      <c r="H63" s="3"/>
      <c r="I63" s="3"/>
      <c r="J63" s="3"/>
      <c r="K63" s="3"/>
      <c r="L63" s="3"/>
      <c r="M63" s="3"/>
      <c r="N63" s="3"/>
      <c r="O63" s="3"/>
      <c r="P63" s="3"/>
      <c r="Q63" s="3"/>
      <c r="R63" s="3"/>
      <c r="S63" s="3"/>
      <c r="T63" s="3"/>
      <c r="U63" s="3"/>
      <c r="V63" s="514"/>
      <c r="W63" s="514"/>
      <c r="X63" s="1283" t="s">
        <v>938</v>
      </c>
      <c r="Y63" s="1105">
        <v>25.27133880807132</v>
      </c>
      <c r="Z63" s="1105">
        <v>41.356715626466467</v>
      </c>
      <c r="AA63" s="1105">
        <v>62.563288596902829</v>
      </c>
      <c r="AB63" s="1105">
        <v>91.925488503050175</v>
      </c>
      <c r="AC63" s="1105">
        <v>227.26433599249177</v>
      </c>
      <c r="AD63" s="1105">
        <v>467.04205021116758</v>
      </c>
      <c r="AE63" s="544"/>
      <c r="AF63" s="514"/>
      <c r="AG63" s="3"/>
      <c r="AH63" s="3"/>
      <c r="AI63" s="3"/>
      <c r="AJ63" s="846"/>
      <c r="AK63" s="846"/>
      <c r="AL63" s="846"/>
      <c r="AM63" s="877"/>
    </row>
    <row r="64" spans="1:39" ht="9.95" customHeight="1">
      <c r="A64" s="3"/>
      <c r="B64" s="3"/>
      <c r="C64" s="3"/>
      <c r="D64" s="3"/>
      <c r="E64" s="3"/>
      <c r="F64" s="3"/>
      <c r="G64" s="3"/>
      <c r="H64" s="3"/>
      <c r="I64" s="3"/>
      <c r="J64" s="3"/>
      <c r="K64" s="3"/>
      <c r="L64" s="3"/>
      <c r="M64" s="3"/>
      <c r="N64" s="3"/>
      <c r="O64" s="3"/>
      <c r="P64" s="3"/>
      <c r="Q64" s="3"/>
      <c r="R64" s="3"/>
      <c r="S64" s="3"/>
      <c r="T64" s="3"/>
      <c r="U64" s="3"/>
      <c r="V64" s="514"/>
      <c r="W64" s="514"/>
      <c r="X64" s="986" t="s">
        <v>278</v>
      </c>
      <c r="Y64" s="544"/>
      <c r="Z64" s="544"/>
      <c r="AA64" s="544"/>
      <c r="AB64" s="544"/>
      <c r="AC64" s="544"/>
      <c r="AD64" s="544"/>
      <c r="AE64" s="544"/>
      <c r="AF64" s="514"/>
      <c r="AG64" s="3"/>
      <c r="AH64" s="3"/>
      <c r="AI64" s="3"/>
      <c r="AJ64" s="846"/>
      <c r="AK64" s="846"/>
      <c r="AL64" s="846"/>
      <c r="AM64" s="877"/>
    </row>
    <row r="65" spans="1:39" ht="9.95" customHeight="1">
      <c r="A65" s="3"/>
      <c r="B65" s="3"/>
      <c r="C65" s="3"/>
      <c r="D65" s="3"/>
      <c r="E65" s="3"/>
      <c r="F65" s="3"/>
      <c r="G65" s="3"/>
      <c r="H65" s="3"/>
      <c r="I65" s="3"/>
      <c r="J65" s="3"/>
      <c r="K65" s="3"/>
      <c r="L65" s="3"/>
      <c r="M65" s="3"/>
      <c r="N65" s="3"/>
      <c r="O65" s="3"/>
      <c r="P65" s="3"/>
      <c r="Q65" s="3"/>
      <c r="R65" s="3"/>
      <c r="S65" s="3"/>
      <c r="T65" s="3"/>
      <c r="U65" s="3"/>
      <c r="V65" s="514"/>
      <c r="W65" s="514"/>
      <c r="X65" s="986" t="s">
        <v>262</v>
      </c>
      <c r="Y65" s="544"/>
      <c r="Z65" s="544"/>
      <c r="AA65" s="544"/>
      <c r="AB65" s="544"/>
      <c r="AC65" s="544"/>
      <c r="AD65" s="544"/>
      <c r="AE65" s="544"/>
      <c r="AF65" s="514"/>
      <c r="AG65" s="3"/>
      <c r="AH65" s="3"/>
      <c r="AI65" s="3"/>
      <c r="AJ65" s="846"/>
      <c r="AK65" s="846"/>
      <c r="AL65" s="846"/>
      <c r="AM65" s="877"/>
    </row>
    <row r="66" spans="1:39" ht="14.25">
      <c r="A66" s="3"/>
      <c r="B66" s="3"/>
      <c r="C66" s="3"/>
      <c r="D66" s="3"/>
      <c r="E66" s="3"/>
      <c r="F66" s="3"/>
      <c r="G66" s="3"/>
      <c r="H66" s="3"/>
      <c r="I66" s="3"/>
      <c r="J66" s="3"/>
      <c r="K66" s="3"/>
      <c r="L66" s="3"/>
      <c r="M66" s="3"/>
      <c r="N66" s="3"/>
      <c r="O66" s="3"/>
      <c r="P66" s="3"/>
      <c r="Q66" s="3"/>
      <c r="R66" s="3"/>
      <c r="S66" s="3"/>
      <c r="T66" s="3"/>
      <c r="U66" s="3"/>
      <c r="V66" s="514"/>
      <c r="W66" s="514"/>
      <c r="X66" s="516"/>
      <c r="Y66" s="544"/>
      <c r="Z66" s="544"/>
      <c r="AA66" s="544"/>
      <c r="AB66" s="544"/>
      <c r="AC66" s="544"/>
      <c r="AD66" s="544"/>
      <c r="AE66" s="544"/>
      <c r="AF66" s="514"/>
      <c r="AG66" s="3"/>
      <c r="AH66" s="3"/>
      <c r="AI66" s="3"/>
      <c r="AM66" s="877"/>
    </row>
    <row r="67" spans="1:39" ht="14.25">
      <c r="A67" s="3"/>
      <c r="B67" s="3"/>
      <c r="C67" s="3"/>
      <c r="D67" s="3"/>
      <c r="E67" s="3"/>
      <c r="F67" s="3"/>
      <c r="G67" s="3"/>
      <c r="H67" s="3"/>
      <c r="I67" s="3"/>
      <c r="J67" s="3"/>
      <c r="K67" s="3"/>
      <c r="L67" s="3"/>
      <c r="M67" s="3"/>
      <c r="N67" s="3"/>
      <c r="O67" s="3"/>
      <c r="P67" s="3"/>
      <c r="Q67" s="3"/>
      <c r="R67" s="3"/>
      <c r="S67" s="3"/>
      <c r="T67" s="3"/>
      <c r="U67" s="3"/>
      <c r="V67" s="3"/>
      <c r="W67" s="3"/>
      <c r="X67" s="13"/>
      <c r="Y67" s="1885"/>
      <c r="Z67" s="1885"/>
      <c r="AA67" s="1885"/>
      <c r="AB67" s="1885"/>
      <c r="AC67" s="1885"/>
      <c r="AD67" s="1885"/>
      <c r="AE67" s="1885"/>
      <c r="AF67" s="3"/>
      <c r="AG67" s="3"/>
      <c r="AH67" s="3"/>
      <c r="AI67" s="3"/>
      <c r="AM67" s="877"/>
    </row>
    <row r="68" spans="1:39" ht="14.25">
      <c r="A68" s="3"/>
      <c r="B68" s="3"/>
      <c r="C68" s="3"/>
      <c r="D68" s="3"/>
      <c r="E68" s="3"/>
      <c r="F68" s="3"/>
      <c r="G68" s="3"/>
      <c r="H68" s="3"/>
      <c r="I68" s="3"/>
      <c r="J68" s="3"/>
      <c r="K68" s="3"/>
      <c r="L68" s="3"/>
      <c r="M68" s="3"/>
      <c r="N68" s="3"/>
      <c r="O68" s="3"/>
      <c r="P68" s="3"/>
      <c r="Q68" s="3"/>
      <c r="R68" s="3"/>
      <c r="S68" s="3"/>
      <c r="T68" s="3"/>
      <c r="U68" s="3"/>
      <c r="V68" s="514"/>
      <c r="W68" s="514"/>
      <c r="X68" s="516"/>
      <c r="Y68" s="544"/>
      <c r="Z68" s="544"/>
      <c r="AA68" s="544"/>
      <c r="AB68" s="544"/>
      <c r="AC68" s="544"/>
      <c r="AD68" s="544"/>
      <c r="AE68" s="544"/>
      <c r="AF68" s="514"/>
      <c r="AG68" s="3"/>
      <c r="AH68" s="3"/>
      <c r="AI68" s="3"/>
      <c r="AM68" s="877"/>
    </row>
    <row r="69" spans="1:39" ht="15">
      <c r="A69" s="3"/>
      <c r="B69" s="3"/>
      <c r="C69" s="3"/>
      <c r="D69" s="3"/>
      <c r="E69" s="3"/>
      <c r="F69" s="3"/>
      <c r="G69" s="3"/>
      <c r="H69" s="3"/>
      <c r="I69" s="3"/>
      <c r="J69" s="3"/>
      <c r="K69" s="3"/>
      <c r="L69" s="3"/>
      <c r="M69" s="3"/>
      <c r="N69" s="3"/>
      <c r="O69" s="3"/>
      <c r="P69" s="3"/>
      <c r="Q69" s="3"/>
      <c r="R69" s="3"/>
      <c r="S69" s="3"/>
      <c r="T69" s="3"/>
      <c r="U69" s="3"/>
      <c r="V69" s="514"/>
      <c r="W69" s="514"/>
      <c r="X69" s="1123" t="s">
        <v>277</v>
      </c>
      <c r="Y69" s="648"/>
      <c r="Z69" s="648"/>
      <c r="AA69" s="648"/>
      <c r="AB69" s="648"/>
      <c r="AC69" s="648"/>
      <c r="AD69" s="648"/>
      <c r="AE69" s="648"/>
      <c r="AF69" s="514"/>
      <c r="AG69" s="3"/>
      <c r="AH69" s="3"/>
      <c r="AI69" s="3"/>
      <c r="AM69" s="878"/>
    </row>
    <row r="70" spans="1:39" ht="14.25">
      <c r="A70" s="3"/>
      <c r="B70" s="3"/>
      <c r="C70" s="3"/>
      <c r="D70" s="3"/>
      <c r="E70" s="3"/>
      <c r="F70" s="3"/>
      <c r="G70" s="3"/>
      <c r="H70" s="3"/>
      <c r="I70" s="3"/>
      <c r="J70" s="3"/>
      <c r="K70" s="3"/>
      <c r="L70" s="3"/>
      <c r="M70" s="3"/>
      <c r="N70" s="3"/>
      <c r="O70" s="3"/>
      <c r="P70" s="3"/>
      <c r="Q70" s="3"/>
      <c r="R70" s="3"/>
      <c r="S70" s="3"/>
      <c r="T70" s="3"/>
      <c r="U70" s="3"/>
      <c r="V70" s="514"/>
      <c r="W70" s="514"/>
      <c r="X70" s="581"/>
      <c r="Y70" s="1110" t="s">
        <v>926</v>
      </c>
      <c r="Z70" s="1110" t="s">
        <v>927</v>
      </c>
      <c r="AA70" s="1110" t="s">
        <v>921</v>
      </c>
      <c r="AB70" s="1110" t="s">
        <v>928</v>
      </c>
      <c r="AC70" s="1110" t="s">
        <v>929</v>
      </c>
      <c r="AD70" s="1110" t="s">
        <v>930</v>
      </c>
      <c r="AE70" s="544"/>
      <c r="AF70" s="514"/>
      <c r="AG70" s="3"/>
      <c r="AH70" s="3"/>
      <c r="AI70" s="3"/>
      <c r="AM70" s="878"/>
    </row>
    <row r="71" spans="1:39" ht="14.25">
      <c r="A71" s="3"/>
      <c r="B71" s="3"/>
      <c r="C71" s="3"/>
      <c r="D71" s="3"/>
      <c r="E71" s="3"/>
      <c r="F71" s="3"/>
      <c r="G71" s="3"/>
      <c r="H71" s="3"/>
      <c r="I71" s="3"/>
      <c r="J71" s="3"/>
      <c r="K71" s="3"/>
      <c r="L71" s="3"/>
      <c r="M71" s="3"/>
      <c r="N71" s="3"/>
      <c r="O71" s="3"/>
      <c r="P71" s="3"/>
      <c r="Q71" s="3"/>
      <c r="R71" s="3"/>
      <c r="S71" s="3"/>
      <c r="T71" s="3"/>
      <c r="U71" s="3"/>
      <c r="V71" s="514"/>
      <c r="W71" s="514"/>
      <c r="X71" s="1283" t="s">
        <v>543</v>
      </c>
      <c r="Y71" s="1105">
        <v>130.72999999999999</v>
      </c>
      <c r="Z71" s="1105">
        <v>207.262</v>
      </c>
      <c r="AA71" s="1105">
        <v>421.83999999999998</v>
      </c>
      <c r="AB71" s="1105">
        <v>505.87400000000002</v>
      </c>
      <c r="AC71" s="1105">
        <v>1132.9649999999999</v>
      </c>
      <c r="AD71" s="1105">
        <v>1693.1120000000001</v>
      </c>
      <c r="AE71" s="544"/>
      <c r="AF71" s="514"/>
      <c r="AG71" s="3"/>
      <c r="AH71" s="3"/>
      <c r="AI71" s="3"/>
      <c r="AM71" s="878"/>
    </row>
    <row r="72" spans="1:39" ht="14.25">
      <c r="A72" s="3"/>
      <c r="B72" s="3"/>
      <c r="C72" s="3"/>
      <c r="D72" s="3"/>
      <c r="E72" s="3"/>
      <c r="F72" s="3"/>
      <c r="G72" s="3"/>
      <c r="H72" s="3"/>
      <c r="I72" s="3"/>
      <c r="J72" s="3"/>
      <c r="K72" s="3"/>
      <c r="L72" s="3"/>
      <c r="M72" s="3"/>
      <c r="N72" s="3"/>
      <c r="O72" s="3"/>
      <c r="P72" s="3"/>
      <c r="Q72" s="3"/>
      <c r="R72" s="3"/>
      <c r="S72" s="3"/>
      <c r="T72" s="3"/>
      <c r="U72" s="3"/>
      <c r="V72" s="514"/>
      <c r="W72" s="514"/>
      <c r="X72" s="1283" t="s">
        <v>936</v>
      </c>
      <c r="Y72" s="1105">
        <v>64.228264705882353</v>
      </c>
      <c r="Z72" s="1105">
        <v>127.48388235294118</v>
      </c>
      <c r="AA72" s="1105">
        <v>224.84876470588236</v>
      </c>
      <c r="AB72" s="1105">
        <v>368.85291176470588</v>
      </c>
      <c r="AC72" s="1105">
        <v>847.77555882352954</v>
      </c>
      <c r="AD72" s="1105">
        <v>1501.2159411764703</v>
      </c>
      <c r="AE72" s="544"/>
      <c r="AF72" s="514"/>
      <c r="AG72" s="3"/>
      <c r="AH72" s="3"/>
      <c r="AI72" s="3"/>
      <c r="AM72" s="878"/>
    </row>
    <row r="73" spans="1:39" ht="14.25">
      <c r="A73" s="3"/>
      <c r="B73" s="3"/>
      <c r="C73" s="3"/>
      <c r="D73" s="3"/>
      <c r="E73" s="3"/>
      <c r="F73" s="3"/>
      <c r="G73" s="3"/>
      <c r="H73" s="3"/>
      <c r="I73" s="3"/>
      <c r="J73" s="3"/>
      <c r="K73" s="3"/>
      <c r="L73" s="3"/>
      <c r="M73" s="3"/>
      <c r="N73" s="3"/>
      <c r="O73" s="3"/>
      <c r="P73" s="3"/>
      <c r="Q73" s="3"/>
      <c r="R73" s="3"/>
      <c r="S73" s="3"/>
      <c r="T73" s="3"/>
      <c r="U73" s="3"/>
      <c r="V73" s="514"/>
      <c r="W73" s="514"/>
      <c r="X73" s="1283" t="s">
        <v>937</v>
      </c>
      <c r="Y73" s="1105">
        <v>85.668329331046323</v>
      </c>
      <c r="Z73" s="1105">
        <v>194.65790394511137</v>
      </c>
      <c r="AA73" s="1105">
        <v>356.13483190394538</v>
      </c>
      <c r="AB73" s="1105">
        <v>567.0574116638079</v>
      </c>
      <c r="AC73" s="1105">
        <v>1500.4903722126919</v>
      </c>
      <c r="AD73" s="1105">
        <v>2696.9772915951999</v>
      </c>
      <c r="AE73" s="544"/>
      <c r="AF73" s="514"/>
      <c r="AG73" s="3"/>
      <c r="AH73" s="3"/>
      <c r="AI73" s="3"/>
      <c r="AJ73" s="846"/>
      <c r="AK73" s="846"/>
      <c r="AL73" s="846"/>
      <c r="AM73" s="877"/>
    </row>
    <row r="74" spans="1:39" ht="14.25">
      <c r="A74" s="3"/>
      <c r="B74" s="3"/>
      <c r="C74" s="3"/>
      <c r="D74" s="3"/>
      <c r="E74" s="3"/>
      <c r="F74" s="3"/>
      <c r="G74" s="3"/>
      <c r="H74" s="3"/>
      <c r="I74" s="3"/>
      <c r="J74" s="3"/>
      <c r="K74" s="3"/>
      <c r="L74" s="3"/>
      <c r="M74" s="3"/>
      <c r="N74" s="3"/>
      <c r="O74" s="3"/>
      <c r="P74" s="3"/>
      <c r="Q74" s="3"/>
      <c r="R74" s="3"/>
      <c r="S74" s="3"/>
      <c r="T74" s="3"/>
      <c r="U74" s="3"/>
      <c r="V74" s="514"/>
      <c r="W74" s="514"/>
      <c r="X74" s="1283" t="s">
        <v>938</v>
      </c>
      <c r="Y74" s="1105">
        <v>75.920687470671083</v>
      </c>
      <c r="Z74" s="1105">
        <v>171.28366963866739</v>
      </c>
      <c r="AA74" s="1105">
        <v>306.19558376349056</v>
      </c>
      <c r="AB74" s="1105">
        <v>486.4723463162843</v>
      </c>
      <c r="AC74" s="1105">
        <v>1196.8973951196622</v>
      </c>
      <c r="AD74" s="1105">
        <v>2114.2280262787458</v>
      </c>
      <c r="AE74" s="544"/>
      <c r="AF74" s="514"/>
      <c r="AG74" s="3"/>
      <c r="AH74" s="3"/>
      <c r="AI74" s="3"/>
      <c r="AJ74" s="846"/>
      <c r="AK74" s="846"/>
      <c r="AL74" s="846"/>
      <c r="AM74" s="877"/>
    </row>
    <row r="75" spans="1:39" ht="9.95" customHeight="1">
      <c r="A75" s="3"/>
      <c r="B75" s="3"/>
      <c r="C75" s="3"/>
      <c r="D75" s="3"/>
      <c r="E75" s="3"/>
      <c r="F75" s="3"/>
      <c r="G75" s="3"/>
      <c r="H75" s="3"/>
      <c r="I75" s="3"/>
      <c r="J75" s="3"/>
      <c r="K75" s="3"/>
      <c r="L75" s="3"/>
      <c r="M75" s="3"/>
      <c r="N75" s="3"/>
      <c r="O75" s="3"/>
      <c r="P75" s="3"/>
      <c r="Q75" s="3"/>
      <c r="R75" s="3"/>
      <c r="S75" s="3"/>
      <c r="T75" s="3"/>
      <c r="U75" s="3"/>
      <c r="V75" s="514"/>
      <c r="W75" s="514"/>
      <c r="X75" s="986" t="s">
        <v>278</v>
      </c>
      <c r="Y75" s="544"/>
      <c r="Z75" s="544"/>
      <c r="AA75" s="544"/>
      <c r="AB75" s="544"/>
      <c r="AC75" s="544"/>
      <c r="AD75" s="544"/>
      <c r="AE75" s="544"/>
      <c r="AF75" s="514"/>
      <c r="AG75" s="3"/>
      <c r="AH75" s="3"/>
      <c r="AI75" s="3"/>
      <c r="AJ75" s="846"/>
      <c r="AK75" s="846"/>
      <c r="AL75" s="846"/>
      <c r="AM75" s="877"/>
    </row>
    <row r="76" spans="1:39" ht="9.95" customHeight="1">
      <c r="A76" s="3"/>
      <c r="B76" s="3"/>
      <c r="C76" s="3"/>
      <c r="D76" s="3"/>
      <c r="E76" s="3"/>
      <c r="F76" s="3"/>
      <c r="G76" s="3"/>
      <c r="H76" s="3"/>
      <c r="I76" s="3"/>
      <c r="J76" s="3"/>
      <c r="K76" s="3"/>
      <c r="L76" s="3"/>
      <c r="M76" s="3"/>
      <c r="N76" s="3"/>
      <c r="O76" s="3"/>
      <c r="P76" s="3"/>
      <c r="Q76" s="3"/>
      <c r="R76" s="3"/>
      <c r="S76" s="3"/>
      <c r="T76" s="3"/>
      <c r="U76" s="3"/>
      <c r="V76" s="514"/>
      <c r="W76" s="514"/>
      <c r="X76" s="986" t="s">
        <v>262</v>
      </c>
      <c r="Y76" s="544"/>
      <c r="Z76" s="544"/>
      <c r="AA76" s="544"/>
      <c r="AB76" s="544"/>
      <c r="AC76" s="544"/>
      <c r="AD76" s="544"/>
      <c r="AE76" s="544"/>
      <c r="AF76" s="514"/>
      <c r="AG76" s="3"/>
      <c r="AH76" s="3"/>
      <c r="AI76" s="3"/>
      <c r="AJ76" s="846"/>
      <c r="AK76" s="846"/>
      <c r="AL76" s="846"/>
      <c r="AM76" s="877"/>
    </row>
    <row r="77" spans="1:35" ht="14.25">
      <c r="A77" s="3"/>
      <c r="B77" s="3"/>
      <c r="C77" s="3"/>
      <c r="D77" s="3"/>
      <c r="E77" s="3"/>
      <c r="F77" s="3"/>
      <c r="G77" s="3"/>
      <c r="H77" s="3"/>
      <c r="I77" s="3"/>
      <c r="J77" s="3"/>
      <c r="K77" s="3"/>
      <c r="L77" s="3"/>
      <c r="M77" s="3"/>
      <c r="N77" s="3"/>
      <c r="O77" s="3"/>
      <c r="P77" s="3"/>
      <c r="Q77" s="3"/>
      <c r="R77" s="3"/>
      <c r="S77" s="3"/>
      <c r="T77" s="3"/>
      <c r="U77" s="3"/>
      <c r="V77" s="514"/>
      <c r="W77" s="514"/>
      <c r="X77" s="514"/>
      <c r="Y77" s="514"/>
      <c r="Z77" s="514"/>
      <c r="AA77" s="514"/>
      <c r="AB77" s="514"/>
      <c r="AC77" s="514"/>
      <c r="AD77" s="514"/>
      <c r="AE77" s="514"/>
      <c r="AF77" s="514"/>
      <c r="AG77" s="3"/>
      <c r="AH77" s="3"/>
      <c r="AI77" s="3"/>
    </row>
    <row r="78" spans="1:35" ht="14.25">
      <c r="A78" s="3"/>
      <c r="B78" s="3"/>
      <c r="C78" s="3"/>
      <c r="D78" s="3"/>
      <c r="E78" s="3"/>
      <c r="F78" s="3"/>
      <c r="G78" s="3"/>
      <c r="H78" s="3"/>
      <c r="I78" s="3"/>
      <c r="J78" s="3"/>
      <c r="K78" s="3"/>
      <c r="L78" s="3"/>
      <c r="M78" s="3"/>
      <c r="N78" s="3"/>
      <c r="O78" s="3"/>
      <c r="P78" s="3"/>
      <c r="Q78" s="3"/>
      <c r="R78" s="3"/>
      <c r="S78" s="3"/>
      <c r="T78" s="3"/>
      <c r="U78" s="3"/>
      <c r="V78" s="1399" t="s">
        <v>0</v>
      </c>
      <c r="W78" s="3"/>
      <c r="X78" s="3"/>
      <c r="Y78" s="3"/>
      <c r="Z78" s="3"/>
      <c r="AA78" s="3"/>
      <c r="AB78" s="3"/>
      <c r="AC78" s="3"/>
      <c r="AD78" s="3"/>
      <c r="AE78" s="3"/>
      <c r="AF78" s="3"/>
      <c r="AG78" s="3"/>
      <c r="AH78" s="3"/>
      <c r="AI78" s="3"/>
    </row>
    <row r="79" spans="1:35"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sheetData>
  <sheetProtection selectLockedCells="1"/>
  <mergeCells count="31">
    <mergeCell ref="G31:H31"/>
    <mergeCell ref="I31:J31"/>
    <mergeCell ref="G30:H30"/>
    <mergeCell ref="I30:J30"/>
    <mergeCell ref="O30:P30"/>
    <mergeCell ref="K30:L30"/>
    <mergeCell ref="M30:N30"/>
    <mergeCell ref="K31:L31"/>
    <mergeCell ref="M31:N31"/>
    <mergeCell ref="M21:P21"/>
    <mergeCell ref="M10:P10"/>
    <mergeCell ref="M9:P9"/>
    <mergeCell ref="M11:P11"/>
    <mergeCell ref="O31:P31"/>
    <mergeCell ref="M22:P22"/>
    <mergeCell ref="C53:E53"/>
    <mergeCell ref="G3:P3"/>
    <mergeCell ref="O32:P32"/>
    <mergeCell ref="G33:H33"/>
    <mergeCell ref="I33:J33"/>
    <mergeCell ref="K33:L33"/>
    <mergeCell ref="M33:N33"/>
    <mergeCell ref="O33:P33"/>
    <mergeCell ref="G32:H32"/>
    <mergeCell ref="I32:J32"/>
    <mergeCell ref="K32:L32"/>
    <mergeCell ref="M32:N32"/>
    <mergeCell ref="M20:P20"/>
    <mergeCell ref="C14:P14"/>
    <mergeCell ref="M12:P12"/>
    <mergeCell ref="M19:P19"/>
  </mergeCells>
  <hyperlinks>
    <hyperlink ref="X40" location="FAHRZ!X58" display="Daten"/>
    <hyperlink ref="X47" location="FAHRZ!X69"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2582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19d1233-005c-4c01-b60b-c2c9806d6175}">
  <sheetPr codeName="Tabelle35"/>
  <dimension ref="A1:AM73"/>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2" width="2.625" style="82" customWidth="1"/>
    <col min="23" max="23" width="3.875" style="82" bestFit="1" customWidth="1"/>
    <col min="24" max="24" width="35.625" style="82" customWidth="1"/>
    <col min="25" max="25" width="20.5" style="82" bestFit="1" customWidth="1"/>
    <col min="26" max="27" width="8.125" style="82" customWidth="1"/>
    <col min="28" max="28" width="18.75" style="82" bestFit="1" customWidth="1"/>
    <col min="29" max="29" width="12.5" style="82" bestFit="1" customWidth="1"/>
    <col min="30" max="31" width="8.125" style="82" customWidth="1"/>
    <col min="32" max="32" width="2.625" style="82" customWidth="1"/>
    <col min="33" max="16384" width="11" style="82"/>
  </cols>
  <sheetData>
    <row r="1" spans="1:35" ht="4.5" customHeight="1">
      <c r="A1" s="3"/>
      <c r="B1" s="4"/>
      <c r="C1" s="2090" t="s">
        <v>0</v>
      </c>
      <c r="D1" s="2291"/>
      <c r="E1" s="2291"/>
      <c r="F1" s="2291"/>
      <c r="G1" s="2291"/>
      <c r="H1" s="2291"/>
      <c r="I1" s="2291"/>
      <c r="J1" s="2291"/>
      <c r="K1" s="90"/>
      <c r="L1" s="90"/>
      <c r="M1" s="90"/>
      <c r="N1" s="90"/>
      <c r="O1" s="90"/>
      <c r="P1" s="90"/>
      <c r="Q1" s="90"/>
      <c r="R1" s="3"/>
      <c r="S1" s="3"/>
      <c r="T1" s="3"/>
      <c r="U1" s="3"/>
      <c r="V1" s="514"/>
      <c r="W1" s="514"/>
      <c r="X1" s="547"/>
      <c r="Y1" s="552"/>
      <c r="Z1" s="552"/>
      <c r="AA1" s="552"/>
      <c r="AB1" s="552"/>
      <c r="AC1" s="552"/>
      <c r="AD1" s="552"/>
      <c r="AE1" s="552"/>
      <c r="AF1" s="514"/>
      <c r="AG1" s="3"/>
      <c r="AH1" s="3"/>
      <c r="AI1" s="3"/>
    </row>
    <row r="2" spans="1:35" ht="4.5" customHeight="1">
      <c r="A2" s="3"/>
      <c r="B2" s="4"/>
      <c r="C2" s="928"/>
      <c r="D2" s="1133"/>
      <c r="E2" s="1133"/>
      <c r="F2" s="1133"/>
      <c r="G2" s="1133"/>
      <c r="H2" s="1133"/>
      <c r="I2" s="1133"/>
      <c r="J2" s="1133"/>
      <c r="K2" s="1079"/>
      <c r="L2" s="1079"/>
      <c r="M2" s="1079"/>
      <c r="N2" s="1079"/>
      <c r="O2" s="1079"/>
      <c r="P2" s="1079"/>
      <c r="Q2" s="90"/>
      <c r="R2" s="3"/>
      <c r="S2" s="3"/>
      <c r="T2" s="3"/>
      <c r="U2" s="3"/>
      <c r="V2" s="514"/>
      <c r="W2" s="514"/>
      <c r="X2" s="547"/>
      <c r="Y2" s="552"/>
      <c r="Z2" s="552"/>
      <c r="AA2" s="552"/>
      <c r="AB2" s="552"/>
      <c r="AC2" s="552"/>
      <c r="AD2" s="552"/>
      <c r="AE2" s="552"/>
      <c r="AF2" s="514"/>
      <c r="AG2" s="3"/>
      <c r="AH2" s="3"/>
      <c r="AI2" s="3"/>
    </row>
    <row r="3" spans="1:35" s="192" customFormat="1" ht="24.95" customHeight="1">
      <c r="A3" s="6"/>
      <c r="B3" s="7"/>
      <c r="C3" s="956" t="str">
        <f>W3</f>
        <v>10</v>
      </c>
      <c r="D3" s="962"/>
      <c r="E3" s="962"/>
      <c r="F3" s="962"/>
      <c r="G3" s="2100" t="str">
        <f>X3</f>
        <v>Lage (Erreichbarkeit und Pendler) (2)</v>
      </c>
      <c r="H3" s="2100"/>
      <c r="I3" s="2100"/>
      <c r="J3" s="2100"/>
      <c r="K3" s="2100"/>
      <c r="L3" s="2100"/>
      <c r="M3" s="2100"/>
      <c r="N3" s="2100"/>
      <c r="O3" s="2100"/>
      <c r="P3" s="2100"/>
      <c r="Q3" s="90"/>
      <c r="R3" s="6"/>
      <c r="S3" s="6"/>
      <c r="T3" s="6"/>
      <c r="U3" s="6"/>
      <c r="V3" s="525"/>
      <c r="W3" s="1270" t="s">
        <v>603</v>
      </c>
      <c r="X3" s="1270" t="s">
        <v>939</v>
      </c>
      <c r="Y3" s="546"/>
      <c r="Z3" s="546"/>
      <c r="AA3" s="546"/>
      <c r="AB3" s="546"/>
      <c r="AC3" s="540"/>
      <c r="AD3" s="540" t="s">
        <v>157</v>
      </c>
      <c r="AE3" s="540" t="s">
        <v>477</v>
      </c>
      <c r="AF3" s="514"/>
      <c r="AG3" s="3"/>
      <c r="AH3" s="3"/>
      <c r="AI3" s="3"/>
    </row>
    <row r="4" spans="1:35" s="192" customFormat="1" ht="24.95" customHeight="1">
      <c r="A4" s="6"/>
      <c r="B4" s="7"/>
      <c r="C4" s="956"/>
      <c r="D4" s="962"/>
      <c r="E4" s="962"/>
      <c r="F4" s="962"/>
      <c r="G4" s="2100"/>
      <c r="H4" s="2100"/>
      <c r="I4" s="2100"/>
      <c r="J4" s="2100"/>
      <c r="K4" s="2100"/>
      <c r="L4" s="2100"/>
      <c r="M4" s="2100"/>
      <c r="N4" s="2100"/>
      <c r="O4" s="2100"/>
      <c r="P4" s="2100"/>
      <c r="Q4" s="90"/>
      <c r="R4" s="6"/>
      <c r="S4" s="6"/>
      <c r="T4" s="6"/>
      <c r="U4" s="6"/>
      <c r="V4" s="525"/>
      <c r="W4" s="525"/>
      <c r="X4" s="546"/>
      <c r="Y4" s="546"/>
      <c r="Z4" s="546"/>
      <c r="AA4" s="546"/>
      <c r="AB4" s="546"/>
      <c r="AC4" s="546"/>
      <c r="AD4" s="546"/>
      <c r="AE4" s="546"/>
      <c r="AF4" s="514"/>
      <c r="AG4" s="3"/>
      <c r="AH4" s="3"/>
      <c r="AI4" s="3"/>
    </row>
    <row r="5" spans="1:35" s="192" customFormat="1" ht="24.95" customHeight="1">
      <c r="A5" s="6"/>
      <c r="B5" s="7"/>
      <c r="C5" s="1134"/>
      <c r="D5" s="1135"/>
      <c r="E5" s="1135"/>
      <c r="F5" s="1135"/>
      <c r="G5" s="1135"/>
      <c r="H5" s="1135"/>
      <c r="I5" s="1136"/>
      <c r="J5" s="1136"/>
      <c r="K5" s="1136"/>
      <c r="L5" s="1136"/>
      <c r="M5" s="1136"/>
      <c r="N5" s="1136"/>
      <c r="O5" s="1137"/>
      <c r="P5" s="1137"/>
      <c r="Q5" s="90"/>
      <c r="R5" s="6"/>
      <c r="S5" s="6"/>
      <c r="T5" s="6"/>
      <c r="U5" s="6"/>
      <c r="V5" s="525"/>
      <c r="W5" s="1440"/>
      <c r="X5" s="1387"/>
      <c r="Y5" s="1387"/>
      <c r="Z5" s="1387"/>
      <c r="AA5" s="1387"/>
      <c r="AB5" s="1387"/>
      <c r="AC5" s="1387"/>
      <c r="AD5" s="1387"/>
      <c r="AE5" s="1387"/>
      <c r="AF5" s="514"/>
      <c r="AG5" s="3"/>
      <c r="AH5" s="3"/>
      <c r="AI5" s="3"/>
    </row>
    <row r="6" spans="1:35" s="84" customFormat="1" ht="6" customHeight="1">
      <c r="A6" s="13"/>
      <c r="B6" s="14"/>
      <c r="C6" s="2292"/>
      <c r="D6" s="2292"/>
      <c r="E6" s="2292"/>
      <c r="F6" s="2292"/>
      <c r="G6" s="2292"/>
      <c r="H6" s="2292"/>
      <c r="I6" s="2292"/>
      <c r="J6" s="2292"/>
      <c r="K6" s="2292"/>
      <c r="L6" s="2292"/>
      <c r="M6" s="2292"/>
      <c r="N6" s="2292"/>
      <c r="O6" s="2292"/>
      <c r="P6" s="2292"/>
      <c r="Q6" s="14"/>
      <c r="R6" s="13"/>
      <c r="S6" s="13"/>
      <c r="T6" s="13"/>
      <c r="U6" s="13"/>
      <c r="V6" s="516"/>
      <c r="W6" s="516"/>
      <c r="X6" s="516"/>
      <c r="Y6" s="516"/>
      <c r="Z6" s="516"/>
      <c r="AA6" s="516"/>
      <c r="AB6" s="516"/>
      <c r="AC6" s="516"/>
      <c r="AD6" s="516"/>
      <c r="AE6" s="516"/>
      <c r="AF6" s="514"/>
      <c r="AG6" s="3"/>
      <c r="AH6" s="3"/>
      <c r="AI6" s="3"/>
    </row>
    <row r="7" spans="1:35" ht="16.5" customHeight="1">
      <c r="A7" s="3"/>
      <c r="B7" s="4"/>
      <c r="C7" s="1865" t="str">
        <f>X7</f>
        <v>Pendlerbeziehungen (2020)</v>
      </c>
      <c r="D7" s="1139"/>
      <c r="E7" s="1139"/>
      <c r="F7" s="1139"/>
      <c r="G7" s="1139"/>
      <c r="H7" s="1139"/>
      <c r="I7" s="1139"/>
      <c r="J7" s="1139"/>
      <c r="K7" s="1139"/>
      <c r="L7" s="1139"/>
      <c r="M7" s="1139"/>
      <c r="N7" s="1139"/>
      <c r="O7" s="1139"/>
      <c r="P7" s="1140"/>
      <c r="Q7" s="4"/>
      <c r="R7" s="3"/>
      <c r="S7" s="3"/>
      <c r="T7" s="3"/>
      <c r="U7" s="3"/>
      <c r="V7" s="514"/>
      <c r="W7" s="514"/>
      <c r="X7" s="618" t="s">
        <v>940</v>
      </c>
      <c r="Y7" s="521"/>
      <c r="Z7" s="521"/>
      <c r="AA7" s="521"/>
      <c r="AB7" s="521"/>
      <c r="AC7" s="521"/>
      <c r="AD7" s="521"/>
      <c r="AE7" s="521"/>
      <c r="AF7" s="514"/>
      <c r="AG7" s="3"/>
      <c r="AH7" s="3"/>
      <c r="AI7" s="3"/>
    </row>
    <row r="8" spans="1:35" ht="9.95" customHeight="1">
      <c r="A8" s="3"/>
      <c r="B8" s="4"/>
      <c r="C8" s="1138"/>
      <c r="D8" s="1139"/>
      <c r="E8" s="1139"/>
      <c r="F8" s="1139"/>
      <c r="G8" s="1139"/>
      <c r="H8" s="1139"/>
      <c r="I8" s="1139"/>
      <c r="J8" s="1139"/>
      <c r="K8" s="1139"/>
      <c r="L8" s="1139"/>
      <c r="M8" s="1139"/>
      <c r="N8" s="1139"/>
      <c r="O8" s="1139"/>
      <c r="P8" s="1140"/>
      <c r="Q8" s="4"/>
      <c r="R8" s="3"/>
      <c r="S8" s="3"/>
      <c r="T8" s="3"/>
      <c r="U8" s="3"/>
      <c r="V8" s="514"/>
      <c r="W8" s="514"/>
      <c r="X8" s="521"/>
      <c r="Y8" s="521"/>
      <c r="Z8" s="521"/>
      <c r="AA8" s="521"/>
      <c r="AB8" s="521"/>
      <c r="AC8" s="521"/>
      <c r="AD8" s="521"/>
      <c r="AE8" s="521"/>
      <c r="AF8" s="514"/>
      <c r="AG8" s="3"/>
      <c r="AH8" s="3"/>
      <c r="AI8" s="3"/>
    </row>
    <row r="9" spans="1:35" s="83" customFormat="1" ht="16.5" customHeight="1">
      <c r="A9" s="38"/>
      <c r="B9" s="40"/>
      <c r="C9" s="909"/>
      <c r="D9" s="909"/>
      <c r="E9" s="909"/>
      <c r="F9" s="909"/>
      <c r="G9" s="909"/>
      <c r="H9" s="909"/>
      <c r="I9" s="919" t="str">
        <f>Z9</f>
        <v>Zupendler nach Thun</v>
      </c>
      <c r="J9" s="909"/>
      <c r="K9" s="909"/>
      <c r="L9" s="909"/>
      <c r="M9" s="909"/>
      <c r="N9" s="909"/>
      <c r="O9" s="909"/>
      <c r="P9" s="919" t="str">
        <f>AD9</f>
        <v>Wegpendler von Thun</v>
      </c>
      <c r="Q9" s="40"/>
      <c r="R9" s="38"/>
      <c r="S9" s="38"/>
      <c r="T9" s="38"/>
      <c r="U9" s="38"/>
      <c r="V9" s="531"/>
      <c r="W9" s="531"/>
      <c r="X9" s="1124"/>
      <c r="Y9" s="1124"/>
      <c r="Z9" s="1888" t="s">
        <v>941</v>
      </c>
      <c r="AA9" s="1124"/>
      <c r="AB9" s="1124"/>
      <c r="AC9" s="1888"/>
      <c r="AD9" s="1888" t="s">
        <v>942</v>
      </c>
      <c r="AE9" s="531"/>
      <c r="AF9" s="531"/>
      <c r="AG9" s="38"/>
      <c r="AH9" s="38"/>
      <c r="AI9" s="38"/>
    </row>
    <row r="10" spans="1:35" s="83" customFormat="1" ht="16.5" customHeight="1">
      <c r="A10" s="38"/>
      <c r="B10" s="40"/>
      <c r="C10" s="909" t="str">
        <f>X10</f>
        <v>von</v>
      </c>
      <c r="D10" s="909"/>
      <c r="E10" s="909"/>
      <c r="F10" s="909"/>
      <c r="G10" s="909"/>
      <c r="H10" s="919" t="str">
        <f>Y10</f>
        <v>Anzahl Personen</v>
      </c>
      <c r="I10" s="919" t="str">
        <f>Z10</f>
        <v>in %</v>
      </c>
      <c r="J10" s="909"/>
      <c r="K10" s="909" t="str">
        <f>AB10</f>
        <v>nach</v>
      </c>
      <c r="L10" s="909"/>
      <c r="M10" s="909"/>
      <c r="N10" s="909"/>
      <c r="O10" s="919" t="str">
        <f>AC10</f>
        <v>Anzahl Personen</v>
      </c>
      <c r="P10" s="919" t="str">
        <f>AD10</f>
        <v>in %</v>
      </c>
      <c r="Q10" s="40"/>
      <c r="R10" s="38"/>
      <c r="S10" s="1141"/>
      <c r="T10" s="38"/>
      <c r="U10" s="38"/>
      <c r="V10" s="531"/>
      <c r="W10" s="531"/>
      <c r="X10" s="1124" t="s">
        <v>279</v>
      </c>
      <c r="Y10" s="1889" t="s">
        <v>281</v>
      </c>
      <c r="Z10" s="1890" t="s">
        <v>146</v>
      </c>
      <c r="AA10" s="1124"/>
      <c r="AB10" s="1124" t="s">
        <v>280</v>
      </c>
      <c r="AC10" s="1889" t="s">
        <v>281</v>
      </c>
      <c r="AD10" s="1890" t="s">
        <v>146</v>
      </c>
      <c r="AE10" s="531"/>
      <c r="AF10" s="531"/>
      <c r="AG10" s="38"/>
      <c r="AH10" s="38"/>
      <c r="AI10" s="38"/>
    </row>
    <row r="11" spans="1:35" s="83" customFormat="1" ht="16.5" customHeight="1">
      <c r="A11" s="38"/>
      <c r="B11" s="40"/>
      <c r="C11" s="909" t="str">
        <f t="shared" si="0" ref="C11:C21">X11</f>
        <v>Thun</v>
      </c>
      <c r="D11" s="909"/>
      <c r="E11" s="909"/>
      <c r="F11" s="909"/>
      <c r="G11" s="909"/>
      <c r="H11" s="923">
        <f t="shared" si="1" ref="H11:H22">Y11</f>
        <v>11101</v>
      </c>
      <c r="I11" s="990">
        <f t="shared" si="2" ref="I11:I20">Z11</f>
        <v>0.43490695396669932</v>
      </c>
      <c r="J11" s="909"/>
      <c r="K11" s="909" t="str">
        <f t="shared" si="3" ref="K11:K21">AB11</f>
        <v>Thun</v>
      </c>
      <c r="L11" s="909"/>
      <c r="M11" s="909"/>
      <c r="N11" s="909"/>
      <c r="O11" s="923">
        <f t="shared" si="4" ref="O11:P20">AC11</f>
        <v>11101</v>
      </c>
      <c r="P11" s="990">
        <f t="shared" si="4"/>
        <v>0.50959419757620272</v>
      </c>
      <c r="Q11" s="40"/>
      <c r="R11" s="38"/>
      <c r="S11" s="1141"/>
      <c r="T11" s="38"/>
      <c r="U11" s="38"/>
      <c r="V11" s="531"/>
      <c r="W11" s="531"/>
      <c r="X11" s="1124" t="s">
        <v>477</v>
      </c>
      <c r="Y11" s="1889">
        <v>11101</v>
      </c>
      <c r="Z11" s="1856">
        <v>0.43490695396669932</v>
      </c>
      <c r="AA11" s="1124"/>
      <c r="AB11" s="1124" t="s">
        <v>477</v>
      </c>
      <c r="AC11" s="1889">
        <v>11101</v>
      </c>
      <c r="AD11" s="1890">
        <v>0.50959419757620272</v>
      </c>
      <c r="AE11" s="531"/>
      <c r="AF11" s="531"/>
      <c r="AG11" s="38"/>
      <c r="AH11" s="38"/>
      <c r="AI11" s="38"/>
    </row>
    <row r="12" spans="1:35" s="83" customFormat="1" ht="16.5" customHeight="1">
      <c r="A12" s="38"/>
      <c r="B12" s="40"/>
      <c r="C12" s="909" t="str">
        <f t="shared" si="0"/>
        <v>Steffisburg</v>
      </c>
      <c r="D12" s="950"/>
      <c r="E12" s="950"/>
      <c r="F12" s="950"/>
      <c r="G12" s="950"/>
      <c r="H12" s="923">
        <f t="shared" si="1"/>
        <v>2244</v>
      </c>
      <c r="I12" s="990">
        <f t="shared" si="2"/>
        <v>0.087913809990205677</v>
      </c>
      <c r="J12" s="950"/>
      <c r="K12" s="909" t="str">
        <f t="shared" si="3"/>
        <v>Bern</v>
      </c>
      <c r="L12" s="950"/>
      <c r="M12" s="950"/>
      <c r="N12" s="950"/>
      <c r="O12" s="923">
        <f t="shared" si="4"/>
        <v>3162</v>
      </c>
      <c r="P12" s="990">
        <f t="shared" si="4"/>
        <v>0.14515240543518179</v>
      </c>
      <c r="Q12" s="40"/>
      <c r="R12" s="38"/>
      <c r="S12" s="1141"/>
      <c r="T12" s="38"/>
      <c r="U12" s="38"/>
      <c r="V12" s="531"/>
      <c r="W12" s="531"/>
      <c r="X12" s="1124" t="s">
        <v>506</v>
      </c>
      <c r="Y12" s="1889">
        <v>2244</v>
      </c>
      <c r="Z12" s="1856">
        <v>0.087913809990205677</v>
      </c>
      <c r="AA12" s="1124"/>
      <c r="AB12" s="1124" t="s">
        <v>470</v>
      </c>
      <c r="AC12" s="1889">
        <v>3162</v>
      </c>
      <c r="AD12" s="1890">
        <v>0.14515240543518179</v>
      </c>
      <c r="AE12" s="531"/>
      <c r="AF12" s="531"/>
      <c r="AG12" s="38"/>
      <c r="AH12" s="38"/>
      <c r="AI12" s="38"/>
    </row>
    <row r="13" spans="1:35" ht="16.5" customHeight="1">
      <c r="A13" s="3"/>
      <c r="B13" s="4"/>
      <c r="C13" s="909" t="str">
        <f t="shared" si="0"/>
        <v>Spiez</v>
      </c>
      <c r="D13" s="924"/>
      <c r="E13" s="924"/>
      <c r="F13" s="924"/>
      <c r="G13" s="924"/>
      <c r="H13" s="923">
        <f t="shared" si="1"/>
        <v>1187</v>
      </c>
      <c r="I13" s="990">
        <f t="shared" si="2"/>
        <v>0.046503428011753181</v>
      </c>
      <c r="J13" s="919"/>
      <c r="K13" s="909" t="str">
        <f t="shared" si="3"/>
        <v>Steffisburg</v>
      </c>
      <c r="L13" s="919"/>
      <c r="M13" s="919"/>
      <c r="N13" s="919"/>
      <c r="O13" s="923">
        <f t="shared" si="4"/>
        <v>849</v>
      </c>
      <c r="P13" s="990">
        <f t="shared" si="4"/>
        <v>0.038973558575100993</v>
      </c>
      <c r="Q13" s="4"/>
      <c r="R13" s="3"/>
      <c r="S13" s="3"/>
      <c r="T13" s="3"/>
      <c r="U13" s="3"/>
      <c r="V13" s="514"/>
      <c r="W13" s="514"/>
      <c r="X13" s="1124" t="s">
        <v>478</v>
      </c>
      <c r="Y13" s="1889">
        <v>1187</v>
      </c>
      <c r="Z13" s="1856">
        <v>0.046503428011753181</v>
      </c>
      <c r="AA13" s="1124"/>
      <c r="AB13" s="1124" t="s">
        <v>506</v>
      </c>
      <c r="AC13" s="1889">
        <v>849</v>
      </c>
      <c r="AD13" s="1890">
        <v>0.038973558575100993</v>
      </c>
      <c r="AE13" s="531"/>
      <c r="AF13" s="531"/>
      <c r="AG13" s="3"/>
      <c r="AH13" s="3"/>
      <c r="AI13" s="3"/>
    </row>
    <row r="14" spans="1:35" ht="16.5" customHeight="1">
      <c r="A14" s="3"/>
      <c r="B14" s="4"/>
      <c r="C14" s="909" t="str">
        <f t="shared" si="0"/>
        <v>Heimberg</v>
      </c>
      <c r="D14" s="909"/>
      <c r="E14" s="909"/>
      <c r="F14" s="909"/>
      <c r="G14" s="1100"/>
      <c r="H14" s="923">
        <f t="shared" si="1"/>
        <v>706</v>
      </c>
      <c r="I14" s="990">
        <f t="shared" si="2"/>
        <v>0.027659157688540645</v>
      </c>
      <c r="J14" s="1100"/>
      <c r="K14" s="909" t="str">
        <f t="shared" si="3"/>
        <v>Spiez</v>
      </c>
      <c r="L14" s="1100"/>
      <c r="M14" s="1100"/>
      <c r="N14" s="1100"/>
      <c r="O14" s="923">
        <f t="shared" si="4"/>
        <v>577</v>
      </c>
      <c r="P14" s="990">
        <f t="shared" si="4"/>
        <v>0.026487330150569224</v>
      </c>
      <c r="Q14" s="4"/>
      <c r="R14" s="3"/>
      <c r="S14" s="3"/>
      <c r="T14" s="3"/>
      <c r="U14" s="3"/>
      <c r="V14" s="514"/>
      <c r="W14" s="514"/>
      <c r="X14" s="1124" t="s">
        <v>502</v>
      </c>
      <c r="Y14" s="1889">
        <v>706</v>
      </c>
      <c r="Z14" s="1856">
        <v>0.027659157688540645</v>
      </c>
      <c r="AA14" s="1124"/>
      <c r="AB14" s="1124" t="s">
        <v>478</v>
      </c>
      <c r="AC14" s="1889">
        <v>577</v>
      </c>
      <c r="AD14" s="1890">
        <v>0.026487330150569224</v>
      </c>
      <c r="AE14" s="531"/>
      <c r="AF14" s="531"/>
      <c r="AG14" s="3"/>
      <c r="AH14" s="3"/>
      <c r="AI14" s="3"/>
    </row>
    <row r="15" spans="1:35" ht="16.5" customHeight="1">
      <c r="A15" s="3"/>
      <c r="B15" s="4"/>
      <c r="C15" s="909" t="str">
        <f t="shared" si="0"/>
        <v>Bern</v>
      </c>
      <c r="D15" s="909"/>
      <c r="E15" s="909"/>
      <c r="F15" s="909"/>
      <c r="G15" s="1100"/>
      <c r="H15" s="923">
        <f t="shared" si="1"/>
        <v>655</v>
      </c>
      <c r="I15" s="990">
        <f t="shared" si="2"/>
        <v>0.02566111655239961</v>
      </c>
      <c r="J15" s="1100"/>
      <c r="K15" s="909" t="str">
        <f t="shared" si="3"/>
        <v>Uetendorf</v>
      </c>
      <c r="L15" s="1100"/>
      <c r="M15" s="1100"/>
      <c r="N15" s="1100"/>
      <c r="O15" s="923">
        <f t="shared" si="4"/>
        <v>421</v>
      </c>
      <c r="P15" s="990">
        <f t="shared" si="4"/>
        <v>0.01932611090708777</v>
      </c>
      <c r="Q15" s="4"/>
      <c r="R15" s="3"/>
      <c r="S15" s="3"/>
      <c r="T15" s="3"/>
      <c r="U15" s="3"/>
      <c r="V15" s="514"/>
      <c r="W15" s="514"/>
      <c r="X15" s="1124" t="s">
        <v>470</v>
      </c>
      <c r="Y15" s="1889">
        <v>655</v>
      </c>
      <c r="Z15" s="1856">
        <v>0.02566111655239961</v>
      </c>
      <c r="AA15" s="1124"/>
      <c r="AB15" s="1124" t="s">
        <v>508</v>
      </c>
      <c r="AC15" s="1889">
        <v>421</v>
      </c>
      <c r="AD15" s="1890">
        <v>0.01932611090708777</v>
      </c>
      <c r="AE15" s="531"/>
      <c r="AF15" s="531"/>
      <c r="AG15" s="3"/>
      <c r="AH15" s="3"/>
      <c r="AI15" s="3"/>
    </row>
    <row r="16" spans="1:35" ht="16.5" customHeight="1">
      <c r="A16" s="3"/>
      <c r="B16" s="4"/>
      <c r="C16" s="909" t="str">
        <f t="shared" si="0"/>
        <v>Hilterfingen</v>
      </c>
      <c r="D16" s="950"/>
      <c r="E16" s="950"/>
      <c r="F16" s="950"/>
      <c r="G16" s="1100"/>
      <c r="H16" s="923">
        <f t="shared" si="1"/>
        <v>579</v>
      </c>
      <c r="I16" s="990">
        <f t="shared" si="2"/>
        <v>0.02268364348677767</v>
      </c>
      <c r="J16" s="1100"/>
      <c r="K16" s="909" t="str">
        <f t="shared" si="3"/>
        <v>Muri bei Bern</v>
      </c>
      <c r="L16" s="1100"/>
      <c r="M16" s="1100"/>
      <c r="N16" s="1100"/>
      <c r="O16" s="923">
        <f t="shared" si="4"/>
        <v>344</v>
      </c>
      <c r="P16" s="990">
        <f t="shared" si="4"/>
        <v>0.015791406536907821</v>
      </c>
      <c r="Q16" s="4"/>
      <c r="R16" s="3"/>
      <c r="S16" s="3"/>
      <c r="T16" s="3"/>
      <c r="U16" s="3"/>
      <c r="V16" s="514"/>
      <c r="W16" s="514"/>
      <c r="X16" s="1124" t="s">
        <v>503</v>
      </c>
      <c r="Y16" s="1889">
        <v>579</v>
      </c>
      <c r="Z16" s="1856">
        <v>0.02268364348677767</v>
      </c>
      <c r="AA16" s="1124"/>
      <c r="AB16" s="1124" t="s">
        <v>498</v>
      </c>
      <c r="AC16" s="1889">
        <v>344</v>
      </c>
      <c r="AD16" s="1890">
        <v>0.015791406536907821</v>
      </c>
      <c r="AE16" s="531"/>
      <c r="AF16" s="531"/>
      <c r="AG16" s="3"/>
      <c r="AH16" s="3"/>
      <c r="AI16" s="3"/>
    </row>
    <row r="17" spans="1:35" ht="16.5" customHeight="1">
      <c r="A17" s="3"/>
      <c r="B17" s="4"/>
      <c r="C17" s="909" t="str">
        <f t="shared" si="0"/>
        <v>Uetendorf</v>
      </c>
      <c r="D17" s="950"/>
      <c r="E17" s="950"/>
      <c r="F17" s="950"/>
      <c r="G17" s="1100"/>
      <c r="H17" s="923">
        <f t="shared" si="1"/>
        <v>524</v>
      </c>
      <c r="I17" s="990">
        <f t="shared" si="2"/>
        <v>0.020528893241919685</v>
      </c>
      <c r="J17" s="1100"/>
      <c r="K17" s="909" t="str">
        <f t="shared" si="3"/>
        <v>Köniz</v>
      </c>
      <c r="L17" s="1100"/>
      <c r="M17" s="1100"/>
      <c r="N17" s="1100"/>
      <c r="O17" s="923">
        <f t="shared" si="4"/>
        <v>289</v>
      </c>
      <c r="P17" s="990">
        <f t="shared" si="4"/>
        <v>0.013266617701065003</v>
      </c>
      <c r="Q17" s="4"/>
      <c r="R17" s="3"/>
      <c r="S17" s="3"/>
      <c r="T17" s="3"/>
      <c r="U17" s="3"/>
      <c r="V17" s="514"/>
      <c r="W17" s="514"/>
      <c r="X17" s="1124" t="s">
        <v>508</v>
      </c>
      <c r="Y17" s="1889">
        <v>524</v>
      </c>
      <c r="Z17" s="1856">
        <v>0.020528893241919685</v>
      </c>
      <c r="AA17" s="1124"/>
      <c r="AB17" s="1124" t="s">
        <v>497</v>
      </c>
      <c r="AC17" s="1889">
        <v>289</v>
      </c>
      <c r="AD17" s="1890">
        <v>0.013266617701065003</v>
      </c>
      <c r="AE17" s="531"/>
      <c r="AF17" s="531"/>
      <c r="AG17" s="3"/>
      <c r="AH17" s="3"/>
      <c r="AI17" s="3"/>
    </row>
    <row r="18" spans="1:35" ht="16.5" customHeight="1">
      <c r="A18" s="3"/>
      <c r="B18" s="4"/>
      <c r="C18" s="909" t="str">
        <f t="shared" si="0"/>
        <v>Sigriswil</v>
      </c>
      <c r="D18" s="950"/>
      <c r="E18" s="950"/>
      <c r="F18" s="950"/>
      <c r="G18" s="1100"/>
      <c r="H18" s="923">
        <f t="shared" si="1"/>
        <v>459</v>
      </c>
      <c r="I18" s="990">
        <f t="shared" si="2"/>
        <v>0.017982370225269342</v>
      </c>
      <c r="J18" s="1100"/>
      <c r="K18" s="909" t="str">
        <f t="shared" si="3"/>
        <v>Münsingen</v>
      </c>
      <c r="L18" s="1100"/>
      <c r="M18" s="1100"/>
      <c r="N18" s="1100"/>
      <c r="O18" s="923">
        <f t="shared" si="4"/>
        <v>280</v>
      </c>
      <c r="P18" s="990">
        <f t="shared" si="4"/>
        <v>0.012853470437017995</v>
      </c>
      <c r="Q18" s="4"/>
      <c r="R18" s="3"/>
      <c r="S18" s="3"/>
      <c r="T18" s="3"/>
      <c r="U18" s="3"/>
      <c r="V18" s="514"/>
      <c r="W18" s="514"/>
      <c r="X18" s="1124" t="s">
        <v>505</v>
      </c>
      <c r="Y18" s="1889">
        <v>459</v>
      </c>
      <c r="Z18" s="1856">
        <v>0.017982370225269342</v>
      </c>
      <c r="AA18" s="1124"/>
      <c r="AB18" s="1124" t="s">
        <v>500</v>
      </c>
      <c r="AC18" s="1889">
        <v>280</v>
      </c>
      <c r="AD18" s="1890">
        <v>0.012853470437017995</v>
      </c>
      <c r="AE18" s="531"/>
      <c r="AF18" s="531"/>
      <c r="AG18" s="3"/>
      <c r="AH18" s="3"/>
      <c r="AI18" s="3"/>
    </row>
    <row r="19" spans="1:35" ht="16.5" customHeight="1">
      <c r="A19" s="3"/>
      <c r="B19" s="4"/>
      <c r="C19" s="909" t="str">
        <f t="shared" si="0"/>
        <v>Thierachern</v>
      </c>
      <c r="D19" s="950"/>
      <c r="E19" s="950"/>
      <c r="F19" s="950"/>
      <c r="G19" s="1100"/>
      <c r="H19" s="923">
        <f t="shared" si="1"/>
        <v>377</v>
      </c>
      <c r="I19" s="990">
        <f t="shared" si="2"/>
        <v>0.014769833496571988</v>
      </c>
      <c r="J19" s="1100"/>
      <c r="K19" s="909" t="str">
        <f t="shared" si="3"/>
        <v>Ittigen</v>
      </c>
      <c r="L19" s="1100"/>
      <c r="M19" s="1100"/>
      <c r="N19" s="1100"/>
      <c r="O19" s="923">
        <f t="shared" si="4"/>
        <v>275</v>
      </c>
      <c r="P19" s="990">
        <f t="shared" si="4"/>
        <v>0.012623944179214102</v>
      </c>
      <c r="Q19" s="4"/>
      <c r="R19" s="3"/>
      <c r="S19" s="3"/>
      <c r="T19" s="3"/>
      <c r="U19" s="3"/>
      <c r="V19" s="514"/>
      <c r="W19" s="514"/>
      <c r="X19" s="1124" t="s">
        <v>507</v>
      </c>
      <c r="Y19" s="1889">
        <v>377</v>
      </c>
      <c r="Z19" s="1856">
        <v>0.014769833496571988</v>
      </c>
      <c r="AA19" s="1124"/>
      <c r="AB19" s="1124" t="s">
        <v>499</v>
      </c>
      <c r="AC19" s="1889">
        <v>275</v>
      </c>
      <c r="AD19" s="1890">
        <v>0.012623944179214102</v>
      </c>
      <c r="AE19" s="531"/>
      <c r="AF19" s="531"/>
      <c r="AG19" s="3"/>
      <c r="AH19" s="3"/>
      <c r="AI19" s="3"/>
    </row>
    <row r="20" spans="1:35" ht="16.5" customHeight="1">
      <c r="A20" s="3"/>
      <c r="B20" s="4"/>
      <c r="C20" s="909" t="str">
        <f t="shared" si="0"/>
        <v>Oberhofen am Thunersee</v>
      </c>
      <c r="D20" s="950"/>
      <c r="E20" s="950"/>
      <c r="F20" s="950"/>
      <c r="G20" s="1100"/>
      <c r="H20" s="923">
        <f t="shared" si="1"/>
        <v>303</v>
      </c>
      <c r="I20" s="990">
        <f t="shared" si="2"/>
        <v>0.011870714985308522</v>
      </c>
      <c r="J20" s="1100"/>
      <c r="K20" s="909" t="str">
        <f t="shared" si="3"/>
        <v>Heimberg</v>
      </c>
      <c r="L20" s="1100"/>
      <c r="M20" s="1100"/>
      <c r="N20" s="1100"/>
      <c r="O20" s="923">
        <f t="shared" si="4"/>
        <v>273</v>
      </c>
      <c r="P20" s="990">
        <f t="shared" si="4"/>
        <v>0.012532133676092546</v>
      </c>
      <c r="Q20" s="4"/>
      <c r="R20" s="3"/>
      <c r="S20" s="3"/>
      <c r="T20" s="3"/>
      <c r="U20" s="3"/>
      <c r="V20" s="514"/>
      <c r="W20" s="514"/>
      <c r="X20" s="1124" t="s">
        <v>504</v>
      </c>
      <c r="Y20" s="1889">
        <v>303</v>
      </c>
      <c r="Z20" s="1856">
        <v>0.011870714985308522</v>
      </c>
      <c r="AA20" s="1124"/>
      <c r="AB20" s="1124" t="s">
        <v>502</v>
      </c>
      <c r="AC20" s="1889">
        <v>273</v>
      </c>
      <c r="AD20" s="1890">
        <v>0.012532133676092546</v>
      </c>
      <c r="AE20" s="531"/>
      <c r="AF20" s="531"/>
      <c r="AG20" s="3"/>
      <c r="AH20" s="3"/>
      <c r="AI20" s="3"/>
    </row>
    <row r="21" spans="1:35" ht="16.5" customHeight="1">
      <c r="A21" s="3"/>
      <c r="B21" s="4"/>
      <c r="C21" s="950" t="str">
        <f t="shared" si="0"/>
        <v>Total Zupendler (Inland)</v>
      </c>
      <c r="D21" s="950"/>
      <c r="E21" s="950"/>
      <c r="F21" s="950"/>
      <c r="G21" s="1100"/>
      <c r="H21" s="923">
        <f>Y21</f>
        <v>25525</v>
      </c>
      <c r="I21" s="990">
        <f>Z21</f>
        <v>1</v>
      </c>
      <c r="J21" s="1100"/>
      <c r="K21" s="1100" t="str">
        <f t="shared" si="3"/>
        <v>Total Wegpendler (Inland)</v>
      </c>
      <c r="L21" s="1100"/>
      <c r="M21" s="1100"/>
      <c r="N21" s="1100"/>
      <c r="O21" s="923">
        <f>AC21</f>
        <v>21784</v>
      </c>
      <c r="P21" s="990">
        <f>AD21</f>
        <v>1</v>
      </c>
      <c r="Q21" s="4"/>
      <c r="R21" s="3"/>
      <c r="S21" s="3"/>
      <c r="T21" s="3"/>
      <c r="U21" s="3"/>
      <c r="V21" s="514"/>
      <c r="W21" s="514"/>
      <c r="X21" s="1124" t="s">
        <v>282</v>
      </c>
      <c r="Y21" s="1889">
        <v>25525</v>
      </c>
      <c r="Z21" s="1856">
        <v>1</v>
      </c>
      <c r="AA21" s="1124"/>
      <c r="AB21" s="1124" t="s">
        <v>283</v>
      </c>
      <c r="AC21" s="1889">
        <v>21784</v>
      </c>
      <c r="AD21" s="1856">
        <v>1</v>
      </c>
      <c r="AE21" s="531"/>
      <c r="AF21" s="531"/>
      <c r="AG21" s="3"/>
      <c r="AH21" s="3"/>
      <c r="AI21" s="3"/>
    </row>
    <row r="22" spans="1:35" ht="16.5" customHeight="1">
      <c r="A22" s="3"/>
      <c r="B22" s="4"/>
      <c r="C22" s="950" t="str">
        <f>X22</f>
        <v>Pendlersaldo (Inland)</v>
      </c>
      <c r="D22" s="950"/>
      <c r="E22" s="950"/>
      <c r="F22" s="950"/>
      <c r="G22" s="1100"/>
      <c r="H22" s="1100">
        <f t="shared" si="1"/>
        <v>3741</v>
      </c>
      <c r="I22" s="1866"/>
      <c r="J22" s="1100"/>
      <c r="K22" s="1100"/>
      <c r="L22" s="1100"/>
      <c r="M22" s="1100"/>
      <c r="N22" s="1100"/>
      <c r="O22" s="1100"/>
      <c r="P22" s="1866"/>
      <c r="Q22" s="4"/>
      <c r="R22" s="3"/>
      <c r="S22" s="3"/>
      <c r="T22" s="3"/>
      <c r="U22" s="3"/>
      <c r="V22" s="514"/>
      <c r="W22" s="514"/>
      <c r="X22" s="1124" t="s">
        <v>284</v>
      </c>
      <c r="Y22" s="1104">
        <v>3741</v>
      </c>
      <c r="Z22" s="1856"/>
      <c r="AA22" s="1124"/>
      <c r="AB22" s="1124"/>
      <c r="AC22" s="1124"/>
      <c r="AD22" s="1856"/>
      <c r="AE22" s="531"/>
      <c r="AF22" s="531"/>
      <c r="AG22" s="3"/>
      <c r="AH22" s="3"/>
      <c r="AI22" s="3"/>
    </row>
    <row r="23" spans="1:35" ht="16.5" customHeight="1">
      <c r="A23" s="3"/>
      <c r="B23" s="4"/>
      <c r="C23" s="950" t="str">
        <f>X23</f>
        <v>Ausländische Grenzgänger</v>
      </c>
      <c r="D23" s="950"/>
      <c r="E23" s="950"/>
      <c r="F23" s="950"/>
      <c r="G23" s="1100"/>
      <c r="H23" s="1100">
        <f t="shared" si="5" ref="H23">Y23</f>
        <v>38.149999999999999</v>
      </c>
      <c r="I23" s="1866"/>
      <c r="J23" s="1100"/>
      <c r="K23" s="1100"/>
      <c r="L23" s="1100"/>
      <c r="M23" s="1100"/>
      <c r="N23" s="1100"/>
      <c r="O23" s="1100"/>
      <c r="P23" s="1866"/>
      <c r="Q23" s="4"/>
      <c r="R23" s="3"/>
      <c r="S23" s="3"/>
      <c r="T23" s="3"/>
      <c r="U23" s="3"/>
      <c r="V23" s="514"/>
      <c r="W23" s="514"/>
      <c r="X23" s="1124" t="s">
        <v>285</v>
      </c>
      <c r="Y23" s="1104">
        <v>38.149999999999999</v>
      </c>
      <c r="Z23" s="1856"/>
      <c r="AA23" s="1124"/>
      <c r="AB23" s="1124"/>
      <c r="AC23" s="1124"/>
      <c r="AD23" s="1856"/>
      <c r="AE23" s="531"/>
      <c r="AF23" s="531"/>
      <c r="AG23" s="3"/>
      <c r="AH23" s="3"/>
      <c r="AI23" s="3"/>
    </row>
    <row r="24" spans="1:35" ht="4.5" customHeight="1">
      <c r="A24" s="3"/>
      <c r="B24" s="4"/>
      <c r="C24" s="83"/>
      <c r="D24" s="83"/>
      <c r="E24" s="83"/>
      <c r="F24" s="83"/>
      <c r="G24" s="917"/>
      <c r="H24" s="917"/>
      <c r="I24" s="917"/>
      <c r="J24" s="917"/>
      <c r="K24" s="917"/>
      <c r="L24" s="917"/>
      <c r="M24" s="917"/>
      <c r="N24" s="917"/>
      <c r="O24" s="917"/>
      <c r="P24" s="917"/>
      <c r="Q24" s="4"/>
      <c r="R24" s="3"/>
      <c r="S24" s="3"/>
      <c r="T24" s="3"/>
      <c r="U24" s="3"/>
      <c r="V24" s="514"/>
      <c r="W24" s="514"/>
      <c r="X24" s="516"/>
      <c r="Y24" s="544"/>
      <c r="Z24" s="544"/>
      <c r="AA24" s="544"/>
      <c r="AB24" s="544"/>
      <c r="AC24" s="544"/>
      <c r="AD24" s="544"/>
      <c r="AE24" s="531"/>
      <c r="AF24" s="531"/>
      <c r="AG24" s="3"/>
      <c r="AH24" s="3"/>
      <c r="AI24" s="3"/>
    </row>
    <row r="25" spans="1:35" s="940" customFormat="1" ht="9.95" customHeight="1">
      <c r="A25" s="984"/>
      <c r="B25" s="985"/>
      <c r="C25" s="2250" t="str">
        <f t="shared" si="6" ref="C25">X25</f>
        <v>Anmerkung: Total Zu- und Wegpendler inkl. Binnenpendler. Zusammenhänge mit weniger als 5 Erwerbstätigen wurden zu «Andere Gemeinden» aggregiert.</v>
      </c>
      <c r="D25" s="2250"/>
      <c r="E25" s="2250"/>
      <c r="F25" s="2250"/>
      <c r="G25" s="2250"/>
      <c r="H25" s="2250"/>
      <c r="I25" s="2250"/>
      <c r="J25" s="2250"/>
      <c r="K25" s="2250"/>
      <c r="L25" s="2250"/>
      <c r="M25" s="2250"/>
      <c r="N25" s="2250"/>
      <c r="O25" s="2250"/>
      <c r="P25" s="2250"/>
      <c r="R25" s="984"/>
      <c r="S25" s="984"/>
      <c r="T25" s="984"/>
      <c r="U25" s="984"/>
      <c r="V25" s="986"/>
      <c r="W25" s="986"/>
      <c r="X25" s="2287" t="s">
        <v>286</v>
      </c>
      <c r="Y25" s="2287"/>
      <c r="Z25" s="2287"/>
      <c r="AA25" s="2287"/>
      <c r="AB25" s="2287"/>
      <c r="AC25" s="2287"/>
      <c r="AD25" s="2287"/>
      <c r="AE25" s="531"/>
      <c r="AF25" s="531"/>
      <c r="AG25" s="984"/>
      <c r="AH25" s="984"/>
      <c r="AI25" s="984"/>
    </row>
    <row r="26" spans="1:35" s="940" customFormat="1" ht="9.95" customHeight="1">
      <c r="A26" s="984"/>
      <c r="B26" s="985"/>
      <c r="C26" s="974" t="str">
        <f t="shared" si="7" ref="C26">X26</f>
        <v>Quelle: BFS, Modellierungen Fahrländer Partner.</v>
      </c>
      <c r="G26" s="1858"/>
      <c r="H26" s="1858"/>
      <c r="I26" s="1858"/>
      <c r="J26" s="1858"/>
      <c r="K26" s="1858"/>
      <c r="L26" s="1858"/>
      <c r="M26" s="1858"/>
      <c r="N26" s="1858"/>
      <c r="O26" s="1858"/>
      <c r="P26" s="1858"/>
      <c r="R26" s="984"/>
      <c r="S26" s="984"/>
      <c r="T26" s="984"/>
      <c r="U26" s="984"/>
      <c r="V26" s="986"/>
      <c r="W26" s="986"/>
      <c r="X26" s="1891" t="s">
        <v>254</v>
      </c>
      <c r="Y26" s="986"/>
      <c r="Z26" s="986"/>
      <c r="AA26" s="986"/>
      <c r="AB26" s="986"/>
      <c r="AC26" s="1143"/>
      <c r="AD26" s="1143"/>
      <c r="AE26" s="531"/>
      <c r="AF26" s="531"/>
      <c r="AG26" s="984"/>
      <c r="AH26" s="984"/>
      <c r="AI26" s="984"/>
    </row>
    <row r="27" spans="1:35" s="83" customFormat="1" ht="30" customHeight="1">
      <c r="A27" s="38"/>
      <c r="B27" s="1149"/>
      <c r="C27" s="2288"/>
      <c r="D27" s="2289"/>
      <c r="E27" s="2289"/>
      <c r="F27" s="2289"/>
      <c r="G27" s="2289"/>
      <c r="H27" s="2289"/>
      <c r="I27" s="2289"/>
      <c r="J27" s="2289"/>
      <c r="K27" s="2289"/>
      <c r="L27" s="2289"/>
      <c r="M27" s="2289"/>
      <c r="N27" s="2289"/>
      <c r="O27" s="2289"/>
      <c r="P27" s="2290"/>
      <c r="Q27" s="879"/>
      <c r="R27" s="38"/>
      <c r="S27" s="3"/>
      <c r="T27" s="3"/>
      <c r="U27" s="38"/>
      <c r="V27" s="659"/>
      <c r="W27" s="659"/>
      <c r="X27" s="659"/>
      <c r="Y27" s="659"/>
      <c r="Z27" s="659"/>
      <c r="AA27" s="659"/>
      <c r="AB27" s="659"/>
      <c r="AC27" s="659"/>
      <c r="AD27" s="659"/>
      <c r="AE27" s="659"/>
      <c r="AF27" s="514"/>
      <c r="AG27" s="3"/>
      <c r="AH27" s="3"/>
      <c r="AI27" s="3"/>
    </row>
    <row r="28" spans="1:35" s="83" customFormat="1" ht="16.5" customHeight="1">
      <c r="A28" s="38"/>
      <c r="C28" s="2293" t="str">
        <f>X49</f>
        <v>Pendler: Modal Split (Arbeitsort in Wohngemeinde)</v>
      </c>
      <c r="D28" s="2294"/>
      <c r="E28" s="2294"/>
      <c r="F28" s="2294"/>
      <c r="G28" s="2294"/>
      <c r="H28" s="2294"/>
      <c r="I28" s="2294"/>
      <c r="J28" s="2294"/>
      <c r="K28" s="2294"/>
      <c r="L28" s="2294"/>
      <c r="M28" s="2294"/>
      <c r="N28" s="2294"/>
      <c r="O28" s="2294"/>
      <c r="P28" s="2295"/>
      <c r="R28" s="38"/>
      <c r="S28" s="3"/>
      <c r="T28" s="3"/>
      <c r="U28" s="1249"/>
      <c r="V28" s="531"/>
      <c r="W28" s="531"/>
      <c r="X28" s="618" t="s">
        <v>943</v>
      </c>
      <c r="Y28" s="531"/>
      <c r="Z28" s="531"/>
      <c r="AA28" s="531"/>
      <c r="AB28" s="531"/>
      <c r="AC28" s="531"/>
      <c r="AD28" s="531"/>
      <c r="AE28" s="531"/>
      <c r="AF28" s="514"/>
      <c r="AG28" s="3"/>
      <c r="AH28" s="3"/>
      <c r="AI28" s="3"/>
    </row>
    <row r="29" spans="1:35" s="83" customFormat="1" ht="8.1" customHeight="1">
      <c r="A29" s="38"/>
      <c r="C29" s="1859"/>
      <c r="D29" s="1860"/>
      <c r="E29" s="1860"/>
      <c r="F29" s="1860"/>
      <c r="G29" s="1860"/>
      <c r="H29" s="1860"/>
      <c r="I29" s="1860"/>
      <c r="J29" s="1860"/>
      <c r="K29" s="1860"/>
      <c r="L29" s="1860"/>
      <c r="M29" s="1860"/>
      <c r="N29" s="1860"/>
      <c r="O29" s="1860"/>
      <c r="P29" s="1861"/>
      <c r="R29" s="38"/>
      <c r="S29" s="3"/>
      <c r="T29" s="3"/>
      <c r="U29" s="38"/>
      <c r="V29" s="531"/>
      <c r="W29" s="531"/>
      <c r="X29" s="605"/>
      <c r="Y29" s="531"/>
      <c r="Z29" s="531"/>
      <c r="AA29" s="531"/>
      <c r="AB29" s="531"/>
      <c r="AC29" s="531"/>
      <c r="AD29" s="531"/>
      <c r="AE29" s="531"/>
      <c r="AF29" s="514"/>
      <c r="AG29" s="3"/>
      <c r="AH29" s="3"/>
      <c r="AI29" s="3"/>
    </row>
    <row r="30" spans="1:35" ht="125.1" customHeight="1">
      <c r="A30" s="3"/>
      <c r="C30" s="880"/>
      <c r="D30" s="880"/>
      <c r="E30" s="880"/>
      <c r="F30" s="880"/>
      <c r="G30" s="880"/>
      <c r="H30" s="880"/>
      <c r="I30" s="880"/>
      <c r="J30" s="880"/>
      <c r="K30" s="880"/>
      <c r="L30" s="880"/>
      <c r="M30" s="880"/>
      <c r="N30" s="880"/>
      <c r="O30" s="880"/>
      <c r="P30" s="880"/>
      <c r="Q30" s="881"/>
      <c r="R30" s="3"/>
      <c r="S30" s="3"/>
      <c r="T30" s="3"/>
      <c r="U30" s="3"/>
      <c r="V30" s="514"/>
      <c r="W30" s="514"/>
      <c r="X30" s="1417" t="s">
        <v>7</v>
      </c>
      <c r="Y30" s="514"/>
      <c r="Z30" s="514"/>
      <c r="AA30" s="514"/>
      <c r="AB30" s="514"/>
      <c r="AC30" s="514"/>
      <c r="AD30" s="514"/>
      <c r="AE30" s="514"/>
      <c r="AF30" s="514"/>
      <c r="AG30" s="3"/>
      <c r="AH30" s="3"/>
      <c r="AI30" s="3"/>
    </row>
    <row r="31" spans="1:35" ht="24.95" customHeight="1">
      <c r="A31" s="3"/>
      <c r="C31" s="1144"/>
      <c r="D31" s="883"/>
      <c r="E31" s="883"/>
      <c r="F31" s="883"/>
      <c r="G31" s="883"/>
      <c r="H31" s="883"/>
      <c r="I31" s="883"/>
      <c r="J31" s="883"/>
      <c r="K31" s="883"/>
      <c r="L31" s="883"/>
      <c r="M31" s="883"/>
      <c r="N31" s="883"/>
      <c r="O31" s="883"/>
      <c r="P31" s="884"/>
      <c r="Q31" s="881"/>
      <c r="R31" s="3"/>
      <c r="S31" s="3"/>
      <c r="T31" s="3"/>
      <c r="U31" s="3"/>
      <c r="V31" s="514"/>
      <c r="W31" s="514"/>
      <c r="X31" s="643"/>
      <c r="Y31" s="514"/>
      <c r="Z31" s="514"/>
      <c r="AA31" s="514"/>
      <c r="AB31" s="514"/>
      <c r="AC31" s="514"/>
      <c r="AD31" s="514"/>
      <c r="AE31" s="514"/>
      <c r="AF31" s="514"/>
      <c r="AG31" s="3"/>
      <c r="AH31" s="3"/>
      <c r="AI31" s="3"/>
    </row>
    <row r="32" spans="1:35" s="940" customFormat="1" ht="9.95" customHeight="1">
      <c r="A32" s="984"/>
      <c r="C32" s="2296" t="str">
        <f>X55&amp;" "&amp;X56</f>
        <v>*Anzahl Beobachtungen: 1'136. ** Hochrechnung basierend auf Strukturerhebungen 2017 - 2021 (gepoolt).</v>
      </c>
      <c r="D32" s="2297"/>
      <c r="E32" s="2297"/>
      <c r="F32" s="2297"/>
      <c r="G32" s="2297"/>
      <c r="H32" s="2297"/>
      <c r="I32" s="2297"/>
      <c r="J32" s="2297"/>
      <c r="K32" s="2297"/>
      <c r="L32" s="2297"/>
      <c r="M32" s="2297"/>
      <c r="N32" s="2297"/>
      <c r="O32" s="2297"/>
      <c r="P32" s="2298"/>
      <c r="Q32" s="1145"/>
      <c r="R32" s="984"/>
      <c r="S32" s="984"/>
      <c r="T32" s="984"/>
      <c r="U32" s="984"/>
      <c r="V32" s="986"/>
      <c r="W32" s="986"/>
      <c r="X32" s="986"/>
      <c r="Y32" s="986"/>
      <c r="Z32" s="986"/>
      <c r="AA32" s="986"/>
      <c r="AB32" s="986"/>
      <c r="AC32" s="986"/>
      <c r="AD32" s="986"/>
      <c r="AE32" s="986"/>
      <c r="AF32" s="986"/>
      <c r="AG32" s="984"/>
      <c r="AH32" s="984"/>
      <c r="AI32" s="984"/>
    </row>
    <row r="33" spans="1:35" ht="9.95" customHeight="1">
      <c r="A33" s="3"/>
      <c r="C33" s="2296" t="str">
        <f>X57</f>
        <v>Quelle: BFS, Modellierungen Fahrländer Partner.</v>
      </c>
      <c r="D33" s="2297"/>
      <c r="E33" s="2297"/>
      <c r="F33" s="2297"/>
      <c r="G33" s="2297"/>
      <c r="H33" s="2297"/>
      <c r="I33" s="2297"/>
      <c r="J33" s="2297"/>
      <c r="K33" s="2297"/>
      <c r="L33" s="2297"/>
      <c r="M33" s="2297"/>
      <c r="N33" s="2297"/>
      <c r="O33" s="2297"/>
      <c r="P33" s="2298"/>
      <c r="Q33" s="881"/>
      <c r="R33" s="3"/>
      <c r="S33" s="3"/>
      <c r="T33" s="3"/>
      <c r="U33" s="3"/>
      <c r="V33" s="514"/>
      <c r="W33" s="514"/>
      <c r="X33" s="514"/>
      <c r="Y33" s="514"/>
      <c r="Z33" s="514"/>
      <c r="AA33" s="514"/>
      <c r="AB33" s="514"/>
      <c r="AC33" s="514"/>
      <c r="AD33" s="514"/>
      <c r="AE33" s="514"/>
      <c r="AF33" s="514"/>
      <c r="AG33" s="3"/>
      <c r="AH33" s="3"/>
      <c r="AI33" s="3"/>
    </row>
    <row r="34" spans="1:35" ht="30" customHeight="1">
      <c r="A34" s="3"/>
      <c r="R34" s="3"/>
      <c r="S34" s="3"/>
      <c r="T34" s="3"/>
      <c r="U34" s="3"/>
      <c r="V34" s="514"/>
      <c r="W34" s="514"/>
      <c r="X34" s="514"/>
      <c r="Y34" s="514"/>
      <c r="Z34" s="514"/>
      <c r="AA34" s="514"/>
      <c r="AB34" s="514"/>
      <c r="AC34" s="514"/>
      <c r="AD34" s="514"/>
      <c r="AE34" s="514"/>
      <c r="AF34" s="514"/>
      <c r="AG34" s="3"/>
      <c r="AH34" s="3"/>
      <c r="AI34" s="3"/>
    </row>
    <row r="35" spans="1:35" ht="16.5" customHeight="1">
      <c r="A35" s="3"/>
      <c r="C35" s="2293" t="str">
        <f>X61</f>
        <v>Pendler: Modal Split (Arbeitsort ausserhalb Wohngemeinde)</v>
      </c>
      <c r="D35" s="2294"/>
      <c r="E35" s="2294"/>
      <c r="F35" s="2294"/>
      <c r="G35" s="2294"/>
      <c r="H35" s="2294"/>
      <c r="I35" s="2294"/>
      <c r="J35" s="2294"/>
      <c r="K35" s="2294"/>
      <c r="L35" s="2294"/>
      <c r="M35" s="2294"/>
      <c r="N35" s="2294"/>
      <c r="O35" s="2294"/>
      <c r="P35" s="2295"/>
      <c r="R35" s="3"/>
      <c r="S35" s="3"/>
      <c r="T35" s="3"/>
      <c r="U35" s="3"/>
      <c r="V35" s="514"/>
      <c r="W35" s="514"/>
      <c r="X35" s="1272" t="s">
        <v>944</v>
      </c>
      <c r="Y35" s="514"/>
      <c r="Z35" s="514"/>
      <c r="AA35" s="514"/>
      <c r="AB35" s="514"/>
      <c r="AC35" s="514"/>
      <c r="AD35" s="514"/>
      <c r="AE35" s="514"/>
      <c r="AF35" s="514"/>
      <c r="AG35" s="3"/>
      <c r="AH35" s="3"/>
      <c r="AI35" s="3"/>
    </row>
    <row r="36" spans="1:35" ht="8.1" customHeight="1">
      <c r="A36" s="3"/>
      <c r="C36" s="1002"/>
      <c r="D36" s="1003"/>
      <c r="E36" s="1003"/>
      <c r="F36" s="1003"/>
      <c r="G36" s="1003"/>
      <c r="H36" s="1003"/>
      <c r="I36" s="1003"/>
      <c r="J36" s="1003"/>
      <c r="K36" s="1003"/>
      <c r="L36" s="1003"/>
      <c r="M36" s="1003"/>
      <c r="N36" s="1003"/>
      <c r="O36" s="1003"/>
      <c r="P36" s="1004"/>
      <c r="R36" s="3"/>
      <c r="S36" s="3"/>
      <c r="T36" s="3"/>
      <c r="U36" s="3"/>
      <c r="V36" s="514"/>
      <c r="W36" s="514"/>
      <c r="X36" s="521"/>
      <c r="Y36" s="514"/>
      <c r="Z36" s="514"/>
      <c r="AA36" s="514"/>
      <c r="AB36" s="514"/>
      <c r="AC36" s="514"/>
      <c r="AD36" s="514"/>
      <c r="AE36" s="514"/>
      <c r="AF36" s="514"/>
      <c r="AG36" s="3"/>
      <c r="AH36" s="3"/>
      <c r="AI36" s="3"/>
    </row>
    <row r="37" spans="1:35" ht="125.1" customHeight="1">
      <c r="A37" s="3"/>
      <c r="C37" s="882"/>
      <c r="D37" s="883"/>
      <c r="E37" s="883"/>
      <c r="F37" s="883"/>
      <c r="G37" s="883"/>
      <c r="H37" s="883"/>
      <c r="I37" s="883"/>
      <c r="J37" s="883"/>
      <c r="K37" s="883"/>
      <c r="L37" s="883"/>
      <c r="M37" s="883"/>
      <c r="N37" s="883"/>
      <c r="O37" s="883"/>
      <c r="P37" s="884"/>
      <c r="R37" s="3"/>
      <c r="S37" s="3"/>
      <c r="T37" s="3"/>
      <c r="U37" s="3"/>
      <c r="V37" s="514"/>
      <c r="W37" s="514"/>
      <c r="X37" s="1417" t="s">
        <v>7</v>
      </c>
      <c r="Y37" s="514"/>
      <c r="Z37" s="514"/>
      <c r="AA37" s="514"/>
      <c r="AB37" s="514"/>
      <c r="AC37" s="514"/>
      <c r="AD37" s="514"/>
      <c r="AE37" s="514"/>
      <c r="AF37" s="514"/>
      <c r="AG37" s="3"/>
      <c r="AH37" s="3"/>
      <c r="AI37" s="3"/>
    </row>
    <row r="38" spans="1:35" ht="24.95" customHeight="1">
      <c r="A38" s="3"/>
      <c r="C38" s="882"/>
      <c r="D38" s="883"/>
      <c r="E38" s="883"/>
      <c r="F38" s="883"/>
      <c r="G38" s="883"/>
      <c r="H38" s="883"/>
      <c r="I38" s="883"/>
      <c r="J38" s="883"/>
      <c r="K38" s="883"/>
      <c r="L38" s="883"/>
      <c r="M38" s="883"/>
      <c r="N38" s="883"/>
      <c r="O38" s="883"/>
      <c r="P38" s="884"/>
      <c r="R38" s="3"/>
      <c r="S38" s="3"/>
      <c r="T38" s="3"/>
      <c r="U38" s="3"/>
      <c r="V38" s="514"/>
      <c r="W38" s="514"/>
      <c r="X38" s="643"/>
      <c r="Y38" s="514"/>
      <c r="Z38" s="514"/>
      <c r="AA38" s="514"/>
      <c r="AB38" s="514"/>
      <c r="AC38" s="514"/>
      <c r="AD38" s="514"/>
      <c r="AE38" s="514"/>
      <c r="AF38" s="514"/>
      <c r="AG38" s="3"/>
      <c r="AH38" s="3"/>
      <c r="AI38" s="3"/>
    </row>
    <row r="39" spans="1:35" s="940" customFormat="1" ht="9.95" customHeight="1">
      <c r="A39" s="984"/>
      <c r="C39" s="1146" t="str">
        <f>X67&amp;" "&amp;X68</f>
        <v>*Anzahl Beobachtungen: 1'706. ** Hochrechnung basierend auf Strukturerhebungen 2017 - 2021 (gepoolt).</v>
      </c>
      <c r="D39" s="1147"/>
      <c r="E39" s="1147"/>
      <c r="F39" s="1147"/>
      <c r="G39" s="1147"/>
      <c r="H39" s="1147"/>
      <c r="I39" s="1147"/>
      <c r="J39" s="1147"/>
      <c r="K39" s="1147"/>
      <c r="L39" s="1147"/>
      <c r="M39" s="1147"/>
      <c r="N39" s="1147"/>
      <c r="O39" s="1147"/>
      <c r="P39" s="1148"/>
      <c r="R39" s="984"/>
      <c r="S39" s="984"/>
      <c r="T39" s="984"/>
      <c r="U39" s="984"/>
      <c r="V39" s="986"/>
      <c r="W39" s="986"/>
      <c r="X39" s="986"/>
      <c r="Y39" s="986"/>
      <c r="Z39" s="986"/>
      <c r="AA39" s="986"/>
      <c r="AB39" s="986"/>
      <c r="AC39" s="986"/>
      <c r="AD39" s="986"/>
      <c r="AE39" s="986"/>
      <c r="AF39" s="986"/>
      <c r="AG39" s="984"/>
      <c r="AH39" s="984"/>
      <c r="AI39" s="984"/>
    </row>
    <row r="40" spans="1:35" s="940" customFormat="1" ht="9.95" customHeight="1">
      <c r="A40" s="984"/>
      <c r="C40" s="1146" t="str">
        <f>X69</f>
        <v>Quelle: BFS, Modellierungen Fahrländer Partner.</v>
      </c>
      <c r="D40" s="1863"/>
      <c r="E40" s="1863"/>
      <c r="F40" s="1863"/>
      <c r="G40" s="1863"/>
      <c r="H40" s="1863"/>
      <c r="I40" s="1863"/>
      <c r="J40" s="1863"/>
      <c r="K40" s="1863"/>
      <c r="L40" s="1863"/>
      <c r="M40" s="1863"/>
      <c r="N40" s="1863"/>
      <c r="O40" s="1863"/>
      <c r="P40" s="1864"/>
      <c r="R40" s="984"/>
      <c r="S40" s="984"/>
      <c r="T40" s="984"/>
      <c r="U40" s="984"/>
      <c r="V40" s="986"/>
      <c r="W40" s="986"/>
      <c r="X40" s="986"/>
      <c r="Y40" s="986"/>
      <c r="Z40" s="986"/>
      <c r="AA40" s="986"/>
      <c r="AB40" s="986"/>
      <c r="AC40" s="986"/>
      <c r="AD40" s="986"/>
      <c r="AE40" s="986"/>
      <c r="AF40" s="986"/>
      <c r="AG40" s="984"/>
      <c r="AH40" s="984"/>
      <c r="AI40" s="984"/>
    </row>
    <row r="41" spans="1:35" ht="16.5" customHeight="1">
      <c r="A41" s="3"/>
      <c r="B41" s="940"/>
      <c r="C41" s="1150"/>
      <c r="D41" s="974"/>
      <c r="E41" s="974"/>
      <c r="F41" s="974"/>
      <c r="G41" s="974"/>
      <c r="H41" s="974"/>
      <c r="I41" s="974"/>
      <c r="J41" s="974"/>
      <c r="K41" s="974"/>
      <c r="L41" s="974"/>
      <c r="M41" s="974"/>
      <c r="N41" s="974"/>
      <c r="O41" s="974"/>
      <c r="P41" s="974"/>
      <c r="Q41" s="940"/>
      <c r="R41" s="3"/>
      <c r="S41" s="3"/>
      <c r="T41" s="3"/>
      <c r="U41" s="3"/>
      <c r="V41" s="514"/>
      <c r="W41" s="514"/>
      <c r="X41" s="986"/>
      <c r="Y41" s="986"/>
      <c r="Z41" s="986"/>
      <c r="AA41" s="986"/>
      <c r="AB41" s="986"/>
      <c r="AC41" s="986"/>
      <c r="AD41" s="986"/>
      <c r="AE41" s="531"/>
      <c r="AF41" s="531"/>
      <c r="AG41" s="3"/>
      <c r="AH41" s="3"/>
      <c r="AI41" s="3"/>
    </row>
    <row r="42" spans="1:35" s="940" customFormat="1" ht="146.25" customHeight="1">
      <c r="A42" s="984"/>
      <c r="C42" s="1150"/>
      <c r="D42" s="974"/>
      <c r="E42" s="974"/>
      <c r="F42" s="974"/>
      <c r="G42" s="974"/>
      <c r="H42" s="974"/>
      <c r="I42" s="974"/>
      <c r="J42" s="974"/>
      <c r="K42" s="974"/>
      <c r="L42" s="974"/>
      <c r="M42" s="974"/>
      <c r="N42" s="974"/>
      <c r="O42" s="974"/>
      <c r="P42" s="974"/>
      <c r="R42" s="984"/>
      <c r="S42" s="984"/>
      <c r="T42" s="984"/>
      <c r="U42" s="984"/>
      <c r="V42" s="986"/>
      <c r="W42" s="986"/>
      <c r="X42" s="986"/>
      <c r="Y42" s="986"/>
      <c r="Z42" s="986"/>
      <c r="AA42" s="986"/>
      <c r="AB42" s="986"/>
      <c r="AC42" s="986"/>
      <c r="AD42" s="986"/>
      <c r="AE42" s="986"/>
      <c r="AF42" s="986"/>
      <c r="AG42" s="984"/>
      <c r="AH42" s="984"/>
      <c r="AI42" s="984"/>
    </row>
    <row r="43" spans="1:35" s="940" customFormat="1" ht="4.5" customHeight="1">
      <c r="A43" s="984"/>
      <c r="C43" s="1151"/>
      <c r="D43" s="975"/>
      <c r="E43" s="975"/>
      <c r="F43" s="975"/>
      <c r="G43" s="975"/>
      <c r="H43" s="975"/>
      <c r="I43" s="975"/>
      <c r="J43" s="975"/>
      <c r="K43" s="975"/>
      <c r="L43" s="975"/>
      <c r="M43" s="975"/>
      <c r="N43" s="975"/>
      <c r="O43" s="975"/>
      <c r="P43" s="975"/>
      <c r="R43" s="984"/>
      <c r="S43" s="984"/>
      <c r="T43" s="984"/>
      <c r="U43" s="984"/>
      <c r="V43" s="986"/>
      <c r="W43" s="986"/>
      <c r="X43" s="1428"/>
      <c r="Y43" s="1428"/>
      <c r="Z43" s="1428"/>
      <c r="AA43" s="1428"/>
      <c r="AB43" s="1428"/>
      <c r="AC43" s="1428"/>
      <c r="AD43" s="1428"/>
      <c r="AE43" s="1428"/>
      <c r="AF43" s="986"/>
      <c r="AG43" s="984"/>
      <c r="AH43" s="984"/>
      <c r="AI43" s="984"/>
    </row>
    <row r="44" spans="1:35" s="940" customFormat="1" ht="9.95" customHeight="1">
      <c r="A44" s="984"/>
      <c r="C44" s="2083" t="s">
        <v>2</v>
      </c>
      <c r="D44" s="2083"/>
      <c r="E44" s="2083"/>
      <c r="F44" s="974"/>
      <c r="G44" s="940" t="str">
        <f>Y44</f>
        <v>Gemeindecheck Wohnen: Stadt Thun</v>
      </c>
      <c r="P44" s="1145" t="str">
        <f>AE44</f>
        <v>1. Quartal 2024</v>
      </c>
      <c r="R44" s="984"/>
      <c r="S44" s="984"/>
      <c r="T44" s="984"/>
      <c r="U44" s="984"/>
      <c r="V44" s="986"/>
      <c r="W44" s="986"/>
      <c r="X44" s="986" t="s">
        <v>10</v>
      </c>
      <c r="Y44" s="986" t="s">
        <v>542</v>
      </c>
      <c r="Z44" s="986"/>
      <c r="AA44" s="986"/>
      <c r="AB44" s="986"/>
      <c r="AC44" s="986"/>
      <c r="AD44" s="986"/>
      <c r="AE44" s="1400" t="s">
        <v>534</v>
      </c>
      <c r="AF44" s="986"/>
      <c r="AG44" s="984"/>
      <c r="AH44" s="984"/>
      <c r="AI44" s="984"/>
    </row>
    <row r="45" spans="1:35" s="940" customFormat="1" ht="9.95" customHeight="1">
      <c r="A45" s="984"/>
      <c r="C45" s="2083" t="s">
        <v>3</v>
      </c>
      <c r="D45" s="2083"/>
      <c r="E45" s="2083"/>
      <c r="F45" s="974"/>
      <c r="G45" s="974"/>
      <c r="H45" s="974"/>
      <c r="I45" s="974"/>
      <c r="J45" s="974"/>
      <c r="K45" s="974"/>
      <c r="L45" s="974"/>
      <c r="M45" s="974"/>
      <c r="N45" s="974"/>
      <c r="O45" s="974"/>
      <c r="P45" s="1145" t="str">
        <f>AE45</f>
        <v>Seite 24 / 27</v>
      </c>
      <c r="R45" s="984"/>
      <c r="S45" s="984"/>
      <c r="T45" s="984"/>
      <c r="U45" s="984"/>
      <c r="V45" s="986"/>
      <c r="W45" s="986"/>
      <c r="X45" s="986" t="s">
        <v>35</v>
      </c>
      <c r="Y45" s="986"/>
      <c r="Z45" s="986"/>
      <c r="AA45" s="986"/>
      <c r="AB45" s="986"/>
      <c r="AC45" s="986"/>
      <c r="AD45" s="986"/>
      <c r="AE45" s="1400" t="s">
        <v>945</v>
      </c>
      <c r="AF45" s="986"/>
      <c r="AG45" s="984"/>
      <c r="AH45" s="984"/>
      <c r="AI45" s="984"/>
    </row>
    <row r="46" spans="1:35" s="940" customFormat="1" ht="8.1" customHeight="1">
      <c r="A46" s="984"/>
      <c r="C46" s="1150"/>
      <c r="D46" s="974"/>
      <c r="E46" s="974"/>
      <c r="F46" s="974"/>
      <c r="G46" s="974"/>
      <c r="H46" s="974"/>
      <c r="I46" s="974"/>
      <c r="J46" s="974"/>
      <c r="K46" s="974"/>
      <c r="L46" s="974"/>
      <c r="M46" s="974"/>
      <c r="N46" s="974"/>
      <c r="O46" s="974"/>
      <c r="P46" s="974"/>
      <c r="R46" s="984"/>
      <c r="S46" s="984"/>
      <c r="T46" s="984"/>
      <c r="U46" s="984"/>
      <c r="V46" s="986"/>
      <c r="W46" s="986"/>
      <c r="X46" s="986"/>
      <c r="Y46" s="986"/>
      <c r="Z46" s="986"/>
      <c r="AA46" s="986"/>
      <c r="AB46" s="986"/>
      <c r="AC46" s="986"/>
      <c r="AD46" s="986"/>
      <c r="AE46" s="986"/>
      <c r="AF46" s="986"/>
      <c r="AG46" s="984"/>
      <c r="AH46" s="984"/>
      <c r="AI46" s="984"/>
    </row>
    <row r="47" spans="1:35" ht="14.25">
      <c r="A47" s="3"/>
      <c r="B47" s="79"/>
      <c r="C47" s="79"/>
      <c r="D47" s="79"/>
      <c r="E47" s="79"/>
      <c r="F47" s="79"/>
      <c r="G47" s="79"/>
      <c r="H47" s="79"/>
      <c r="I47" s="79"/>
      <c r="J47" s="79"/>
      <c r="K47" s="79"/>
      <c r="L47" s="79"/>
      <c r="M47" s="79"/>
      <c r="N47" s="79"/>
      <c r="O47" s="79"/>
      <c r="P47" s="79"/>
      <c r="Q47" s="79"/>
      <c r="R47" s="3"/>
      <c r="S47" s="3"/>
      <c r="T47" s="3"/>
      <c r="U47" s="3"/>
      <c r="V47" s="3"/>
      <c r="W47" s="3"/>
      <c r="X47" s="3"/>
      <c r="Y47" s="3"/>
      <c r="Z47" s="3"/>
      <c r="AA47" s="3"/>
      <c r="AB47" s="3"/>
      <c r="AC47" s="3"/>
      <c r="AD47" s="3"/>
      <c r="AE47" s="3"/>
      <c r="AF47" s="3"/>
      <c r="AG47" s="984"/>
      <c r="AH47" s="984"/>
      <c r="AI47" s="984"/>
    </row>
    <row r="48" spans="1:35" ht="14.25">
      <c r="A48" s="3"/>
      <c r="B48" s="79"/>
      <c r="C48" s="79"/>
      <c r="D48" s="79"/>
      <c r="E48" s="79"/>
      <c r="F48" s="79"/>
      <c r="G48" s="79"/>
      <c r="H48" s="79"/>
      <c r="I48" s="79"/>
      <c r="J48" s="79"/>
      <c r="K48" s="79"/>
      <c r="L48" s="79"/>
      <c r="M48" s="79"/>
      <c r="N48" s="79"/>
      <c r="O48" s="79"/>
      <c r="P48" s="79"/>
      <c r="Q48" s="79"/>
      <c r="R48" s="3"/>
      <c r="S48" s="3"/>
      <c r="T48" s="3"/>
      <c r="U48" s="3"/>
      <c r="V48" s="514"/>
      <c r="W48" s="514"/>
      <c r="X48" s="514"/>
      <c r="Y48" s="514"/>
      <c r="Z48" s="514"/>
      <c r="AA48" s="514"/>
      <c r="AB48" s="514"/>
      <c r="AC48" s="514"/>
      <c r="AD48" s="514"/>
      <c r="AE48" s="514"/>
      <c r="AF48" s="514"/>
      <c r="AG48" s="3"/>
      <c r="AH48" s="3"/>
      <c r="AI48" s="3"/>
    </row>
    <row r="49" spans="1:35" ht="15">
      <c r="A49" s="3"/>
      <c r="B49" s="79"/>
      <c r="C49" s="79"/>
      <c r="D49" s="79"/>
      <c r="E49" s="79"/>
      <c r="F49" s="79"/>
      <c r="G49" s="79"/>
      <c r="H49" s="79"/>
      <c r="I49" s="79"/>
      <c r="J49" s="79"/>
      <c r="K49" s="79"/>
      <c r="L49" s="79"/>
      <c r="M49" s="79"/>
      <c r="N49" s="79"/>
      <c r="O49" s="79"/>
      <c r="P49" s="79"/>
      <c r="Q49" s="79"/>
      <c r="R49" s="3"/>
      <c r="S49" s="3"/>
      <c r="T49" s="3"/>
      <c r="U49" s="3"/>
      <c r="V49" s="514"/>
      <c r="W49" s="514"/>
      <c r="X49" s="1272" t="s">
        <v>943</v>
      </c>
      <c r="Y49" s="518"/>
      <c r="Z49" s="518"/>
      <c r="AA49" s="518"/>
      <c r="AB49" s="518"/>
      <c r="AC49" s="518"/>
      <c r="AD49" s="518"/>
      <c r="AE49" s="518"/>
      <c r="AF49" s="514"/>
      <c r="AG49" s="3"/>
      <c r="AH49" s="3"/>
      <c r="AI49" s="3"/>
    </row>
    <row r="50" spans="1:35" ht="14.25">
      <c r="A50" s="3"/>
      <c r="B50" s="3"/>
      <c r="C50" s="3"/>
      <c r="D50" s="3"/>
      <c r="E50" s="3"/>
      <c r="F50" s="3"/>
      <c r="G50" s="3"/>
      <c r="H50" s="3"/>
      <c r="I50" s="3"/>
      <c r="J50" s="3"/>
      <c r="K50" s="3"/>
      <c r="L50" s="3"/>
      <c r="M50" s="3"/>
      <c r="N50" s="3"/>
      <c r="O50" s="3"/>
      <c r="P50" s="3"/>
      <c r="Q50" s="3"/>
      <c r="R50" s="3"/>
      <c r="S50" s="3"/>
      <c r="T50" s="3"/>
      <c r="U50" s="3"/>
      <c r="V50" s="514"/>
      <c r="W50" s="514"/>
      <c r="X50" s="636"/>
      <c r="Y50" s="1286" t="s">
        <v>327</v>
      </c>
      <c r="Z50" s="1286" t="s">
        <v>326</v>
      </c>
      <c r="AA50" s="1286" t="s">
        <v>325</v>
      </c>
      <c r="AB50" s="1286"/>
      <c r="AC50" s="518"/>
      <c r="AD50" s="518"/>
      <c r="AE50" s="516"/>
      <c r="AF50" s="514"/>
      <c r="AG50" s="3"/>
      <c r="AH50" s="3"/>
      <c r="AI50" s="3"/>
    </row>
    <row r="51" spans="1:35" ht="14.25">
      <c r="A51" s="3"/>
      <c r="B51" s="3"/>
      <c r="C51" s="3"/>
      <c r="D51" s="3"/>
      <c r="E51" s="3"/>
      <c r="F51" s="3"/>
      <c r="G51" s="3"/>
      <c r="H51" s="3"/>
      <c r="I51" s="3"/>
      <c r="J51" s="3"/>
      <c r="K51" s="3"/>
      <c r="L51" s="3"/>
      <c r="M51" s="3"/>
      <c r="N51" s="3"/>
      <c r="O51" s="3"/>
      <c r="P51" s="3"/>
      <c r="Q51" s="3"/>
      <c r="R51" s="3"/>
      <c r="S51" s="3"/>
      <c r="T51" s="3"/>
      <c r="U51" s="3"/>
      <c r="V51" s="514"/>
      <c r="W51" s="514"/>
      <c r="X51" s="1283" t="s">
        <v>946</v>
      </c>
      <c r="Y51" s="1287">
        <v>0.50032985882042491</v>
      </c>
      <c r="Z51" s="1287">
        <v>0.32497690988257028</v>
      </c>
      <c r="AA51" s="1287">
        <v>0.17469323129700487</v>
      </c>
      <c r="AB51" s="1867"/>
      <c r="AC51" s="518"/>
      <c r="AD51" s="518"/>
      <c r="AE51" s="516"/>
      <c r="AF51" s="514"/>
      <c r="AG51" s="3"/>
      <c r="AH51" s="3"/>
      <c r="AI51" s="3"/>
    </row>
    <row r="52" spans="1:35" ht="14.25">
      <c r="A52" s="3"/>
      <c r="B52" s="3"/>
      <c r="C52" s="3"/>
      <c r="D52" s="3"/>
      <c r="E52" s="3"/>
      <c r="F52" s="3"/>
      <c r="G52" s="3"/>
      <c r="H52" s="3"/>
      <c r="I52" s="3"/>
      <c r="J52" s="3"/>
      <c r="K52" s="3"/>
      <c r="L52" s="3"/>
      <c r="M52" s="3"/>
      <c r="N52" s="3"/>
      <c r="O52" s="3"/>
      <c r="P52" s="3"/>
      <c r="Q52" s="3"/>
      <c r="R52" s="3"/>
      <c r="S52" s="3"/>
      <c r="T52" s="3"/>
      <c r="U52" s="3"/>
      <c r="V52" s="514"/>
      <c r="W52" s="514"/>
      <c r="X52" s="1283" t="s">
        <v>544</v>
      </c>
      <c r="Y52" s="1287">
        <v>0.51068924017482298</v>
      </c>
      <c r="Z52" s="1287">
        <v>0.36701446990430331</v>
      </c>
      <c r="AA52" s="1287">
        <v>0.12229628992087376</v>
      </c>
      <c r="AB52" s="1867"/>
      <c r="AC52" s="518"/>
      <c r="AD52" s="518"/>
      <c r="AE52" s="516"/>
      <c r="AF52" s="514"/>
      <c r="AG52" s="3"/>
      <c r="AH52" s="3"/>
      <c r="AI52" s="3"/>
    </row>
    <row r="53" spans="1:35" ht="14.25">
      <c r="A53" s="3"/>
      <c r="B53" s="3"/>
      <c r="C53" s="3"/>
      <c r="D53" s="3"/>
      <c r="E53" s="3"/>
      <c r="F53" s="3"/>
      <c r="G53" s="3"/>
      <c r="H53" s="3"/>
      <c r="I53" s="3"/>
      <c r="J53" s="3"/>
      <c r="K53" s="3"/>
      <c r="L53" s="3"/>
      <c r="M53" s="3"/>
      <c r="N53" s="3"/>
      <c r="O53" s="3"/>
      <c r="P53" s="3"/>
      <c r="Q53" s="3"/>
      <c r="R53" s="3"/>
      <c r="S53" s="3"/>
      <c r="T53" s="3"/>
      <c r="U53" s="3"/>
      <c r="V53" s="514"/>
      <c r="W53" s="514"/>
      <c r="X53" s="1283" t="s">
        <v>545</v>
      </c>
      <c r="Y53" s="1287">
        <v>0.51665476767438501</v>
      </c>
      <c r="Z53" s="1287">
        <v>0.30595532056742047</v>
      </c>
      <c r="AA53" s="1287">
        <v>0.17738991175819524</v>
      </c>
      <c r="AB53" s="1867"/>
      <c r="AC53" s="518"/>
      <c r="AD53" s="518"/>
      <c r="AE53" s="516"/>
      <c r="AF53" s="514"/>
      <c r="AG53" s="3"/>
      <c r="AH53" s="3"/>
      <c r="AI53" s="3"/>
    </row>
    <row r="54" spans="1:39" ht="14.25">
      <c r="A54" s="3"/>
      <c r="B54" s="3"/>
      <c r="C54" s="3"/>
      <c r="D54" s="3"/>
      <c r="E54" s="3"/>
      <c r="F54" s="3"/>
      <c r="G54" s="3"/>
      <c r="H54" s="3"/>
      <c r="I54" s="3"/>
      <c r="J54" s="3"/>
      <c r="K54" s="3"/>
      <c r="L54" s="3"/>
      <c r="M54" s="3"/>
      <c r="N54" s="3"/>
      <c r="O54" s="3"/>
      <c r="P54" s="3"/>
      <c r="Q54" s="3"/>
      <c r="R54" s="3"/>
      <c r="S54" s="3"/>
      <c r="T54" s="3"/>
      <c r="U54" s="3"/>
      <c r="V54" s="514"/>
      <c r="W54" s="514"/>
      <c r="X54" s="1283" t="s">
        <v>257</v>
      </c>
      <c r="Y54" s="1287">
        <v>0.46463748444038555</v>
      </c>
      <c r="Z54" s="1287">
        <v>0.30778464727645732</v>
      </c>
      <c r="AA54" s="1287">
        <v>0.22757786828315887</v>
      </c>
      <c r="AB54" s="1867"/>
      <c r="AC54" s="518"/>
      <c r="AD54" s="518"/>
      <c r="AE54" s="516"/>
      <c r="AF54" s="514"/>
      <c r="AG54" s="3"/>
      <c r="AH54" s="3"/>
      <c r="AI54" s="3"/>
      <c r="AJ54" s="846"/>
      <c r="AK54" s="846"/>
      <c r="AL54" s="846"/>
      <c r="AM54" s="877"/>
    </row>
    <row r="55" spans="1:39" ht="9.95" customHeight="1">
      <c r="A55" s="3"/>
      <c r="B55" s="3"/>
      <c r="C55" s="3"/>
      <c r="D55" s="3"/>
      <c r="E55" s="3"/>
      <c r="F55" s="3"/>
      <c r="G55" s="3"/>
      <c r="H55" s="3"/>
      <c r="I55" s="3"/>
      <c r="J55" s="3"/>
      <c r="K55" s="3"/>
      <c r="L55" s="3"/>
      <c r="M55" s="3"/>
      <c r="N55" s="3"/>
      <c r="O55" s="3"/>
      <c r="P55" s="3"/>
      <c r="Q55" s="3"/>
      <c r="R55" s="3"/>
      <c r="S55" s="3"/>
      <c r="T55" s="3"/>
      <c r="U55" s="3"/>
      <c r="V55" s="514"/>
      <c r="W55" s="514"/>
      <c r="X55" s="1288" t="s">
        <v>947</v>
      </c>
      <c r="Y55" s="516"/>
      <c r="Z55" s="516"/>
      <c r="AA55" s="516"/>
      <c r="AB55" s="516"/>
      <c r="AC55" s="516"/>
      <c r="AD55" s="516"/>
      <c r="AE55" s="516"/>
      <c r="AF55" s="514"/>
      <c r="AG55" s="3"/>
      <c r="AH55" s="3"/>
      <c r="AI55" s="3"/>
      <c r="AJ55" s="846"/>
      <c r="AK55" s="846"/>
      <c r="AL55" s="846"/>
      <c r="AM55" s="877"/>
    </row>
    <row r="56" spans="1:39" ht="9.95" customHeight="1">
      <c r="A56" s="3"/>
      <c r="B56" s="3"/>
      <c r="C56" s="3"/>
      <c r="D56" s="3"/>
      <c r="E56" s="3"/>
      <c r="F56" s="3"/>
      <c r="G56" s="3"/>
      <c r="H56" s="3"/>
      <c r="I56" s="3"/>
      <c r="J56" s="3"/>
      <c r="K56" s="3"/>
      <c r="L56" s="3"/>
      <c r="M56" s="3"/>
      <c r="N56" s="3"/>
      <c r="O56" s="3"/>
      <c r="P56" s="3"/>
      <c r="Q56" s="3"/>
      <c r="R56" s="3"/>
      <c r="S56" s="3"/>
      <c r="T56" s="3"/>
      <c r="U56" s="3"/>
      <c r="V56" s="514"/>
      <c r="W56" s="514"/>
      <c r="X56" s="986" t="s">
        <v>329</v>
      </c>
      <c r="Y56" s="516"/>
      <c r="Z56" s="516"/>
      <c r="AA56" s="516"/>
      <c r="AB56" s="516"/>
      <c r="AC56" s="516"/>
      <c r="AD56" s="516"/>
      <c r="AE56" s="516"/>
      <c r="AF56" s="514"/>
      <c r="AG56" s="3"/>
      <c r="AH56" s="3"/>
      <c r="AI56" s="3"/>
      <c r="AJ56" s="846"/>
      <c r="AK56" s="846"/>
      <c r="AL56" s="846"/>
      <c r="AM56" s="877"/>
    </row>
    <row r="57" spans="1:39" ht="9.95" customHeight="1">
      <c r="A57" s="3"/>
      <c r="B57" s="3"/>
      <c r="C57" s="3"/>
      <c r="D57" s="3"/>
      <c r="E57" s="3"/>
      <c r="F57" s="3"/>
      <c r="G57" s="3"/>
      <c r="H57" s="3"/>
      <c r="I57" s="3"/>
      <c r="J57" s="3"/>
      <c r="K57" s="3"/>
      <c r="L57" s="3"/>
      <c r="M57" s="3"/>
      <c r="N57" s="3"/>
      <c r="O57" s="3"/>
      <c r="P57" s="3"/>
      <c r="Q57" s="3"/>
      <c r="R57" s="3"/>
      <c r="S57" s="3"/>
      <c r="T57" s="3"/>
      <c r="U57" s="3"/>
      <c r="V57" s="514"/>
      <c r="W57" s="514"/>
      <c r="X57" s="986" t="s">
        <v>254</v>
      </c>
      <c r="Y57" s="516"/>
      <c r="Z57" s="516"/>
      <c r="AA57" s="516"/>
      <c r="AB57" s="516"/>
      <c r="AC57" s="516"/>
      <c r="AD57" s="516"/>
      <c r="AE57" s="516"/>
      <c r="AF57" s="514"/>
      <c r="AG57" s="3"/>
      <c r="AH57" s="3"/>
      <c r="AI57" s="3"/>
      <c r="AJ57" s="846"/>
      <c r="AK57" s="846"/>
      <c r="AL57" s="846"/>
      <c r="AM57" s="877"/>
    </row>
    <row r="58" spans="1:39" ht="14.25">
      <c r="A58" s="3"/>
      <c r="B58" s="3"/>
      <c r="C58" s="3"/>
      <c r="D58" s="3"/>
      <c r="E58" s="3"/>
      <c r="F58" s="3"/>
      <c r="G58" s="3"/>
      <c r="H58" s="3"/>
      <c r="I58" s="3"/>
      <c r="J58" s="3"/>
      <c r="K58" s="3"/>
      <c r="L58" s="3"/>
      <c r="M58" s="3"/>
      <c r="N58" s="3"/>
      <c r="O58" s="3"/>
      <c r="P58" s="3"/>
      <c r="Q58" s="3"/>
      <c r="R58" s="3"/>
      <c r="S58" s="3"/>
      <c r="T58" s="3"/>
      <c r="U58" s="3"/>
      <c r="V58" s="514"/>
      <c r="W58" s="514"/>
      <c r="X58" s="516"/>
      <c r="Y58" s="516"/>
      <c r="Z58" s="516"/>
      <c r="AA58" s="516"/>
      <c r="AB58" s="516"/>
      <c r="AC58" s="516"/>
      <c r="AD58" s="516"/>
      <c r="AE58" s="516"/>
      <c r="AF58" s="514"/>
      <c r="AG58" s="3"/>
      <c r="AH58" s="3"/>
      <c r="AI58" s="3"/>
      <c r="AM58" s="877"/>
    </row>
    <row r="59" spans="1:39" ht="14.25">
      <c r="A59" s="3"/>
      <c r="B59" s="3"/>
      <c r="C59" s="3"/>
      <c r="D59" s="3"/>
      <c r="E59" s="3"/>
      <c r="F59" s="3"/>
      <c r="G59" s="3"/>
      <c r="H59" s="3"/>
      <c r="I59" s="3"/>
      <c r="J59" s="3"/>
      <c r="K59" s="3"/>
      <c r="L59" s="3"/>
      <c r="M59" s="3"/>
      <c r="N59" s="3"/>
      <c r="O59" s="3"/>
      <c r="P59" s="3"/>
      <c r="Q59" s="3"/>
      <c r="R59" s="3"/>
      <c r="S59" s="3"/>
      <c r="T59" s="3"/>
      <c r="U59" s="3"/>
      <c r="V59" s="3"/>
      <c r="W59" s="3"/>
      <c r="X59" s="13"/>
      <c r="Y59" s="13"/>
      <c r="Z59" s="13"/>
      <c r="AA59" s="13"/>
      <c r="AB59" s="13"/>
      <c r="AC59" s="13"/>
      <c r="AD59" s="13"/>
      <c r="AE59" s="13"/>
      <c r="AF59" s="3"/>
      <c r="AG59" s="3"/>
      <c r="AH59" s="3"/>
      <c r="AI59" s="3"/>
      <c r="AM59" s="877"/>
    </row>
    <row r="60" spans="1:39" ht="14.25">
      <c r="A60" s="3"/>
      <c r="B60" s="3"/>
      <c r="C60" s="3"/>
      <c r="D60" s="3"/>
      <c r="E60" s="3"/>
      <c r="F60" s="3"/>
      <c r="G60" s="3"/>
      <c r="H60" s="3"/>
      <c r="I60" s="3"/>
      <c r="J60" s="3"/>
      <c r="K60" s="3"/>
      <c r="L60" s="3"/>
      <c r="M60" s="3"/>
      <c r="N60" s="3"/>
      <c r="O60" s="3"/>
      <c r="P60" s="3"/>
      <c r="Q60" s="3"/>
      <c r="R60" s="3"/>
      <c r="S60" s="3"/>
      <c r="T60" s="3"/>
      <c r="U60" s="3"/>
      <c r="V60" s="514"/>
      <c r="W60" s="514"/>
      <c r="X60" s="516"/>
      <c r="Y60" s="516"/>
      <c r="Z60" s="516"/>
      <c r="AA60" s="516"/>
      <c r="AB60" s="516"/>
      <c r="AC60" s="516"/>
      <c r="AD60" s="516"/>
      <c r="AE60" s="516"/>
      <c r="AF60" s="514"/>
      <c r="AG60" s="3"/>
      <c r="AH60" s="3"/>
      <c r="AI60" s="3"/>
      <c r="AM60" s="877"/>
    </row>
    <row r="61" spans="1:39" ht="15">
      <c r="A61" s="3"/>
      <c r="B61" s="3"/>
      <c r="C61" s="3"/>
      <c r="D61" s="3"/>
      <c r="E61" s="3"/>
      <c r="F61" s="3"/>
      <c r="G61" s="3"/>
      <c r="H61" s="3"/>
      <c r="I61" s="3"/>
      <c r="J61" s="3"/>
      <c r="K61" s="3"/>
      <c r="L61" s="3"/>
      <c r="M61" s="3"/>
      <c r="N61" s="3"/>
      <c r="O61" s="3"/>
      <c r="P61" s="3"/>
      <c r="Q61" s="3"/>
      <c r="R61" s="3"/>
      <c r="S61" s="3"/>
      <c r="T61" s="3"/>
      <c r="U61" s="3"/>
      <c r="V61" s="514"/>
      <c r="W61" s="514"/>
      <c r="X61" s="1272" t="s">
        <v>944</v>
      </c>
      <c r="Y61" s="518"/>
      <c r="Z61" s="518"/>
      <c r="AA61" s="518"/>
      <c r="AB61" s="518"/>
      <c r="AC61" s="518"/>
      <c r="AD61" s="518"/>
      <c r="AE61" s="518"/>
      <c r="AF61" s="514"/>
      <c r="AG61" s="3"/>
      <c r="AH61" s="3"/>
      <c r="AI61" s="3"/>
      <c r="AM61" s="878"/>
    </row>
    <row r="62" spans="1:39" ht="14.25">
      <c r="A62" s="3"/>
      <c r="B62" s="3"/>
      <c r="C62" s="3"/>
      <c r="D62" s="3"/>
      <c r="E62" s="3"/>
      <c r="F62" s="3"/>
      <c r="G62" s="3"/>
      <c r="H62" s="3"/>
      <c r="I62" s="3"/>
      <c r="J62" s="3"/>
      <c r="K62" s="3"/>
      <c r="L62" s="3"/>
      <c r="M62" s="3"/>
      <c r="N62" s="3"/>
      <c r="O62" s="3"/>
      <c r="P62" s="3"/>
      <c r="Q62" s="3"/>
      <c r="R62" s="3"/>
      <c r="S62" s="3"/>
      <c r="T62" s="3"/>
      <c r="U62" s="3"/>
      <c r="V62" s="514"/>
      <c r="W62" s="514"/>
      <c r="X62" s="581"/>
      <c r="Y62" s="581" t="s">
        <v>327</v>
      </c>
      <c r="Z62" s="581" t="s">
        <v>326</v>
      </c>
      <c r="AA62" s="581" t="s">
        <v>325</v>
      </c>
      <c r="AB62" s="581"/>
      <c r="AC62" s="541"/>
      <c r="AD62" s="516"/>
      <c r="AE62" s="516"/>
      <c r="AF62" s="514"/>
      <c r="AG62" s="3"/>
      <c r="AH62" s="3"/>
      <c r="AI62" s="3"/>
      <c r="AM62" s="878"/>
    </row>
    <row r="63" spans="1:39" ht="14.25">
      <c r="A63" s="3"/>
      <c r="B63" s="3"/>
      <c r="C63" s="3"/>
      <c r="D63" s="3"/>
      <c r="E63" s="3"/>
      <c r="F63" s="3"/>
      <c r="G63" s="3"/>
      <c r="H63" s="3"/>
      <c r="I63" s="3"/>
      <c r="J63" s="3"/>
      <c r="K63" s="3"/>
      <c r="L63" s="3"/>
      <c r="M63" s="3"/>
      <c r="N63" s="3"/>
      <c r="O63" s="3"/>
      <c r="P63" s="3"/>
      <c r="Q63" s="3"/>
      <c r="R63" s="3"/>
      <c r="S63" s="3"/>
      <c r="T63" s="3"/>
      <c r="U63" s="3"/>
      <c r="V63" s="514"/>
      <c r="W63" s="514"/>
      <c r="X63" s="1283" t="s">
        <v>946</v>
      </c>
      <c r="Y63" s="1287">
        <v>0.056611585830295186</v>
      </c>
      <c r="Z63" s="1287">
        <v>0.4983097701456024</v>
      </c>
      <c r="AA63" s="1287">
        <v>0.44507864402410235</v>
      </c>
      <c r="AB63" s="1867"/>
      <c r="AC63" s="541"/>
      <c r="AD63" s="516"/>
      <c r="AE63" s="516"/>
      <c r="AF63" s="514"/>
      <c r="AG63" s="3"/>
      <c r="AH63" s="3"/>
      <c r="AI63" s="3"/>
      <c r="AM63" s="878"/>
    </row>
    <row r="64" spans="1:39" ht="14.25">
      <c r="A64" s="3"/>
      <c r="B64" s="3"/>
      <c r="C64" s="3"/>
      <c r="D64" s="3"/>
      <c r="E64" s="3"/>
      <c r="F64" s="3"/>
      <c r="G64" s="3"/>
      <c r="H64" s="3"/>
      <c r="I64" s="3"/>
      <c r="J64" s="3"/>
      <c r="K64" s="3"/>
      <c r="L64" s="3"/>
      <c r="M64" s="3"/>
      <c r="N64" s="3"/>
      <c r="O64" s="3"/>
      <c r="P64" s="3"/>
      <c r="Q64" s="3"/>
      <c r="R64" s="3"/>
      <c r="S64" s="3"/>
      <c r="T64" s="3"/>
      <c r="U64" s="3"/>
      <c r="V64" s="514"/>
      <c r="W64" s="514"/>
      <c r="X64" s="1283" t="s">
        <v>544</v>
      </c>
      <c r="Y64" s="1287">
        <v>0.072051946372084896</v>
      </c>
      <c r="Z64" s="1287">
        <v>0.60872393845244155</v>
      </c>
      <c r="AA64" s="1287">
        <v>0.3192241151754735</v>
      </c>
      <c r="AB64" s="1867"/>
      <c r="AC64" s="541"/>
      <c r="AD64" s="516"/>
      <c r="AE64" s="516"/>
      <c r="AF64" s="514"/>
      <c r="AG64" s="3"/>
      <c r="AH64" s="3"/>
      <c r="AI64" s="3"/>
      <c r="AM64" s="878"/>
    </row>
    <row r="65" spans="1:39" ht="14.25">
      <c r="A65" s="3"/>
      <c r="B65" s="3"/>
      <c r="C65" s="3"/>
      <c r="D65" s="3"/>
      <c r="E65" s="3"/>
      <c r="F65" s="3"/>
      <c r="G65" s="3"/>
      <c r="H65" s="3"/>
      <c r="I65" s="3"/>
      <c r="J65" s="3"/>
      <c r="K65" s="3"/>
      <c r="L65" s="3"/>
      <c r="M65" s="3"/>
      <c r="N65" s="3"/>
      <c r="O65" s="3"/>
      <c r="P65" s="3"/>
      <c r="Q65" s="3"/>
      <c r="R65" s="3"/>
      <c r="S65" s="3"/>
      <c r="T65" s="3"/>
      <c r="U65" s="3"/>
      <c r="V65" s="514"/>
      <c r="W65" s="514"/>
      <c r="X65" s="1283" t="s">
        <v>545</v>
      </c>
      <c r="Y65" s="1287">
        <v>0.057784112152833085</v>
      </c>
      <c r="Z65" s="1287">
        <v>0.65285937322528365</v>
      </c>
      <c r="AA65" s="1287">
        <v>0.28935651462188233</v>
      </c>
      <c r="AB65" s="1867"/>
      <c r="AC65" s="541"/>
      <c r="AD65" s="516"/>
      <c r="AE65" s="516"/>
      <c r="AF65" s="514"/>
      <c r="AG65" s="3"/>
      <c r="AH65" s="3"/>
      <c r="AI65" s="3"/>
      <c r="AJ65" s="846"/>
      <c r="AK65" s="846"/>
      <c r="AL65" s="846"/>
      <c r="AM65" s="877"/>
    </row>
    <row r="66" spans="1:39" ht="14.25">
      <c r="A66" s="3"/>
      <c r="B66" s="3"/>
      <c r="C66" s="3"/>
      <c r="D66" s="3"/>
      <c r="E66" s="3"/>
      <c r="F66" s="3"/>
      <c r="G66" s="3"/>
      <c r="H66" s="3"/>
      <c r="I66" s="3"/>
      <c r="J66" s="3"/>
      <c r="K66" s="3"/>
      <c r="L66" s="3"/>
      <c r="M66" s="3"/>
      <c r="N66" s="3"/>
      <c r="O66" s="3"/>
      <c r="P66" s="3"/>
      <c r="Q66" s="3"/>
      <c r="R66" s="3"/>
      <c r="S66" s="3"/>
      <c r="T66" s="3"/>
      <c r="U66" s="3"/>
      <c r="V66" s="514"/>
      <c r="W66" s="514"/>
      <c r="X66" s="1283" t="s">
        <v>257</v>
      </c>
      <c r="Y66" s="1287">
        <v>0.049581303434624704</v>
      </c>
      <c r="Z66" s="1287">
        <v>0.62872798751141357</v>
      </c>
      <c r="AA66" s="1287">
        <v>0.32169070905396452</v>
      </c>
      <c r="AB66" s="1867"/>
      <c r="AC66" s="541"/>
      <c r="AD66" s="516"/>
      <c r="AE66" s="516"/>
      <c r="AF66" s="514"/>
      <c r="AG66" s="3"/>
      <c r="AH66" s="3"/>
      <c r="AI66" s="3"/>
      <c r="AJ66" s="846"/>
      <c r="AK66" s="846"/>
      <c r="AL66" s="846"/>
      <c r="AM66" s="877"/>
    </row>
    <row r="67" spans="1:39" ht="9.95" customHeight="1">
      <c r="A67" s="3"/>
      <c r="B67" s="3"/>
      <c r="C67" s="3"/>
      <c r="D67" s="3"/>
      <c r="E67" s="3"/>
      <c r="F67" s="3"/>
      <c r="G67" s="3"/>
      <c r="H67" s="3"/>
      <c r="I67" s="3"/>
      <c r="J67" s="3"/>
      <c r="K67" s="3"/>
      <c r="L67" s="3"/>
      <c r="M67" s="3"/>
      <c r="N67" s="3"/>
      <c r="O67" s="3"/>
      <c r="P67" s="3"/>
      <c r="Q67" s="3"/>
      <c r="R67" s="3"/>
      <c r="S67" s="3"/>
      <c r="T67" s="3"/>
      <c r="U67" s="3"/>
      <c r="V67" s="514"/>
      <c r="W67" s="514"/>
      <c r="X67" s="1288" t="s">
        <v>948</v>
      </c>
      <c r="Y67" s="516"/>
      <c r="Z67" s="516"/>
      <c r="AA67" s="516"/>
      <c r="AB67" s="516"/>
      <c r="AC67" s="516"/>
      <c r="AD67" s="516"/>
      <c r="AE67" s="516"/>
      <c r="AF67" s="514"/>
      <c r="AG67" s="3"/>
      <c r="AH67" s="3"/>
      <c r="AI67" s="3"/>
      <c r="AJ67" s="846"/>
      <c r="AK67" s="846"/>
      <c r="AL67" s="846"/>
      <c r="AM67" s="877"/>
    </row>
    <row r="68" spans="1:39" ht="9.95" customHeight="1">
      <c r="A68" s="3"/>
      <c r="B68" s="3"/>
      <c r="C68" s="3"/>
      <c r="D68" s="3"/>
      <c r="E68" s="3"/>
      <c r="F68" s="3"/>
      <c r="G68" s="3"/>
      <c r="H68" s="3"/>
      <c r="I68" s="3"/>
      <c r="J68" s="3"/>
      <c r="K68" s="3"/>
      <c r="L68" s="3"/>
      <c r="M68" s="3"/>
      <c r="N68" s="3"/>
      <c r="O68" s="3"/>
      <c r="P68" s="3"/>
      <c r="Q68" s="3"/>
      <c r="R68" s="3"/>
      <c r="S68" s="3"/>
      <c r="T68" s="3"/>
      <c r="U68" s="3"/>
      <c r="V68" s="514"/>
      <c r="W68" s="514"/>
      <c r="X68" s="986" t="s">
        <v>329</v>
      </c>
      <c r="Y68" s="516"/>
      <c r="Z68" s="516"/>
      <c r="AA68" s="516"/>
      <c r="AB68" s="516"/>
      <c r="AC68" s="516"/>
      <c r="AD68" s="516"/>
      <c r="AE68" s="516"/>
      <c r="AF68" s="514"/>
      <c r="AG68" s="3"/>
      <c r="AH68" s="3"/>
      <c r="AI68" s="3"/>
      <c r="AJ68" s="846"/>
      <c r="AK68" s="846"/>
      <c r="AL68" s="846"/>
      <c r="AM68" s="877"/>
    </row>
    <row r="69" spans="1:39" ht="9.95" customHeight="1">
      <c r="A69" s="3"/>
      <c r="B69" s="3"/>
      <c r="C69" s="3"/>
      <c r="D69" s="3"/>
      <c r="E69" s="3"/>
      <c r="F69" s="3"/>
      <c r="G69" s="3"/>
      <c r="H69" s="3"/>
      <c r="I69" s="3"/>
      <c r="J69" s="3"/>
      <c r="K69" s="3"/>
      <c r="L69" s="3"/>
      <c r="M69" s="3"/>
      <c r="N69" s="3"/>
      <c r="O69" s="3"/>
      <c r="P69" s="3"/>
      <c r="Q69" s="3"/>
      <c r="R69" s="3"/>
      <c r="S69" s="3"/>
      <c r="T69" s="3"/>
      <c r="U69" s="3"/>
      <c r="V69" s="514"/>
      <c r="W69" s="514"/>
      <c r="X69" s="986" t="s">
        <v>254</v>
      </c>
      <c r="Y69" s="516"/>
      <c r="Z69" s="516"/>
      <c r="AA69" s="516"/>
      <c r="AB69" s="516"/>
      <c r="AC69" s="516"/>
      <c r="AD69" s="516"/>
      <c r="AE69" s="516"/>
      <c r="AF69" s="514"/>
      <c r="AG69" s="3"/>
      <c r="AH69" s="3"/>
      <c r="AI69" s="3"/>
      <c r="AJ69" s="846"/>
      <c r="AK69" s="846"/>
      <c r="AL69" s="846"/>
      <c r="AM69" s="877"/>
    </row>
    <row r="70" spans="1:35" ht="14.25">
      <c r="A70" s="3"/>
      <c r="B70" s="3"/>
      <c r="C70" s="3"/>
      <c r="D70" s="3"/>
      <c r="E70" s="3"/>
      <c r="F70" s="3"/>
      <c r="G70" s="3"/>
      <c r="H70" s="3"/>
      <c r="I70" s="3"/>
      <c r="J70" s="3"/>
      <c r="K70" s="3"/>
      <c r="L70" s="3"/>
      <c r="M70" s="3"/>
      <c r="N70" s="3"/>
      <c r="O70" s="3"/>
      <c r="P70" s="3"/>
      <c r="Q70" s="3"/>
      <c r="R70" s="3"/>
      <c r="S70" s="3"/>
      <c r="T70" s="3"/>
      <c r="U70" s="3"/>
      <c r="V70" s="514"/>
      <c r="W70" s="514"/>
      <c r="X70" s="514"/>
      <c r="Y70" s="514"/>
      <c r="Z70" s="514"/>
      <c r="AA70" s="514"/>
      <c r="AB70" s="514"/>
      <c r="AC70" s="514"/>
      <c r="AD70" s="514"/>
      <c r="AE70" s="514"/>
      <c r="AF70" s="514"/>
      <c r="AG70" s="3"/>
      <c r="AH70" s="3"/>
      <c r="AI70" s="3"/>
    </row>
    <row r="71" spans="1:35" ht="14.25">
      <c r="A71" s="3"/>
      <c r="B71" s="3"/>
      <c r="C71" s="3"/>
      <c r="D71" s="3"/>
      <c r="E71" s="3"/>
      <c r="F71" s="3"/>
      <c r="G71" s="3"/>
      <c r="H71" s="3"/>
      <c r="I71" s="3"/>
      <c r="J71" s="3"/>
      <c r="K71" s="3"/>
      <c r="L71" s="3"/>
      <c r="M71" s="3"/>
      <c r="N71" s="3"/>
      <c r="O71" s="3"/>
      <c r="P71" s="3"/>
      <c r="Q71" s="3"/>
      <c r="R71" s="3"/>
      <c r="S71" s="3"/>
      <c r="T71" s="3"/>
      <c r="U71" s="3"/>
      <c r="V71" s="1399" t="s">
        <v>0</v>
      </c>
      <c r="W71" s="3"/>
      <c r="X71" s="3"/>
      <c r="Y71" s="3"/>
      <c r="Z71" s="3"/>
      <c r="AA71" s="3"/>
      <c r="AB71" s="3"/>
      <c r="AC71" s="3"/>
      <c r="AD71" s="3"/>
      <c r="AE71" s="3"/>
      <c r="AF71" s="3"/>
      <c r="AG71" s="3"/>
      <c r="AH71" s="3"/>
      <c r="AI71" s="3"/>
    </row>
    <row r="72" spans="1:35"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sheetData>
  <sheetProtection selectLockedCells="1"/>
  <mergeCells count="12">
    <mergeCell ref="X25:AD25"/>
    <mergeCell ref="C25:P25"/>
    <mergeCell ref="C45:E45"/>
    <mergeCell ref="C27:P27"/>
    <mergeCell ref="C1:J1"/>
    <mergeCell ref="G3:P4"/>
    <mergeCell ref="C6:P6"/>
    <mergeCell ref="C28:P28"/>
    <mergeCell ref="C32:P32"/>
    <mergeCell ref="C33:P33"/>
    <mergeCell ref="C35:P35"/>
    <mergeCell ref="C44:E44"/>
  </mergeCells>
  <hyperlinks>
    <hyperlink ref="X30" location="FAHRZ!X58" display="Daten"/>
    <hyperlink ref="X37" location="FAHRZ!X70"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95137"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ba330be-de16-4413-832a-1b3b7be96ad6}">
  <sheetPr codeName="Tabelle26"/>
  <dimension ref="A1:AZ73"/>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6" width="3.5" style="82" customWidth="1"/>
    <col min="27" max="28" width="2.625" style="82" customWidth="1"/>
    <col min="29" max="31" width="11" style="82"/>
    <col min="32" max="32" width="2.625" style="82" customWidth="1"/>
    <col min="33" max="33" width="3.875" style="82" bestFit="1" customWidth="1"/>
    <col min="34" max="34" width="35.625" style="82" customWidth="1"/>
    <col min="35" max="40" width="13.625" style="82" customWidth="1"/>
    <col min="41" max="41" width="2.625" style="82" customWidth="1"/>
    <col min="42" max="16384" width="11" style="82"/>
  </cols>
  <sheetData>
    <row r="1" spans="1:44" ht="4.5" customHeight="1">
      <c r="A1" s="3"/>
      <c r="C1" s="2212" t="s">
        <v>0</v>
      </c>
      <c r="D1" s="2213"/>
      <c r="E1" s="2213"/>
      <c r="F1" s="2213"/>
      <c r="G1" s="2213"/>
      <c r="H1" s="2213"/>
      <c r="I1" s="2213"/>
      <c r="J1" s="2213"/>
      <c r="K1" s="2213"/>
      <c r="L1" s="2213"/>
      <c r="M1" s="2213"/>
      <c r="N1" s="2213"/>
      <c r="O1" s="2213"/>
      <c r="P1" s="2213"/>
      <c r="Q1" s="2213"/>
      <c r="R1" s="2213"/>
      <c r="S1" s="2213"/>
      <c r="T1" s="2213"/>
      <c r="U1" s="191"/>
      <c r="V1" s="191"/>
      <c r="W1" s="191"/>
      <c r="X1" s="191"/>
      <c r="Y1" s="191"/>
      <c r="Z1" s="191"/>
      <c r="AB1" s="3"/>
      <c r="AC1" s="3"/>
      <c r="AD1" s="3"/>
      <c r="AE1" s="3"/>
      <c r="AF1" s="514"/>
      <c r="AG1" s="514"/>
      <c r="AH1" s="547"/>
      <c r="AI1" s="635"/>
      <c r="AJ1" s="635"/>
      <c r="AK1" s="635"/>
      <c r="AL1" s="635"/>
      <c r="AM1" s="635"/>
      <c r="AN1" s="635"/>
      <c r="AO1" s="514"/>
      <c r="AP1" s="3"/>
      <c r="AQ1" s="3"/>
      <c r="AR1" s="3"/>
    </row>
    <row r="2" spans="1:44" ht="4.5" customHeight="1">
      <c r="A2" s="3"/>
      <c r="C2" s="1020"/>
      <c r="D2" s="1021"/>
      <c r="E2" s="1021"/>
      <c r="F2" s="1021"/>
      <c r="G2" s="1021"/>
      <c r="H2" s="1021"/>
      <c r="I2" s="1021"/>
      <c r="J2" s="1021"/>
      <c r="K2" s="1021"/>
      <c r="L2" s="1021"/>
      <c r="M2" s="1021"/>
      <c r="N2" s="1021"/>
      <c r="O2" s="1021"/>
      <c r="P2" s="1021"/>
      <c r="Q2" s="1021"/>
      <c r="R2" s="1021"/>
      <c r="S2" s="1021"/>
      <c r="T2" s="1021"/>
      <c r="U2" s="1022"/>
      <c r="V2" s="1022"/>
      <c r="W2" s="1022"/>
      <c r="X2" s="1022"/>
      <c r="Y2" s="1022"/>
      <c r="Z2" s="1022"/>
      <c r="AB2" s="3"/>
      <c r="AC2" s="3"/>
      <c r="AD2" s="3"/>
      <c r="AE2" s="3"/>
      <c r="AF2" s="514"/>
      <c r="AG2" s="514"/>
      <c r="AH2" s="547"/>
      <c r="AI2" s="635"/>
      <c r="AJ2" s="635"/>
      <c r="AK2" s="635"/>
      <c r="AL2" s="635"/>
      <c r="AM2" s="635"/>
      <c r="AN2" s="635"/>
      <c r="AO2" s="514"/>
      <c r="AP2" s="3"/>
      <c r="AQ2" s="3"/>
      <c r="AR2" s="3"/>
    </row>
    <row r="3" spans="1:44" s="192" customFormat="1" ht="24.95" customHeight="1">
      <c r="A3" s="6"/>
      <c r="C3" s="956" t="str">
        <f>AG3</f>
        <v>11</v>
      </c>
      <c r="D3" s="962"/>
      <c r="E3" s="962"/>
      <c r="F3" s="962"/>
      <c r="G3" s="2100" t="str">
        <f>AH3</f>
        <v>Bauzonenreserven, öV-Güteklassen</v>
      </c>
      <c r="H3" s="2100"/>
      <c r="I3" s="2100"/>
      <c r="J3" s="2100"/>
      <c r="K3" s="2100"/>
      <c r="L3" s="2100"/>
      <c r="M3" s="2100"/>
      <c r="N3" s="2100"/>
      <c r="O3" s="2100"/>
      <c r="P3" s="2100"/>
      <c r="Q3" s="2100"/>
      <c r="R3" s="2100"/>
      <c r="S3" s="2100"/>
      <c r="T3" s="2100"/>
      <c r="U3" s="2100"/>
      <c r="V3" s="2100"/>
      <c r="W3" s="2100"/>
      <c r="X3" s="2100"/>
      <c r="Y3" s="2100"/>
      <c r="Z3" s="2100"/>
      <c r="AA3" s="82"/>
      <c r="AB3" s="6"/>
      <c r="AC3" s="6"/>
      <c r="AD3" s="6"/>
      <c r="AE3" s="6"/>
      <c r="AF3" s="525"/>
      <c r="AG3" s="1265" t="s">
        <v>605</v>
      </c>
      <c r="AH3" s="1265" t="s">
        <v>260</v>
      </c>
      <c r="AI3" s="546"/>
      <c r="AJ3" s="546"/>
      <c r="AK3" s="546"/>
      <c r="AL3" s="531" t="s">
        <v>157</v>
      </c>
      <c r="AM3" s="531" t="s">
        <v>477</v>
      </c>
      <c r="AN3" s="594" t="s">
        <v>534</v>
      </c>
      <c r="AO3" s="514"/>
      <c r="AP3" s="3"/>
      <c r="AQ3" s="3"/>
      <c r="AR3" s="3"/>
    </row>
    <row r="4" spans="1:44" s="192" customFormat="1" ht="24.95" customHeight="1">
      <c r="A4" s="6"/>
      <c r="C4" s="956"/>
      <c r="D4" s="962"/>
      <c r="E4" s="962"/>
      <c r="F4" s="962"/>
      <c r="G4" s="2100"/>
      <c r="H4" s="2100"/>
      <c r="I4" s="2100"/>
      <c r="J4" s="2100"/>
      <c r="K4" s="2100"/>
      <c r="L4" s="2100"/>
      <c r="M4" s="2100"/>
      <c r="N4" s="2100"/>
      <c r="O4" s="2100"/>
      <c r="P4" s="2100"/>
      <c r="Q4" s="2100"/>
      <c r="R4" s="2100"/>
      <c r="S4" s="2100"/>
      <c r="T4" s="2100"/>
      <c r="U4" s="2100"/>
      <c r="V4" s="2100"/>
      <c r="W4" s="2100"/>
      <c r="X4" s="2100"/>
      <c r="Y4" s="2100"/>
      <c r="Z4" s="2100"/>
      <c r="AA4" s="82"/>
      <c r="AB4" s="6"/>
      <c r="AC4" s="6"/>
      <c r="AD4" s="6"/>
      <c r="AE4" s="6"/>
      <c r="AF4" s="525"/>
      <c r="AG4" s="525"/>
      <c r="AH4" s="546"/>
      <c r="AI4" s="546"/>
      <c r="AJ4" s="518"/>
      <c r="AK4" s="518"/>
      <c r="AL4" s="594"/>
      <c r="AM4" s="540"/>
      <c r="AN4" s="540"/>
      <c r="AO4" s="514"/>
      <c r="AP4" s="3"/>
      <c r="AQ4" s="3"/>
      <c r="AR4" s="3"/>
    </row>
    <row r="5" spans="1:44" s="192" customFormat="1" ht="24.95" customHeight="1">
      <c r="A5" s="6"/>
      <c r="C5" s="1134"/>
      <c r="D5" s="1135"/>
      <c r="E5" s="1135"/>
      <c r="F5" s="1135"/>
      <c r="G5" s="1135"/>
      <c r="H5" s="1135"/>
      <c r="I5" s="1135"/>
      <c r="J5" s="1135"/>
      <c r="K5" s="1136"/>
      <c r="L5" s="1136"/>
      <c r="M5" s="1136"/>
      <c r="N5" s="1136"/>
      <c r="O5" s="1136"/>
      <c r="P5" s="1136"/>
      <c r="Q5" s="1136"/>
      <c r="R5" s="1136"/>
      <c r="S5" s="1136"/>
      <c r="T5" s="1136"/>
      <c r="U5" s="1136"/>
      <c r="V5" s="1136"/>
      <c r="W5" s="1152"/>
      <c r="X5" s="1152"/>
      <c r="Y5" s="1152"/>
      <c r="Z5" s="1152"/>
      <c r="AA5" s="82"/>
      <c r="AB5" s="6"/>
      <c r="AC5" s="6"/>
      <c r="AD5" s="6"/>
      <c r="AE5" s="6"/>
      <c r="AF5" s="525"/>
      <c r="AG5" s="1440"/>
      <c r="AH5" s="1387"/>
      <c r="AI5" s="1387"/>
      <c r="AJ5" s="1389"/>
      <c r="AK5" s="1389"/>
      <c r="AL5" s="1421"/>
      <c r="AM5" s="1387"/>
      <c r="AN5" s="1387"/>
      <c r="AO5" s="514"/>
      <c r="AP5" s="3"/>
      <c r="AQ5" s="3"/>
      <c r="AR5" s="3"/>
    </row>
    <row r="6" spans="1:44" s="84" customFormat="1" ht="6" customHeight="1">
      <c r="A6" s="13"/>
      <c r="C6" s="2305"/>
      <c r="D6" s="2305"/>
      <c r="E6" s="2305"/>
      <c r="F6" s="2305"/>
      <c r="G6" s="2305"/>
      <c r="H6" s="2305"/>
      <c r="I6" s="2305"/>
      <c r="J6" s="2305"/>
      <c r="K6" s="2305"/>
      <c r="L6" s="2305"/>
      <c r="M6" s="2305"/>
      <c r="N6" s="2305"/>
      <c r="O6" s="2305"/>
      <c r="P6" s="2305"/>
      <c r="Q6" s="2305"/>
      <c r="R6" s="2305"/>
      <c r="S6" s="2305"/>
      <c r="T6" s="2305"/>
      <c r="U6" s="2305"/>
      <c r="V6" s="2305"/>
      <c r="W6" s="2305"/>
      <c r="X6" s="2305"/>
      <c r="Y6" s="2305"/>
      <c r="Z6" s="255"/>
      <c r="AA6" s="82"/>
      <c r="AB6" s="13"/>
      <c r="AC6" s="13"/>
      <c r="AD6" s="13"/>
      <c r="AE6" s="13"/>
      <c r="AF6" s="516"/>
      <c r="AG6" s="516"/>
      <c r="AH6" s="528"/>
      <c r="AI6" s="528"/>
      <c r="AJ6" s="528"/>
      <c r="AK6" s="528"/>
      <c r="AL6" s="528"/>
      <c r="AM6" s="528"/>
      <c r="AN6" s="528"/>
      <c r="AO6" s="514"/>
      <c r="AP6" s="3"/>
      <c r="AQ6" s="3"/>
      <c r="AR6" s="3"/>
    </row>
    <row r="7" spans="1:44" ht="16.5" customHeight="1">
      <c r="A7" s="3"/>
      <c r="B7" s="876"/>
      <c r="C7" s="2138" t="str">
        <f>AH7</f>
        <v>Grundflächen, Bauzonenflächen und Reserven (2022)</v>
      </c>
      <c r="D7" s="2138"/>
      <c r="E7" s="2138"/>
      <c r="F7" s="2138"/>
      <c r="G7" s="2138"/>
      <c r="H7" s="2138"/>
      <c r="I7" s="2138"/>
      <c r="J7" s="2138"/>
      <c r="K7" s="2138"/>
      <c r="L7" s="2138"/>
      <c r="M7" s="2138"/>
      <c r="N7" s="2138"/>
      <c r="O7" s="2138"/>
      <c r="P7" s="2138"/>
      <c r="Q7" s="2138"/>
      <c r="R7" s="2138"/>
      <c r="S7" s="2138"/>
      <c r="T7" s="2138"/>
      <c r="U7" s="2138"/>
      <c r="V7" s="2138"/>
      <c r="W7" s="2138"/>
      <c r="X7" s="2138"/>
      <c r="Y7" s="2138"/>
      <c r="Z7" s="2138"/>
      <c r="AB7" s="3"/>
      <c r="AC7" s="103"/>
      <c r="AD7" s="103"/>
      <c r="AE7" s="3"/>
      <c r="AF7" s="657"/>
      <c r="AG7" s="657"/>
      <c r="AH7" s="1272" t="s">
        <v>287</v>
      </c>
      <c r="AI7" s="518"/>
      <c r="AJ7" s="518"/>
      <c r="AK7" s="518"/>
      <c r="AL7" s="518"/>
      <c r="AM7" s="518"/>
      <c r="AN7" s="518"/>
      <c r="AO7" s="514"/>
      <c r="AP7" s="3"/>
      <c r="AQ7" s="3"/>
      <c r="AR7" s="3"/>
    </row>
    <row r="8" spans="1:44" ht="9.95" customHeight="1">
      <c r="A8" s="3"/>
      <c r="B8" s="876"/>
      <c r="C8" s="447"/>
      <c r="D8" s="447"/>
      <c r="E8" s="447"/>
      <c r="F8" s="447"/>
      <c r="G8" s="447"/>
      <c r="H8" s="447"/>
      <c r="I8" s="447"/>
      <c r="J8" s="447"/>
      <c r="K8" s="447"/>
      <c r="L8" s="447"/>
      <c r="M8" s="447"/>
      <c r="N8" s="447"/>
      <c r="O8" s="447"/>
      <c r="P8" s="447"/>
      <c r="Q8" s="447"/>
      <c r="R8" s="447"/>
      <c r="S8" s="447"/>
      <c r="T8" s="447"/>
      <c r="U8" s="447"/>
      <c r="V8" s="447"/>
      <c r="W8" s="447"/>
      <c r="X8" s="447"/>
      <c r="Y8" s="447"/>
      <c r="Z8" s="447"/>
      <c r="AB8" s="3"/>
      <c r="AC8" s="103"/>
      <c r="AD8" s="103"/>
      <c r="AE8" s="3"/>
      <c r="AF8" s="657"/>
      <c r="AG8" s="657"/>
      <c r="AH8" s="521"/>
      <c r="AI8" s="518"/>
      <c r="AJ8" s="518"/>
      <c r="AK8" s="518"/>
      <c r="AL8" s="518"/>
      <c r="AM8" s="518"/>
      <c r="AN8" s="518"/>
      <c r="AO8" s="514"/>
      <c r="AP8" s="3"/>
      <c r="AQ8" s="3"/>
      <c r="AR8" s="3"/>
    </row>
    <row r="9" spans="1:44" ht="16.5" customHeight="1">
      <c r="A9" s="3"/>
      <c r="B9" s="876"/>
      <c r="C9" s="2303"/>
      <c r="D9" s="2303"/>
      <c r="E9" s="2303"/>
      <c r="F9" s="2303"/>
      <c r="G9" s="2303"/>
      <c r="H9" s="2303"/>
      <c r="I9" s="2303"/>
      <c r="J9" s="2303"/>
      <c r="K9" s="2303"/>
      <c r="L9" s="2303"/>
      <c r="M9" s="2303"/>
      <c r="N9" s="2303"/>
      <c r="O9" s="2303"/>
      <c r="P9" s="2300" t="str">
        <f>AL10</f>
        <v>Wohnungen/ Hektare</v>
      </c>
      <c r="Q9" s="2300"/>
      <c r="R9" s="2300"/>
      <c r="S9" s="2300" t="str">
        <f>AM10</f>
        <v>Zusatzpotenzial Wohnungen*</v>
      </c>
      <c r="T9" s="2300"/>
      <c r="U9" s="2300"/>
      <c r="V9" s="2300"/>
      <c r="W9" s="2300" t="str">
        <f>AN10</f>
        <v>Zusatzpotenzial Bevölkerung*</v>
      </c>
      <c r="X9" s="2300"/>
      <c r="Y9" s="2300"/>
      <c r="Z9" s="2300"/>
      <c r="AB9" s="3"/>
      <c r="AC9" s="103"/>
      <c r="AD9" s="103"/>
      <c r="AE9" s="3"/>
      <c r="AF9" s="657"/>
      <c r="AG9" s="657"/>
      <c r="AH9" s="518"/>
      <c r="AI9" s="518"/>
      <c r="AJ9" s="518"/>
      <c r="AK9" s="518"/>
      <c r="AL9" s="518"/>
      <c r="AM9" s="518"/>
      <c r="AN9" s="518"/>
      <c r="AO9" s="514"/>
      <c r="AP9" s="3"/>
      <c r="AQ9" s="3"/>
      <c r="AR9" s="3"/>
    </row>
    <row r="10" spans="1:44" ht="16.5" customHeight="1">
      <c r="A10" s="3"/>
      <c r="B10" s="876"/>
      <c r="C10" s="85"/>
      <c r="D10" s="85"/>
      <c r="E10" s="85"/>
      <c r="F10" s="85"/>
      <c r="G10" s="85"/>
      <c r="H10" s="2187" t="str">
        <f t="shared" si="0" ref="H10:H21">AI10</f>
        <v>in Hektaren</v>
      </c>
      <c r="I10" s="2187"/>
      <c r="J10" s="2187"/>
      <c r="K10" s="2187"/>
      <c r="L10" s="2187" t="str">
        <f t="shared" si="1" ref="L10:L21">AJ10</f>
        <v>in %</v>
      </c>
      <c r="M10" s="2187"/>
      <c r="N10" s="2187"/>
      <c r="O10" s="83"/>
      <c r="P10" s="2301"/>
      <c r="Q10" s="2301"/>
      <c r="R10" s="2301"/>
      <c r="S10" s="2301"/>
      <c r="T10" s="2301"/>
      <c r="U10" s="2301"/>
      <c r="V10" s="2301"/>
      <c r="W10" s="2301"/>
      <c r="X10" s="2301"/>
      <c r="Y10" s="2301"/>
      <c r="Z10" s="2301"/>
      <c r="AB10" s="3"/>
      <c r="AC10" s="103"/>
      <c r="AD10" s="103"/>
      <c r="AE10" s="3"/>
      <c r="AF10" s="657"/>
      <c r="AG10" s="657"/>
      <c r="AH10" s="530"/>
      <c r="AI10" s="594" t="s">
        <v>288</v>
      </c>
      <c r="AJ10" s="594" t="s">
        <v>146</v>
      </c>
      <c r="AK10" s="1289"/>
      <c r="AL10" s="1286" t="s">
        <v>289</v>
      </c>
      <c r="AM10" s="1286" t="s">
        <v>290</v>
      </c>
      <c r="AN10" s="1286" t="s">
        <v>291</v>
      </c>
      <c r="AO10" s="514"/>
      <c r="AP10" s="3"/>
      <c r="AQ10" s="3"/>
      <c r="AR10" s="3"/>
    </row>
    <row r="11" spans="1:44" ht="16.5" customHeight="1">
      <c r="A11" s="3"/>
      <c r="B11" s="876"/>
      <c r="C11" s="2133" t="str">
        <f t="shared" si="2" ref="C11:C25">AH11</f>
        <v>Gesamtfläche</v>
      </c>
      <c r="D11" s="2133"/>
      <c r="E11" s="2133"/>
      <c r="F11" s="2133"/>
      <c r="G11" s="2133"/>
      <c r="H11" s="2161">
        <f t="shared" si="0"/>
        <v>2157</v>
      </c>
      <c r="I11" s="2161"/>
      <c r="J11" s="2161"/>
      <c r="K11" s="2161"/>
      <c r="L11" s="2299">
        <f t="shared" si="1"/>
        <v>1</v>
      </c>
      <c r="M11" s="2299"/>
      <c r="N11" s="2299"/>
      <c r="O11" s="989"/>
      <c r="P11" s="2304"/>
      <c r="Q11" s="2304"/>
      <c r="R11" s="2304"/>
      <c r="S11" s="989"/>
      <c r="T11" s="2304"/>
      <c r="U11" s="2304"/>
      <c r="V11" s="2304"/>
      <c r="W11" s="989"/>
      <c r="X11" s="2304"/>
      <c r="Y11" s="2304"/>
      <c r="Z11" s="2304"/>
      <c r="AB11" s="3"/>
      <c r="AC11" s="103"/>
      <c r="AD11" s="103"/>
      <c r="AE11" s="3"/>
      <c r="AF11" s="657"/>
      <c r="AG11" s="657"/>
      <c r="AH11" s="698" t="s">
        <v>292</v>
      </c>
      <c r="AI11" s="1290">
        <v>2157</v>
      </c>
      <c r="AJ11" s="1291">
        <v>1</v>
      </c>
      <c r="AK11" s="1292"/>
      <c r="AL11" s="1293"/>
      <c r="AM11" s="1292"/>
      <c r="AN11" s="1292"/>
      <c r="AO11" s="514"/>
      <c r="AP11" s="3"/>
      <c r="AQ11" s="3"/>
      <c r="AR11" s="3"/>
    </row>
    <row r="12" spans="1:44" ht="16.5" customHeight="1">
      <c r="A12" s="3"/>
      <c r="B12" s="876"/>
      <c r="C12" s="2133" t="str">
        <f t="shared" si="2"/>
        <v>Besiedelbare Fläche</v>
      </c>
      <c r="D12" s="2133"/>
      <c r="E12" s="2133"/>
      <c r="F12" s="2133"/>
      <c r="G12" s="2133"/>
      <c r="H12" s="2161">
        <f t="shared" si="0"/>
        <v>1678</v>
      </c>
      <c r="I12" s="2161"/>
      <c r="J12" s="2161"/>
      <c r="K12" s="2161"/>
      <c r="L12" s="2299">
        <f t="shared" si="1"/>
        <v>0.77793231339823832</v>
      </c>
      <c r="M12" s="2299"/>
      <c r="N12" s="2299"/>
      <c r="O12" s="989"/>
      <c r="P12" s="2304"/>
      <c r="Q12" s="2304"/>
      <c r="R12" s="2304"/>
      <c r="S12" s="2161" t="str">
        <f>AM12</f>
        <v>30'269 - 32'970</v>
      </c>
      <c r="T12" s="2161"/>
      <c r="U12" s="2161"/>
      <c r="V12" s="2161"/>
      <c r="W12" s="2161" t="str">
        <f>AN12</f>
        <v>55'576 - 60'536</v>
      </c>
      <c r="X12" s="2161"/>
      <c r="Y12" s="2161"/>
      <c r="Z12" s="2161"/>
      <c r="AB12" s="3"/>
      <c r="AC12" s="111"/>
      <c r="AD12" s="370"/>
      <c r="AE12" s="3"/>
      <c r="AF12" s="657"/>
      <c r="AG12" s="657"/>
      <c r="AH12" s="698" t="s">
        <v>293</v>
      </c>
      <c r="AI12" s="1290">
        <v>1678</v>
      </c>
      <c r="AJ12" s="1291">
        <v>0.77793231339823832</v>
      </c>
      <c r="AK12" s="1292"/>
      <c r="AL12" s="1293"/>
      <c r="AM12" s="1290" t="s">
        <v>949</v>
      </c>
      <c r="AN12" s="1290" t="s">
        <v>950</v>
      </c>
      <c r="AO12" s="514"/>
      <c r="AP12" s="3"/>
      <c r="AQ12" s="3"/>
      <c r="AR12" s="3"/>
    </row>
    <row r="13" spans="1:44" ht="16.5" customHeight="1">
      <c r="A13" s="3"/>
      <c r="B13" s="876"/>
      <c r="C13" s="2133" t="str">
        <f t="shared" si="2"/>
        <v>Bauzonenfläche</v>
      </c>
      <c r="D13" s="2133"/>
      <c r="E13" s="2133"/>
      <c r="F13" s="2133"/>
      <c r="G13" s="2133"/>
      <c r="H13" s="2161">
        <f t="shared" si="0"/>
        <v>1071.5599351229243</v>
      </c>
      <c r="I13" s="2161"/>
      <c r="J13" s="2161"/>
      <c r="K13" s="2161"/>
      <c r="L13" s="2299">
        <f t="shared" si="1"/>
        <v>0.63859352510305389</v>
      </c>
      <c r="M13" s="2299"/>
      <c r="N13" s="2299"/>
      <c r="O13" s="1153" t="str">
        <f>AK13</f>
        <v>1)</v>
      </c>
      <c r="P13" s="2302">
        <f>AL13</f>
        <v>22.14435163374965</v>
      </c>
      <c r="Q13" s="2302"/>
      <c r="R13" s="2302"/>
      <c r="S13" s="989"/>
      <c r="T13" s="2144"/>
      <c r="U13" s="2144"/>
      <c r="V13" s="2144"/>
      <c r="W13" s="1154"/>
      <c r="X13" s="2144"/>
      <c r="Y13" s="2144"/>
      <c r="Z13" s="2144"/>
      <c r="AB13" s="3"/>
      <c r="AC13" s="370"/>
      <c r="AD13" s="103"/>
      <c r="AE13" s="3"/>
      <c r="AF13" s="657"/>
      <c r="AG13" s="657"/>
      <c r="AH13" s="698" t="s">
        <v>294</v>
      </c>
      <c r="AI13" s="1290">
        <v>1071.5599351229243</v>
      </c>
      <c r="AJ13" s="1291">
        <v>0.63859352510305389</v>
      </c>
      <c r="AK13" s="1294" t="s">
        <v>147</v>
      </c>
      <c r="AL13" s="1295">
        <v>22.14435163374965</v>
      </c>
      <c r="AM13" s="1292"/>
      <c r="AN13" s="1295"/>
      <c r="AO13" s="514"/>
      <c r="AP13" s="3"/>
      <c r="AQ13" s="3"/>
      <c r="AR13" s="3"/>
    </row>
    <row r="14" spans="1:44" ht="16.5" customHeight="1">
      <c r="A14" s="3"/>
      <c r="B14" s="876"/>
      <c r="C14" s="2133" t="str">
        <f t="shared" si="2"/>
        <v xml:space="preserve">        davon überbaut</v>
      </c>
      <c r="D14" s="2133"/>
      <c r="E14" s="2133"/>
      <c r="F14" s="2133"/>
      <c r="G14" s="2133"/>
      <c r="H14" s="2161" t="str">
        <f t="shared" si="0"/>
        <v>991 - 1'024</v>
      </c>
      <c r="I14" s="2161"/>
      <c r="J14" s="2161"/>
      <c r="K14" s="2161"/>
      <c r="L14" s="2299" t="str">
        <f t="shared" si="1"/>
        <v>92% - 96%</v>
      </c>
      <c r="M14" s="2299"/>
      <c r="N14" s="2299"/>
      <c r="O14" s="1153" t="str">
        <f t="shared" si="3" ref="O14:O21">AK14</f>
        <v>2)</v>
      </c>
      <c r="P14" s="2302"/>
      <c r="Q14" s="2302"/>
      <c r="R14" s="2302"/>
      <c r="S14" s="989"/>
      <c r="T14" s="2144"/>
      <c r="U14" s="2144"/>
      <c r="V14" s="2144"/>
      <c r="W14" s="1154"/>
      <c r="X14" s="2144"/>
      <c r="Y14" s="2144"/>
      <c r="Z14" s="2144"/>
      <c r="AB14" s="3"/>
      <c r="AC14" s="103"/>
      <c r="AD14" s="103"/>
      <c r="AE14" s="3"/>
      <c r="AF14" s="657"/>
      <c r="AG14" s="657"/>
      <c r="AH14" s="698" t="s">
        <v>951</v>
      </c>
      <c r="AI14" s="1290" t="s">
        <v>952</v>
      </c>
      <c r="AJ14" s="1291" t="s">
        <v>953</v>
      </c>
      <c r="AK14" s="1294" t="s">
        <v>148</v>
      </c>
      <c r="AL14" s="1295"/>
      <c r="AM14" s="1292"/>
      <c r="AN14" s="1295"/>
      <c r="AO14" s="514"/>
      <c r="AP14" s="3"/>
      <c r="AQ14" s="3"/>
      <c r="AR14" s="3"/>
    </row>
    <row r="15" spans="1:44" ht="16.5" customHeight="1">
      <c r="A15" s="3"/>
      <c r="B15" s="876"/>
      <c r="C15" s="2133" t="str">
        <f t="shared" si="2"/>
        <v xml:space="preserve">        davon unüberbaut</v>
      </c>
      <c r="D15" s="2133"/>
      <c r="E15" s="2133"/>
      <c r="F15" s="2133"/>
      <c r="G15" s="2133"/>
      <c r="H15" s="2161" t="str">
        <f t="shared" si="0"/>
        <v>48 - 81</v>
      </c>
      <c r="I15" s="2161"/>
      <c r="J15" s="2161"/>
      <c r="K15" s="2161"/>
      <c r="L15" s="2299" t="str">
        <f t="shared" si="1"/>
        <v>4% - 8%</v>
      </c>
      <c r="M15" s="2299"/>
      <c r="N15" s="2299"/>
      <c r="O15" s="1153" t="str">
        <f t="shared" si="3"/>
        <v>2)</v>
      </c>
      <c r="P15" s="2302"/>
      <c r="Q15" s="2302"/>
      <c r="R15" s="2302"/>
      <c r="S15" s="2161" t="str">
        <f>AM15</f>
        <v>2'203 - 3'887</v>
      </c>
      <c r="T15" s="2161"/>
      <c r="U15" s="2161"/>
      <c r="V15" s="2161"/>
      <c r="W15" s="2161" t="str">
        <f>AN15</f>
        <v>4'044 - 7'137</v>
      </c>
      <c r="X15" s="2161"/>
      <c r="Y15" s="2161"/>
      <c r="Z15" s="2161"/>
      <c r="AB15" s="3"/>
      <c r="AC15" s="3"/>
      <c r="AD15" s="3"/>
      <c r="AE15" s="3"/>
      <c r="AF15" s="657"/>
      <c r="AG15" s="657"/>
      <c r="AH15" s="698" t="s">
        <v>954</v>
      </c>
      <c r="AI15" s="1290" t="s">
        <v>955</v>
      </c>
      <c r="AJ15" s="1291" t="s">
        <v>956</v>
      </c>
      <c r="AK15" s="1294" t="s">
        <v>148</v>
      </c>
      <c r="AL15" s="1295"/>
      <c r="AM15" s="1290" t="s">
        <v>957</v>
      </c>
      <c r="AN15" s="1290" t="s">
        <v>958</v>
      </c>
      <c r="AO15" s="514"/>
      <c r="AP15" s="3"/>
      <c r="AQ15" s="3"/>
      <c r="AR15" s="3"/>
    </row>
    <row r="16" spans="1:44" ht="16.5" customHeight="1">
      <c r="A16" s="3"/>
      <c r="B16" s="876"/>
      <c r="C16" s="2133" t="str">
        <f t="shared" si="2"/>
        <v>Bauzonenfläche Wohnen</v>
      </c>
      <c r="D16" s="2133"/>
      <c r="E16" s="2133"/>
      <c r="F16" s="2133"/>
      <c r="G16" s="2133"/>
      <c r="H16" s="2161">
        <f t="shared" si="0"/>
        <v>531.74052450171064</v>
      </c>
      <c r="I16" s="2161"/>
      <c r="J16" s="2161"/>
      <c r="K16" s="2161"/>
      <c r="L16" s="2299">
        <f t="shared" si="1"/>
        <v>0.49623031533062295</v>
      </c>
      <c r="M16" s="2299"/>
      <c r="N16" s="2299"/>
      <c r="O16" s="1153" t="str">
        <f t="shared" si="3"/>
        <v>2)</v>
      </c>
      <c r="P16" s="2302">
        <f>AL16</f>
        <v>44.625148745689899</v>
      </c>
      <c r="Q16" s="2302"/>
      <c r="R16" s="2302"/>
      <c r="S16" s="989"/>
      <c r="T16" s="2144"/>
      <c r="U16" s="2144"/>
      <c r="V16" s="2144"/>
      <c r="W16" s="1154"/>
      <c r="X16" s="2144"/>
      <c r="Y16" s="2144"/>
      <c r="Z16" s="2144"/>
      <c r="AB16" s="3"/>
      <c r="AC16" s="3"/>
      <c r="AD16" s="3"/>
      <c r="AE16" s="3"/>
      <c r="AF16" s="657"/>
      <c r="AG16" s="657"/>
      <c r="AH16" s="698" t="s">
        <v>297</v>
      </c>
      <c r="AI16" s="1290">
        <v>531.74052450171064</v>
      </c>
      <c r="AJ16" s="1291">
        <v>0.49623031533062295</v>
      </c>
      <c r="AK16" s="1294" t="s">
        <v>148</v>
      </c>
      <c r="AL16" s="1295">
        <v>44.625148745689899</v>
      </c>
      <c r="AM16" s="1292"/>
      <c r="AN16" s="1295"/>
      <c r="AO16" s="514"/>
      <c r="AP16" s="3"/>
      <c r="AQ16" s="3"/>
      <c r="AR16" s="3"/>
    </row>
    <row r="17" spans="1:44" ht="16.5" customHeight="1">
      <c r="A17" s="3"/>
      <c r="B17" s="876"/>
      <c r="C17" s="2133" t="str">
        <f t="shared" si="2"/>
        <v xml:space="preserve">        davon überbaut</v>
      </c>
      <c r="D17" s="2133"/>
      <c r="E17" s="2133"/>
      <c r="F17" s="2133"/>
      <c r="G17" s="2133"/>
      <c r="H17" s="2161" t="str">
        <f t="shared" si="0"/>
        <v>495 - 513</v>
      </c>
      <c r="I17" s="2161"/>
      <c r="J17" s="2161"/>
      <c r="K17" s="2161"/>
      <c r="L17" s="2299" t="str">
        <f t="shared" si="1"/>
        <v>93% - 96%</v>
      </c>
      <c r="M17" s="2299"/>
      <c r="N17" s="2299"/>
      <c r="O17" s="1153" t="str">
        <f t="shared" si="3"/>
        <v>3)</v>
      </c>
      <c r="P17" s="2306" t="str">
        <f>AL17</f>
        <v>46 - 48</v>
      </c>
      <c r="Q17" s="2306"/>
      <c r="R17" s="2306"/>
      <c r="S17" s="989"/>
      <c r="T17" s="2144"/>
      <c r="U17" s="2144"/>
      <c r="V17" s="2144"/>
      <c r="W17" s="1154"/>
      <c r="X17" s="2144"/>
      <c r="Y17" s="2144"/>
      <c r="Z17" s="2144"/>
      <c r="AB17" s="3"/>
      <c r="AC17" s="3"/>
      <c r="AD17" s="3"/>
      <c r="AE17" s="3"/>
      <c r="AF17" s="657"/>
      <c r="AG17" s="657"/>
      <c r="AH17" s="698" t="s">
        <v>951</v>
      </c>
      <c r="AI17" s="1290" t="s">
        <v>959</v>
      </c>
      <c r="AJ17" s="1291" t="s">
        <v>960</v>
      </c>
      <c r="AK17" s="1294" t="s">
        <v>149</v>
      </c>
      <c r="AL17" s="1296" t="s">
        <v>961</v>
      </c>
      <c r="AM17" s="1292"/>
      <c r="AN17" s="1295"/>
      <c r="AO17" s="514"/>
      <c r="AP17" s="3"/>
      <c r="AQ17" s="3"/>
      <c r="AR17" s="3"/>
    </row>
    <row r="18" spans="1:44" ht="16.5" customHeight="1">
      <c r="A18" s="3"/>
      <c r="B18" s="876"/>
      <c r="C18" s="2133" t="str">
        <f t="shared" si="2"/>
        <v xml:space="preserve">        davon unüberbaut</v>
      </c>
      <c r="D18" s="2133"/>
      <c r="E18" s="2133"/>
      <c r="F18" s="2133"/>
      <c r="G18" s="2133"/>
      <c r="H18" s="2161" t="str">
        <f t="shared" si="0"/>
        <v>19 - 37</v>
      </c>
      <c r="I18" s="2161"/>
      <c r="J18" s="2161"/>
      <c r="K18" s="2161"/>
      <c r="L18" s="2299" t="str">
        <f t="shared" si="1"/>
        <v>4% - 7%</v>
      </c>
      <c r="M18" s="2299"/>
      <c r="N18" s="2299"/>
      <c r="O18" s="1153" t="str">
        <f t="shared" si="3"/>
        <v>3)</v>
      </c>
      <c r="P18" s="2304"/>
      <c r="Q18" s="2304"/>
      <c r="R18" s="2304"/>
      <c r="S18" s="2161" t="str">
        <f>AM18</f>
        <v>880 - 1'772</v>
      </c>
      <c r="T18" s="2161"/>
      <c r="U18" s="2161"/>
      <c r="V18" s="2161"/>
      <c r="W18" s="2161" t="str">
        <f>AN18</f>
        <v>1'616 - 3'253</v>
      </c>
      <c r="X18" s="2161"/>
      <c r="Y18" s="2161"/>
      <c r="Z18" s="2161"/>
      <c r="AB18" s="3"/>
      <c r="AC18" s="3"/>
      <c r="AD18" s="3"/>
      <c r="AE18" s="3"/>
      <c r="AF18" s="657"/>
      <c r="AG18" s="657"/>
      <c r="AH18" s="698" t="s">
        <v>954</v>
      </c>
      <c r="AI18" s="1290" t="s">
        <v>962</v>
      </c>
      <c r="AJ18" s="1291" t="s">
        <v>963</v>
      </c>
      <c r="AK18" s="1294" t="s">
        <v>149</v>
      </c>
      <c r="AL18" s="1293"/>
      <c r="AM18" s="1290" t="s">
        <v>964</v>
      </c>
      <c r="AN18" s="1290" t="s">
        <v>965</v>
      </c>
      <c r="AO18" s="514"/>
      <c r="AP18" s="3"/>
      <c r="AQ18" s="3"/>
      <c r="AR18" s="3"/>
    </row>
    <row r="19" spans="1:44" ht="16.5" customHeight="1">
      <c r="A19" s="3"/>
      <c r="B19" s="876"/>
      <c r="C19" s="2133" t="str">
        <f t="shared" si="2"/>
        <v>Bauzonenfläche Arbeitsnutzungen</v>
      </c>
      <c r="D19" s="2133"/>
      <c r="E19" s="2133"/>
      <c r="F19" s="2133"/>
      <c r="G19" s="2133"/>
      <c r="H19" s="2161">
        <f t="shared" si="0"/>
        <v>196.64393904868933</v>
      </c>
      <c r="I19" s="2161"/>
      <c r="J19" s="2161"/>
      <c r="K19" s="2161"/>
      <c r="L19" s="2299">
        <f t="shared" si="1"/>
        <v>0.1835118434379793</v>
      </c>
      <c r="M19" s="2299"/>
      <c r="N19" s="2299"/>
      <c r="O19" s="1153" t="str">
        <f t="shared" si="3"/>
        <v>2)</v>
      </c>
      <c r="P19" s="2304"/>
      <c r="Q19" s="2304"/>
      <c r="R19" s="2304"/>
      <c r="S19" s="989"/>
      <c r="T19" s="2304"/>
      <c r="U19" s="2304"/>
      <c r="V19" s="2304"/>
      <c r="W19" s="989"/>
      <c r="X19" s="2304"/>
      <c r="Y19" s="2304"/>
      <c r="Z19" s="2304"/>
      <c r="AB19" s="3"/>
      <c r="AC19" s="3" t="s">
        <v>1</v>
      </c>
      <c r="AD19" s="3"/>
      <c r="AE19" s="3"/>
      <c r="AF19" s="657"/>
      <c r="AG19" s="657"/>
      <c r="AH19" s="698" t="s">
        <v>298</v>
      </c>
      <c r="AI19" s="1290">
        <v>196.64393904868933</v>
      </c>
      <c r="AJ19" s="1291">
        <v>0.1835118434379793</v>
      </c>
      <c r="AK19" s="1294" t="s">
        <v>148</v>
      </c>
      <c r="AL19" s="1293"/>
      <c r="AM19" s="1292"/>
      <c r="AN19" s="1292"/>
      <c r="AO19" s="514"/>
      <c r="AP19" s="3"/>
      <c r="AQ19" s="3"/>
      <c r="AR19" s="3"/>
    </row>
    <row r="20" spans="1:44" ht="16.5" customHeight="1">
      <c r="A20" s="3"/>
      <c r="B20" s="876"/>
      <c r="C20" s="2133" t="str">
        <f t="shared" si="2"/>
        <v xml:space="preserve">        davon überbaut</v>
      </c>
      <c r="D20" s="2133"/>
      <c r="E20" s="2133"/>
      <c r="F20" s="2133"/>
      <c r="G20" s="2133"/>
      <c r="H20" s="2161" t="str">
        <f t="shared" si="0"/>
        <v>153 - 168</v>
      </c>
      <c r="I20" s="2161"/>
      <c r="J20" s="2161"/>
      <c r="K20" s="2161"/>
      <c r="L20" s="2299" t="str">
        <f t="shared" si="1"/>
        <v>78% - 85%</v>
      </c>
      <c r="M20" s="2299"/>
      <c r="N20" s="2299"/>
      <c r="O20" s="1153" t="str">
        <f t="shared" si="3"/>
        <v>3)</v>
      </c>
      <c r="P20" s="1155"/>
      <c r="Q20" s="1155"/>
      <c r="R20" s="1155"/>
      <c r="S20" s="989"/>
      <c r="T20" s="1155"/>
      <c r="U20" s="1155"/>
      <c r="V20" s="1155"/>
      <c r="W20" s="989"/>
      <c r="X20" s="1155"/>
      <c r="Y20" s="1155"/>
      <c r="Z20" s="1155"/>
      <c r="AB20" s="3"/>
      <c r="AC20" s="3"/>
      <c r="AD20" s="3"/>
      <c r="AE20" s="3"/>
      <c r="AF20" s="657"/>
      <c r="AG20" s="657"/>
      <c r="AH20" s="698" t="s">
        <v>951</v>
      </c>
      <c r="AI20" s="1290" t="s">
        <v>966</v>
      </c>
      <c r="AJ20" s="1291" t="s">
        <v>967</v>
      </c>
      <c r="AK20" s="1294" t="s">
        <v>149</v>
      </c>
      <c r="AL20" s="1293"/>
      <c r="AM20" s="1292"/>
      <c r="AN20" s="1292"/>
      <c r="AO20" s="514"/>
      <c r="AP20" s="3"/>
      <c r="AQ20" s="3"/>
      <c r="AR20" s="3"/>
    </row>
    <row r="21" spans="1:44" ht="16.5" customHeight="1">
      <c r="A21" s="3"/>
      <c r="B21" s="876"/>
      <c r="C21" s="2106" t="str">
        <f t="shared" si="2"/>
        <v xml:space="preserve">        davon unüberbaut</v>
      </c>
      <c r="D21" s="2106"/>
      <c r="E21" s="2106"/>
      <c r="F21" s="2106"/>
      <c r="G21" s="2106"/>
      <c r="H21" s="2172" t="str">
        <f t="shared" si="0"/>
        <v>29 - 44</v>
      </c>
      <c r="I21" s="2172"/>
      <c r="J21" s="2172"/>
      <c r="K21" s="2172"/>
      <c r="L21" s="2311" t="str">
        <f t="shared" si="1"/>
        <v>15% - 22%</v>
      </c>
      <c r="M21" s="2311"/>
      <c r="N21" s="2311"/>
      <c r="O21" s="1156" t="str">
        <f t="shared" si="3"/>
        <v>3)</v>
      </c>
      <c r="P21" s="2312"/>
      <c r="Q21" s="2312"/>
      <c r="R21" s="2312"/>
      <c r="S21" s="977"/>
      <c r="T21" s="2312"/>
      <c r="U21" s="2312"/>
      <c r="V21" s="2312"/>
      <c r="W21" s="977"/>
      <c r="X21" s="2312"/>
      <c r="Y21" s="2312"/>
      <c r="Z21" s="2312"/>
      <c r="AB21" s="3"/>
      <c r="AC21" s="3" t="s">
        <v>1</v>
      </c>
      <c r="AD21" s="3"/>
      <c r="AE21" s="3"/>
      <c r="AF21" s="657"/>
      <c r="AG21" s="657"/>
      <c r="AH21" s="698" t="s">
        <v>954</v>
      </c>
      <c r="AI21" s="1290" t="s">
        <v>968</v>
      </c>
      <c r="AJ21" s="1291" t="s">
        <v>969</v>
      </c>
      <c r="AK21" s="1294" t="s">
        <v>149</v>
      </c>
      <c r="AL21" s="1293"/>
      <c r="AM21" s="1292"/>
      <c r="AN21" s="1292"/>
      <c r="AO21" s="514"/>
      <c r="AP21" s="3"/>
      <c r="AQ21" s="3"/>
      <c r="AR21" s="3"/>
    </row>
    <row r="22" spans="1:44" ht="4.5" customHeight="1">
      <c r="A22" s="3"/>
      <c r="B22" s="876"/>
      <c r="C22" s="416"/>
      <c r="D22" s="416"/>
      <c r="E22" s="416"/>
      <c r="F22" s="416"/>
      <c r="G22" s="416"/>
      <c r="H22" s="980"/>
      <c r="I22" s="980"/>
      <c r="J22" s="980"/>
      <c r="K22" s="980"/>
      <c r="L22" s="1157"/>
      <c r="M22" s="1157"/>
      <c r="N22" s="1157"/>
      <c r="O22" s="1158"/>
      <c r="P22" s="1159"/>
      <c r="Q22" s="1159"/>
      <c r="R22" s="1159"/>
      <c r="S22" s="981"/>
      <c r="T22" s="1159"/>
      <c r="U22" s="1159"/>
      <c r="V22" s="1159"/>
      <c r="W22" s="981"/>
      <c r="X22" s="1159"/>
      <c r="Y22" s="1159"/>
      <c r="Z22" s="1159"/>
      <c r="AB22" s="3"/>
      <c r="AC22" s="3"/>
      <c r="AD22" s="3"/>
      <c r="AE22" s="3"/>
      <c r="AF22" s="657"/>
      <c r="AG22" s="657"/>
      <c r="AH22" s="516"/>
      <c r="AI22" s="983"/>
      <c r="AJ22" s="1160"/>
      <c r="AK22" s="1161"/>
      <c r="AL22" s="1162"/>
      <c r="AM22" s="1163"/>
      <c r="AN22" s="1163"/>
      <c r="AO22" s="514"/>
      <c r="AP22" s="3"/>
      <c r="AQ22" s="3"/>
      <c r="AR22" s="3"/>
    </row>
    <row r="23" spans="1:44" s="940" customFormat="1" ht="9.95" customHeight="1">
      <c r="A23" s="984"/>
      <c r="B23" s="1024"/>
      <c r="C23" s="2139" t="str">
        <f t="shared" si="2"/>
        <v>* Bei konstanter mittlerer Ausnutzung und konstantem Flächenkonsum pro Wohnung bzw. pro Person auf Basis Datenstand 2022.</v>
      </c>
      <c r="D23" s="2139"/>
      <c r="E23" s="2139"/>
      <c r="F23" s="2139"/>
      <c r="G23" s="2139"/>
      <c r="H23" s="2139"/>
      <c r="I23" s="2139"/>
      <c r="J23" s="2139"/>
      <c r="K23" s="2139"/>
      <c r="L23" s="2139"/>
      <c r="M23" s="2139"/>
      <c r="N23" s="2139"/>
      <c r="O23" s="2139"/>
      <c r="P23" s="2139"/>
      <c r="Q23" s="2139"/>
      <c r="R23" s="2139"/>
      <c r="S23" s="2139"/>
      <c r="T23" s="2139"/>
      <c r="U23" s="2139"/>
      <c r="V23" s="2139"/>
      <c r="W23" s="2139"/>
      <c r="X23" s="2139"/>
      <c r="Y23" s="2139"/>
      <c r="Z23" s="2139"/>
      <c r="AB23" s="984"/>
      <c r="AC23" s="984" t="s">
        <v>1</v>
      </c>
      <c r="AD23" s="984"/>
      <c r="AE23" s="984"/>
      <c r="AF23" s="1017"/>
      <c r="AG23" s="1017"/>
      <c r="AH23" s="986" t="s">
        <v>300</v>
      </c>
      <c r="AI23" s="986"/>
      <c r="AJ23" s="986"/>
      <c r="AK23" s="986"/>
      <c r="AL23" s="986"/>
      <c r="AM23" s="986"/>
      <c r="AN23" s="986"/>
      <c r="AO23" s="986"/>
      <c r="AP23" s="984"/>
      <c r="AQ23" s="984"/>
      <c r="AR23" s="984"/>
    </row>
    <row r="24" spans="1:44" s="940" customFormat="1" ht="9.95" customHeight="1">
      <c r="A24" s="984"/>
      <c r="B24" s="1024"/>
      <c r="C24" s="2139" t="str">
        <f t="shared" si="2"/>
        <v>1) In % der besiedelbaren Fläche; 2) In % der Bauzonenfläche; 3) In % der Bauzonenfläche Wohnen bzw. Arbeitsnutzungen.</v>
      </c>
      <c r="D24" s="2139"/>
      <c r="E24" s="2139"/>
      <c r="F24" s="2139"/>
      <c r="G24" s="2139"/>
      <c r="H24" s="2139"/>
      <c r="I24" s="2139"/>
      <c r="J24" s="2139"/>
      <c r="K24" s="2139"/>
      <c r="L24" s="2139"/>
      <c r="M24" s="2139"/>
      <c r="N24" s="2139"/>
      <c r="O24" s="2139"/>
      <c r="P24" s="2139"/>
      <c r="Q24" s="2139"/>
      <c r="R24" s="2139"/>
      <c r="S24" s="2139"/>
      <c r="T24" s="2139"/>
      <c r="U24" s="2139"/>
      <c r="V24" s="2139"/>
      <c r="W24" s="2139"/>
      <c r="X24" s="2139"/>
      <c r="Y24" s="2139"/>
      <c r="Z24" s="2139"/>
      <c r="AB24" s="984"/>
      <c r="AC24" s="984"/>
      <c r="AD24" s="984"/>
      <c r="AE24" s="984"/>
      <c r="AF24" s="1017"/>
      <c r="AG24" s="1017"/>
      <c r="AH24" s="986" t="s">
        <v>301</v>
      </c>
      <c r="AI24" s="986"/>
      <c r="AJ24" s="986"/>
      <c r="AK24" s="986"/>
      <c r="AL24" s="986"/>
      <c r="AM24" s="986"/>
      <c r="AN24" s="986"/>
      <c r="AO24" s="986"/>
      <c r="AP24" s="984"/>
      <c r="AQ24" s="984"/>
      <c r="AR24" s="984"/>
    </row>
    <row r="25" spans="1:44" s="940" customFormat="1" ht="9.95" customHeight="1">
      <c r="A25" s="984"/>
      <c r="B25" s="1024"/>
      <c r="C25" s="2139" t="str">
        <f t="shared" si="2"/>
        <v>Quelle: ARE, BFS, Modellierungen Fahrländer Partner.</v>
      </c>
      <c r="D25" s="2139"/>
      <c r="E25" s="2139"/>
      <c r="F25" s="2139"/>
      <c r="G25" s="2139"/>
      <c r="H25" s="2139"/>
      <c r="I25" s="2139"/>
      <c r="J25" s="2139"/>
      <c r="K25" s="2139"/>
      <c r="L25" s="2139"/>
      <c r="M25" s="2139"/>
      <c r="N25" s="2139"/>
      <c r="O25" s="2139"/>
      <c r="P25" s="2139"/>
      <c r="Q25" s="2139"/>
      <c r="R25" s="2139"/>
      <c r="S25" s="2139"/>
      <c r="T25" s="2139"/>
      <c r="U25" s="2139"/>
      <c r="V25" s="2139"/>
      <c r="W25" s="2139"/>
      <c r="X25" s="2139"/>
      <c r="Y25" s="2139"/>
      <c r="Z25" s="2139"/>
      <c r="AB25" s="984"/>
      <c r="AC25" s="984"/>
      <c r="AD25" s="984"/>
      <c r="AE25" s="984"/>
      <c r="AF25" s="1017"/>
      <c r="AG25" s="1017"/>
      <c r="AH25" s="986" t="s">
        <v>262</v>
      </c>
      <c r="AI25" s="986"/>
      <c r="AJ25" s="986"/>
      <c r="AK25" s="986"/>
      <c r="AL25" s="986"/>
      <c r="AM25" s="986"/>
      <c r="AN25" s="986"/>
      <c r="AO25" s="986"/>
      <c r="AP25" s="984"/>
      <c r="AQ25" s="984"/>
      <c r="AR25" s="984"/>
    </row>
    <row r="26" spans="1:44" s="84" customFormat="1" ht="30" customHeight="1">
      <c r="A26" s="13"/>
      <c r="B26" s="255"/>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B26" s="13"/>
      <c r="AC26" s="13"/>
      <c r="AD26" s="13"/>
      <c r="AE26" s="13"/>
      <c r="AF26" s="528"/>
      <c r="AG26" s="528"/>
      <c r="AH26" s="541"/>
      <c r="AI26" s="541"/>
      <c r="AJ26" s="541"/>
      <c r="AK26" s="541"/>
      <c r="AL26" s="541"/>
      <c r="AM26" s="541"/>
      <c r="AN26" s="541"/>
      <c r="AO26" s="516"/>
      <c r="AP26" s="3"/>
      <c r="AQ26" s="3"/>
      <c r="AR26" s="3"/>
    </row>
    <row r="27" spans="1:44" s="84" customFormat="1" ht="16.5" customHeight="1">
      <c r="A27" s="13"/>
      <c r="B27" s="255"/>
      <c r="C27" s="2138" t="str">
        <f>AH27</f>
        <v>Entwicklung der unüberbauten Bauzonenflächen 2017-2022</v>
      </c>
      <c r="D27" s="2138"/>
      <c r="E27" s="2138"/>
      <c r="F27" s="2138"/>
      <c r="G27" s="2138"/>
      <c r="H27" s="2138"/>
      <c r="I27" s="2138"/>
      <c r="J27" s="2138"/>
      <c r="K27" s="2138"/>
      <c r="L27" s="2138"/>
      <c r="M27" s="2138"/>
      <c r="N27" s="2138"/>
      <c r="O27" s="2138"/>
      <c r="P27" s="2138"/>
      <c r="Q27" s="2138"/>
      <c r="R27" s="2138"/>
      <c r="S27" s="2138"/>
      <c r="T27" s="2138"/>
      <c r="U27" s="2138"/>
      <c r="V27" s="2138"/>
      <c r="W27" s="2138"/>
      <c r="X27" s="2138"/>
      <c r="Y27" s="2138"/>
      <c r="Z27" s="2138"/>
      <c r="AB27" s="13"/>
      <c r="AC27" s="13"/>
      <c r="AD27" s="13"/>
      <c r="AE27" s="13"/>
      <c r="AF27" s="528"/>
      <c r="AG27" s="528"/>
      <c r="AH27" s="1272" t="s">
        <v>303</v>
      </c>
      <c r="AI27" s="518"/>
      <c r="AJ27" s="518"/>
      <c r="AK27" s="518"/>
      <c r="AL27" s="518"/>
      <c r="AM27" s="518"/>
      <c r="AN27" s="518"/>
      <c r="AO27" s="516"/>
      <c r="AP27" s="3"/>
      <c r="AQ27" s="3"/>
      <c r="AR27" s="3"/>
    </row>
    <row r="28" spans="1:44" s="84" customFormat="1" ht="9.95" customHeight="1">
      <c r="A28" s="13"/>
      <c r="B28" s="255"/>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c r="AB28" s="13"/>
      <c r="AC28" s="13"/>
      <c r="AD28" s="13"/>
      <c r="AE28" s="13"/>
      <c r="AF28" s="528"/>
      <c r="AG28" s="528"/>
      <c r="AH28" s="521"/>
      <c r="AI28" s="518"/>
      <c r="AJ28" s="518"/>
      <c r="AK28" s="518"/>
      <c r="AL28" s="518"/>
      <c r="AM28" s="518"/>
      <c r="AN28" s="518"/>
      <c r="AO28" s="516"/>
      <c r="AP28" s="3"/>
      <c r="AQ28" s="3"/>
      <c r="AR28" s="3"/>
    </row>
    <row r="29" spans="1:44" s="83" customFormat="1" ht="16.5" customHeight="1">
      <c r="A29" s="38"/>
      <c r="B29" s="85"/>
      <c r="C29" s="2133" t="str">
        <f>AH29</f>
        <v>Wohnen</v>
      </c>
      <c r="D29" s="2133"/>
      <c r="E29" s="2133"/>
      <c r="F29" s="2133"/>
      <c r="G29" s="2133"/>
      <c r="H29" s="2133"/>
      <c r="I29" s="2133"/>
      <c r="J29" s="2133"/>
      <c r="K29" s="2133"/>
      <c r="L29" s="2133"/>
      <c r="M29" s="2133"/>
      <c r="N29" s="2133"/>
      <c r="O29" s="2133"/>
      <c r="P29" s="1393"/>
      <c r="Q29" s="1393"/>
      <c r="R29" s="1393"/>
      <c r="S29" s="1393"/>
      <c r="T29" s="1393"/>
      <c r="U29" s="1393"/>
      <c r="V29" s="1393"/>
      <c r="W29" s="1393"/>
      <c r="X29" s="1393"/>
      <c r="Y29" s="1393"/>
      <c r="Z29" s="1393" t="str">
        <f>AI29</f>
        <v>Rückgang (-1)*</v>
      </c>
      <c r="AB29" s="38"/>
      <c r="AC29" s="38"/>
      <c r="AD29" s="38"/>
      <c r="AE29" s="38"/>
      <c r="AF29" s="530"/>
      <c r="AG29" s="530"/>
      <c r="AH29" s="698" t="s">
        <v>299</v>
      </c>
      <c r="AI29" s="1297" t="s">
        <v>305</v>
      </c>
      <c r="AJ29" s="531"/>
      <c r="AK29" s="531"/>
      <c r="AL29" s="531"/>
      <c r="AM29" s="531"/>
      <c r="AN29" s="531"/>
      <c r="AO29" s="531"/>
      <c r="AP29" s="38"/>
      <c r="AQ29" s="38"/>
      <c r="AR29" s="38"/>
    </row>
    <row r="30" spans="1:44" s="83" customFormat="1" ht="16.5" customHeight="1">
      <c r="A30" s="38"/>
      <c r="B30" s="85"/>
      <c r="C30" s="2106" t="str">
        <f>AH30</f>
        <v>Arbeitsnutzungen</v>
      </c>
      <c r="D30" s="2106"/>
      <c r="E30" s="2106"/>
      <c r="F30" s="2106"/>
      <c r="G30" s="2106"/>
      <c r="H30" s="2106"/>
      <c r="I30" s="2106"/>
      <c r="J30" s="2106"/>
      <c r="K30" s="2106"/>
      <c r="L30" s="2106"/>
      <c r="M30" s="2106"/>
      <c r="N30" s="2106"/>
      <c r="O30" s="2106"/>
      <c r="P30" s="1392"/>
      <c r="Q30" s="1392"/>
      <c r="R30" s="1392"/>
      <c r="S30" s="1392"/>
      <c r="T30" s="1392"/>
      <c r="U30" s="1392"/>
      <c r="V30" s="1392"/>
      <c r="W30" s="1392"/>
      <c r="X30" s="1392"/>
      <c r="Y30" s="1392"/>
      <c r="Z30" s="1392" t="str">
        <f>AI30</f>
        <v>Rückgang (-1)*</v>
      </c>
      <c r="AB30" s="38"/>
      <c r="AC30" s="38"/>
      <c r="AD30" s="38"/>
      <c r="AE30" s="38"/>
      <c r="AF30" s="530"/>
      <c r="AG30" s="530"/>
      <c r="AH30" s="698" t="s">
        <v>304</v>
      </c>
      <c r="AI30" s="1297" t="s">
        <v>305</v>
      </c>
      <c r="AJ30" s="531"/>
      <c r="AK30" s="531"/>
      <c r="AL30" s="531"/>
      <c r="AM30" s="531"/>
      <c r="AN30" s="531"/>
      <c r="AO30" s="531"/>
      <c r="AP30" s="38"/>
      <c r="AQ30" s="38"/>
      <c r="AR30" s="38"/>
    </row>
    <row r="31" spans="1:44" s="84" customFormat="1" ht="4.5" customHeight="1">
      <c r="A31" s="13"/>
      <c r="B31" s="255"/>
      <c r="C31" s="403"/>
      <c r="D31" s="403"/>
      <c r="E31" s="403"/>
      <c r="F31" s="403"/>
      <c r="G31" s="403"/>
      <c r="H31" s="403"/>
      <c r="I31" s="403"/>
      <c r="J31" s="403"/>
      <c r="K31" s="403"/>
      <c r="L31" s="403"/>
      <c r="M31" s="403"/>
      <c r="N31" s="403"/>
      <c r="O31" s="403"/>
      <c r="P31" s="941"/>
      <c r="Q31" s="941"/>
      <c r="R31" s="941"/>
      <c r="S31" s="941"/>
      <c r="T31" s="941"/>
      <c r="U31" s="941"/>
      <c r="V31" s="941"/>
      <c r="W31" s="941"/>
      <c r="X31" s="941"/>
      <c r="Y31" s="941"/>
      <c r="Z31" s="941"/>
      <c r="AB31" s="13"/>
      <c r="AC31" s="13"/>
      <c r="AD31" s="13"/>
      <c r="AE31" s="13"/>
      <c r="AF31" s="528"/>
      <c r="AG31" s="528"/>
      <c r="AH31" s="516"/>
      <c r="AI31" s="1164"/>
      <c r="AJ31" s="516"/>
      <c r="AK31" s="516"/>
      <c r="AL31" s="516"/>
      <c r="AM31" s="516"/>
      <c r="AN31" s="516"/>
      <c r="AO31" s="516"/>
      <c r="AP31" s="3"/>
      <c r="AQ31" s="3"/>
      <c r="AR31" s="3"/>
    </row>
    <row r="32" spans="1:44" s="940" customFormat="1" ht="9.95" customHeight="1">
      <c r="A32" s="984"/>
      <c r="B32" s="1024"/>
      <c r="C32" s="912" t="str">
        <f>AH32</f>
        <v>* starker Rückgang (-2), Rückgang (-1), Konstanz (0), Zunahme (1) der unüberbauten Bauzonenflächen.</v>
      </c>
      <c r="D32" s="911"/>
      <c r="E32" s="911"/>
      <c r="F32" s="911"/>
      <c r="G32" s="911"/>
      <c r="H32" s="911"/>
      <c r="I32" s="911"/>
      <c r="J32" s="911"/>
      <c r="K32" s="911"/>
      <c r="L32" s="911"/>
      <c r="M32" s="911"/>
      <c r="N32" s="911"/>
      <c r="O32" s="911"/>
      <c r="P32" s="911"/>
      <c r="Q32" s="911"/>
      <c r="R32" s="911"/>
      <c r="S32" s="911"/>
      <c r="T32" s="911"/>
      <c r="U32" s="911"/>
      <c r="V32" s="911"/>
      <c r="W32" s="911"/>
      <c r="X32" s="911"/>
      <c r="Y32" s="911"/>
      <c r="Z32" s="911"/>
      <c r="AB32" s="984"/>
      <c r="AC32" s="984"/>
      <c r="AD32" s="984"/>
      <c r="AE32" s="984"/>
      <c r="AF32" s="1017"/>
      <c r="AG32" s="1017"/>
      <c r="AH32" s="1165" t="s">
        <v>306</v>
      </c>
      <c r="AI32" s="1073"/>
      <c r="AJ32" s="1073"/>
      <c r="AK32" s="1073"/>
      <c r="AL32" s="1073"/>
      <c r="AM32" s="1073"/>
      <c r="AN32" s="1073"/>
      <c r="AO32" s="986"/>
      <c r="AP32" s="984"/>
      <c r="AQ32" s="984"/>
      <c r="AR32" s="984"/>
    </row>
    <row r="33" spans="1:44" s="940" customFormat="1" ht="9.95" customHeight="1">
      <c r="A33" s="984"/>
      <c r="B33" s="1024"/>
      <c r="C33" s="912" t="str">
        <f>AH33</f>
        <v>Quelle: ARE, BFS, Modellierungen Fahrländer Partner.</v>
      </c>
      <c r="D33" s="911"/>
      <c r="E33" s="911"/>
      <c r="F33" s="911"/>
      <c r="G33" s="911"/>
      <c r="H33" s="911"/>
      <c r="I33" s="911"/>
      <c r="J33" s="911"/>
      <c r="K33" s="911"/>
      <c r="L33" s="911"/>
      <c r="M33" s="911"/>
      <c r="N33" s="911"/>
      <c r="O33" s="911"/>
      <c r="P33" s="911"/>
      <c r="Q33" s="911"/>
      <c r="R33" s="911"/>
      <c r="S33" s="911"/>
      <c r="T33" s="911"/>
      <c r="U33" s="911"/>
      <c r="V33" s="911"/>
      <c r="W33" s="911"/>
      <c r="X33" s="911"/>
      <c r="Y33" s="911"/>
      <c r="Z33" s="911"/>
      <c r="AB33" s="984"/>
      <c r="AC33" s="984"/>
      <c r="AD33" s="984"/>
      <c r="AE33" s="984"/>
      <c r="AF33" s="1017"/>
      <c r="AG33" s="1017"/>
      <c r="AH33" s="1165" t="s">
        <v>262</v>
      </c>
      <c r="AI33" s="1073"/>
      <c r="AJ33" s="1073"/>
      <c r="AK33" s="1073"/>
      <c r="AL33" s="1073"/>
      <c r="AM33" s="1073"/>
      <c r="AN33" s="1073"/>
      <c r="AO33" s="986"/>
      <c r="AP33" s="984"/>
      <c r="AQ33" s="984"/>
      <c r="AR33" s="984"/>
    </row>
    <row r="34" spans="1:44" s="84" customFormat="1" ht="30" customHeight="1">
      <c r="A34" s="13"/>
      <c r="B34" s="255"/>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B34" s="13"/>
      <c r="AC34" s="13"/>
      <c r="AD34" s="13"/>
      <c r="AE34" s="13"/>
      <c r="AF34" s="528"/>
      <c r="AG34" s="528"/>
      <c r="AH34" s="541"/>
      <c r="AI34" s="541"/>
      <c r="AJ34" s="541"/>
      <c r="AK34" s="541"/>
      <c r="AL34" s="541"/>
      <c r="AM34" s="541"/>
      <c r="AN34" s="541"/>
      <c r="AO34" s="516"/>
      <c r="AP34" s="3"/>
      <c r="AQ34" s="3"/>
      <c r="AR34" s="3"/>
    </row>
    <row r="35" spans="1:44" s="84" customFormat="1" ht="16.5" customHeight="1">
      <c r="A35" s="13"/>
      <c r="B35" s="255"/>
      <c r="C35" s="2114" t="str">
        <f>AH53</f>
        <v>Anteil der Bauzonenfläche 2022 nach öV-Güteklassen</v>
      </c>
      <c r="D35" s="2114"/>
      <c r="E35" s="2114"/>
      <c r="F35" s="2114"/>
      <c r="G35" s="2114"/>
      <c r="H35" s="2114"/>
      <c r="I35" s="2114"/>
      <c r="J35" s="2114"/>
      <c r="K35" s="2114"/>
      <c r="L35" s="2114"/>
      <c r="M35" s="2114"/>
      <c r="N35" s="2114"/>
      <c r="O35" s="2114"/>
      <c r="P35" s="2114"/>
      <c r="Q35" s="2114"/>
      <c r="R35" s="2114"/>
      <c r="S35" s="2114"/>
      <c r="T35" s="2114"/>
      <c r="U35" s="2114"/>
      <c r="V35" s="2114"/>
      <c r="W35" s="2114"/>
      <c r="X35" s="2114"/>
      <c r="Y35" s="2114"/>
      <c r="Z35" s="2114"/>
      <c r="AB35" s="13"/>
      <c r="AC35" s="13"/>
      <c r="AD35" s="13"/>
      <c r="AE35" s="13"/>
      <c r="AF35" s="528"/>
      <c r="AG35" s="528"/>
      <c r="AH35" s="1272" t="s">
        <v>302</v>
      </c>
      <c r="AI35" s="518"/>
      <c r="AJ35" s="518"/>
      <c r="AK35" s="518"/>
      <c r="AL35" s="518"/>
      <c r="AM35" s="518"/>
      <c r="AN35" s="518"/>
      <c r="AO35" s="516"/>
      <c r="AP35" s="3"/>
      <c r="AQ35" s="3"/>
      <c r="AR35" s="3"/>
    </row>
    <row r="36" spans="1:44" s="84" customFormat="1" ht="8.1" customHeight="1">
      <c r="A36" s="13"/>
      <c r="B36" s="255"/>
      <c r="C36" s="332"/>
      <c r="D36" s="332"/>
      <c r="E36" s="332"/>
      <c r="F36" s="332"/>
      <c r="G36" s="332"/>
      <c r="H36" s="332"/>
      <c r="I36" s="332"/>
      <c r="J36" s="332"/>
      <c r="K36" s="332"/>
      <c r="L36" s="332"/>
      <c r="M36" s="332"/>
      <c r="N36" s="332"/>
      <c r="O36" s="332"/>
      <c r="P36" s="846"/>
      <c r="Q36" s="846"/>
      <c r="R36" s="846"/>
      <c r="S36" s="846"/>
      <c r="T36" s="846"/>
      <c r="U36" s="846"/>
      <c r="V36" s="846"/>
      <c r="W36" s="846"/>
      <c r="X36" s="846"/>
      <c r="Y36" s="846"/>
      <c r="Z36" s="846"/>
      <c r="AB36" s="13"/>
      <c r="AC36" s="13"/>
      <c r="AD36" s="13"/>
      <c r="AE36" s="13"/>
      <c r="AF36" s="528"/>
      <c r="AG36" s="528"/>
      <c r="AH36" s="521"/>
      <c r="AI36" s="518"/>
      <c r="AJ36" s="518"/>
      <c r="AK36" s="518"/>
      <c r="AL36" s="518"/>
      <c r="AM36" s="518"/>
      <c r="AN36" s="518"/>
      <c r="AO36" s="516"/>
      <c r="AP36" s="3"/>
      <c r="AQ36" s="3"/>
      <c r="AR36" s="3"/>
    </row>
    <row r="37" spans="1:44" s="84" customFormat="1" ht="125.1" customHeight="1" thickBot="1">
      <c r="A37" s="13"/>
      <c r="B37" s="255"/>
      <c r="C37" s="2309"/>
      <c r="D37" s="2310"/>
      <c r="E37" s="2310"/>
      <c r="F37" s="2310"/>
      <c r="G37" s="2310"/>
      <c r="H37" s="2310"/>
      <c r="I37" s="2310"/>
      <c r="J37" s="2310"/>
      <c r="K37" s="2310"/>
      <c r="L37" s="2310"/>
      <c r="M37" s="2310"/>
      <c r="N37" s="2310"/>
      <c r="O37" s="2310"/>
      <c r="P37" s="2310"/>
      <c r="Q37" s="2310"/>
      <c r="R37" s="2310"/>
      <c r="S37" s="2310"/>
      <c r="T37" s="2310"/>
      <c r="U37" s="2310"/>
      <c r="V37" s="2310"/>
      <c r="W37" s="2310"/>
      <c r="X37" s="2310"/>
      <c r="Y37" s="2310"/>
      <c r="Z37" s="2310"/>
      <c r="AB37" s="13"/>
      <c r="AC37" s="13"/>
      <c r="AD37" s="13"/>
      <c r="AE37" s="13"/>
      <c r="AF37" s="528"/>
      <c r="AG37" s="528"/>
      <c r="AH37" s="1414" t="s">
        <v>7</v>
      </c>
      <c r="AI37" s="524"/>
      <c r="AJ37" s="524"/>
      <c r="AK37" s="524"/>
      <c r="AL37" s="524"/>
      <c r="AM37" s="524"/>
      <c r="AN37" s="524"/>
      <c r="AO37" s="516"/>
      <c r="AP37" s="3"/>
      <c r="AQ37" s="3"/>
      <c r="AR37" s="3"/>
    </row>
    <row r="38" spans="1:44" s="84" customFormat="1" ht="24.95" customHeight="1" thickBot="1">
      <c r="A38" s="13"/>
      <c r="B38" s="255"/>
      <c r="C38" s="1166"/>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B38" s="13"/>
      <c r="AC38" s="13"/>
      <c r="AD38" s="13"/>
      <c r="AE38" s="13"/>
      <c r="AF38" s="528"/>
      <c r="AG38" s="528"/>
      <c r="AH38" s="569"/>
      <c r="AI38" s="524"/>
      <c r="AJ38" s="524"/>
      <c r="AK38" s="524"/>
      <c r="AL38" s="524"/>
      <c r="AM38" s="524"/>
      <c r="AN38" s="524"/>
      <c r="AO38" s="516"/>
      <c r="AP38" s="3"/>
      <c r="AQ38" s="3"/>
      <c r="AR38" s="3"/>
    </row>
    <row r="39" spans="1:44" s="940" customFormat="1" ht="9.95" customHeight="1">
      <c r="A39" s="984"/>
      <c r="B39" s="1024"/>
      <c r="C39" s="2308" t="str">
        <f>AH60</f>
        <v>Quelle: ARE, BFS, Modellierungen Fahrländer Partner.</v>
      </c>
      <c r="D39" s="2308"/>
      <c r="E39" s="2308"/>
      <c r="F39" s="2308"/>
      <c r="G39" s="2308"/>
      <c r="H39" s="2308"/>
      <c r="I39" s="2308"/>
      <c r="J39" s="2308"/>
      <c r="K39" s="2308"/>
      <c r="L39" s="2308"/>
      <c r="M39" s="2308"/>
      <c r="N39" s="2308"/>
      <c r="O39" s="2308"/>
      <c r="P39" s="2308"/>
      <c r="Q39" s="2308"/>
      <c r="R39" s="2308"/>
      <c r="S39" s="2308"/>
      <c r="T39" s="2308"/>
      <c r="U39" s="2308"/>
      <c r="V39" s="2308"/>
      <c r="W39" s="2308"/>
      <c r="X39" s="2308"/>
      <c r="Y39" s="2308"/>
      <c r="Z39" s="2308"/>
      <c r="AB39" s="984"/>
      <c r="AC39" s="984"/>
      <c r="AD39" s="984"/>
      <c r="AE39" s="984"/>
      <c r="AF39" s="1017"/>
      <c r="AG39" s="1017"/>
      <c r="AH39" s="1025"/>
      <c r="AI39" s="986"/>
      <c r="AJ39" s="986"/>
      <c r="AK39" s="986"/>
      <c r="AL39" s="986"/>
      <c r="AM39" s="986"/>
      <c r="AN39" s="986"/>
      <c r="AO39" s="986"/>
      <c r="AP39" s="984"/>
      <c r="AQ39" s="984"/>
      <c r="AR39" s="984"/>
    </row>
    <row r="40" spans="1:44" s="84" customFormat="1" ht="30" customHeight="1">
      <c r="A40" s="13"/>
      <c r="B40" s="255"/>
      <c r="C40" s="2109"/>
      <c r="D40" s="2109"/>
      <c r="E40" s="2109"/>
      <c r="F40" s="2109"/>
      <c r="G40" s="2109"/>
      <c r="H40" s="2109"/>
      <c r="I40" s="2109"/>
      <c r="J40" s="2109"/>
      <c r="K40" s="2109"/>
      <c r="L40" s="2109"/>
      <c r="M40" s="2109"/>
      <c r="N40" s="2109"/>
      <c r="O40" s="2109"/>
      <c r="P40" s="2109"/>
      <c r="Q40" s="2109"/>
      <c r="R40" s="2109"/>
      <c r="S40" s="2109"/>
      <c r="T40" s="2109"/>
      <c r="U40" s="2109"/>
      <c r="V40" s="2109"/>
      <c r="W40" s="2109"/>
      <c r="X40" s="2109"/>
      <c r="Y40" s="2109"/>
      <c r="Z40" s="2109"/>
      <c r="AB40" s="13"/>
      <c r="AC40" s="13"/>
      <c r="AD40" s="13"/>
      <c r="AE40" s="13"/>
      <c r="AF40" s="528"/>
      <c r="AG40" s="528"/>
      <c r="AH40" s="896"/>
      <c r="AI40" s="531"/>
      <c r="AJ40" s="531"/>
      <c r="AK40" s="531"/>
      <c r="AL40" s="531"/>
      <c r="AM40" s="531"/>
      <c r="AN40" s="531"/>
      <c r="AO40" s="516"/>
      <c r="AP40" s="3"/>
      <c r="AQ40" s="3"/>
      <c r="AR40" s="3"/>
    </row>
    <row r="41" spans="1:44" s="84" customFormat="1" ht="16.5" customHeight="1">
      <c r="A41" s="13"/>
      <c r="B41" s="255"/>
      <c r="C41" s="2114" t="str">
        <f>AH64</f>
        <v>Bauzonenfläche Wohnen</v>
      </c>
      <c r="D41" s="2114"/>
      <c r="E41" s="2114"/>
      <c r="F41" s="2114"/>
      <c r="G41" s="2114"/>
      <c r="H41" s="2114"/>
      <c r="I41" s="2114"/>
      <c r="J41" s="2114"/>
      <c r="K41" s="2114"/>
      <c r="L41" s="2114"/>
      <c r="M41" s="2114"/>
      <c r="N41" s="2114"/>
      <c r="O41" s="2114"/>
      <c r="P41" s="2114"/>
      <c r="Q41" s="2114"/>
      <c r="R41" s="2114"/>
      <c r="S41" s="2114"/>
      <c r="T41" s="2114"/>
      <c r="U41" s="2114"/>
      <c r="V41" s="2114"/>
      <c r="W41" s="2114"/>
      <c r="X41" s="2114"/>
      <c r="Y41" s="2114"/>
      <c r="Z41" s="2114"/>
      <c r="AB41" s="13"/>
      <c r="AC41" s="13"/>
      <c r="AD41" s="13"/>
      <c r="AE41" s="13"/>
      <c r="AF41" s="528"/>
      <c r="AG41" s="528"/>
      <c r="AH41" s="1272" t="s">
        <v>297</v>
      </c>
      <c r="AI41" s="518"/>
      <c r="AJ41" s="518"/>
      <c r="AK41" s="518"/>
      <c r="AL41" s="518"/>
      <c r="AM41" s="518"/>
      <c r="AN41" s="518"/>
      <c r="AO41" s="516"/>
      <c r="AP41" s="3"/>
      <c r="AQ41" s="3"/>
      <c r="AR41" s="3"/>
    </row>
    <row r="42" spans="1:44" s="84" customFormat="1" ht="8.1" customHeight="1">
      <c r="A42" s="13"/>
      <c r="B42" s="255"/>
      <c r="C42" s="2307"/>
      <c r="D42" s="2307"/>
      <c r="E42" s="2307"/>
      <c r="F42" s="2307"/>
      <c r="G42" s="2307"/>
      <c r="H42" s="2307"/>
      <c r="I42" s="2307"/>
      <c r="J42" s="2307"/>
      <c r="K42" s="2307"/>
      <c r="L42" s="2307"/>
      <c r="M42" s="2307"/>
      <c r="N42" s="2307"/>
      <c r="O42" s="2307"/>
      <c r="P42" s="2307"/>
      <c r="Q42" s="2307"/>
      <c r="R42" s="2307"/>
      <c r="S42" s="2307"/>
      <c r="T42" s="2307"/>
      <c r="U42" s="2307"/>
      <c r="V42" s="2307"/>
      <c r="W42" s="2307"/>
      <c r="X42" s="2307"/>
      <c r="Y42" s="2307"/>
      <c r="Z42" s="2307"/>
      <c r="AB42" s="13"/>
      <c r="AC42" s="13"/>
      <c r="AD42" s="13"/>
      <c r="AE42" s="13"/>
      <c r="AF42" s="528"/>
      <c r="AG42" s="528"/>
      <c r="AH42" s="516"/>
      <c r="AI42" s="516"/>
      <c r="AJ42" s="516"/>
      <c r="AK42" s="516"/>
      <c r="AL42" s="516"/>
      <c r="AM42" s="516"/>
      <c r="AN42" s="516"/>
      <c r="AO42" s="516"/>
      <c r="AP42" s="3"/>
      <c r="AQ42" s="3"/>
      <c r="AR42" s="3"/>
    </row>
    <row r="43" spans="1:44" s="84" customFormat="1" ht="125.1" customHeight="1">
      <c r="A43" s="13"/>
      <c r="B43" s="255"/>
      <c r="C43" s="2109"/>
      <c r="D43" s="2109"/>
      <c r="E43" s="2109"/>
      <c r="F43" s="2109"/>
      <c r="G43" s="2109"/>
      <c r="H43" s="2109"/>
      <c r="I43" s="2109"/>
      <c r="J43" s="2109"/>
      <c r="K43" s="2109"/>
      <c r="L43" s="2109"/>
      <c r="M43" s="2109"/>
      <c r="N43" s="2109"/>
      <c r="O43" s="2109"/>
      <c r="P43" s="2109"/>
      <c r="Q43" s="2109"/>
      <c r="R43" s="2109"/>
      <c r="S43" s="2109"/>
      <c r="T43" s="2109"/>
      <c r="U43" s="2109"/>
      <c r="V43" s="2109"/>
      <c r="W43" s="2109"/>
      <c r="X43" s="2109"/>
      <c r="Y43" s="2109"/>
      <c r="Z43" s="2109"/>
      <c r="AB43" s="13"/>
      <c r="AC43" s="13"/>
      <c r="AD43" s="13"/>
      <c r="AE43" s="13"/>
      <c r="AF43" s="528"/>
      <c r="AG43" s="528"/>
      <c r="AH43" s="1414" t="s">
        <v>7</v>
      </c>
      <c r="AI43" s="531"/>
      <c r="AJ43" s="531"/>
      <c r="AK43" s="531"/>
      <c r="AL43" s="531"/>
      <c r="AM43" s="531"/>
      <c r="AN43" s="531"/>
      <c r="AO43" s="516"/>
      <c r="AP43" s="3"/>
      <c r="AQ43" s="3"/>
      <c r="AR43" s="3"/>
    </row>
    <row r="44" spans="1:44" s="84" customFormat="1" ht="24.95" customHeight="1">
      <c r="A44" s="13"/>
      <c r="B44" s="255"/>
      <c r="C44" s="416"/>
      <c r="D44" s="416"/>
      <c r="E44" s="416"/>
      <c r="F44" s="416"/>
      <c r="G44" s="416"/>
      <c r="H44" s="416"/>
      <c r="I44" s="416"/>
      <c r="J44" s="416"/>
      <c r="K44" s="416"/>
      <c r="L44" s="416"/>
      <c r="M44" s="416"/>
      <c r="N44" s="416"/>
      <c r="O44" s="416"/>
      <c r="P44" s="416"/>
      <c r="Q44" s="416"/>
      <c r="R44" s="416"/>
      <c r="S44" s="416"/>
      <c r="T44" s="416"/>
      <c r="U44" s="416"/>
      <c r="V44" s="416"/>
      <c r="W44" s="416"/>
      <c r="X44" s="416"/>
      <c r="Y44" s="416"/>
      <c r="Z44" s="416"/>
      <c r="AB44" s="13"/>
      <c r="AC44" s="13"/>
      <c r="AD44" s="13"/>
      <c r="AE44" s="13"/>
      <c r="AF44" s="528"/>
      <c r="AG44" s="528"/>
      <c r="AH44" s="569"/>
      <c r="AI44" s="531"/>
      <c r="AJ44" s="531"/>
      <c r="AK44" s="531"/>
      <c r="AL44" s="531"/>
      <c r="AM44" s="531"/>
      <c r="AN44" s="531"/>
      <c r="AO44" s="516"/>
      <c r="AP44" s="3"/>
      <c r="AQ44" s="3"/>
      <c r="AR44" s="3"/>
    </row>
    <row r="45" spans="1:44" s="940" customFormat="1" ht="9.95" customHeight="1">
      <c r="A45" s="984"/>
      <c r="B45" s="1024"/>
      <c r="C45" s="2139" t="str">
        <f>AH69</f>
        <v>Quelle: ARE, BFS, Modellierungen Fahrländer Partner.</v>
      </c>
      <c r="D45" s="2139"/>
      <c r="E45" s="2139"/>
      <c r="F45" s="2139"/>
      <c r="G45" s="2139"/>
      <c r="H45" s="2139"/>
      <c r="I45" s="2139"/>
      <c r="J45" s="2139"/>
      <c r="K45" s="2139"/>
      <c r="L45" s="2139"/>
      <c r="M45" s="2139"/>
      <c r="N45" s="2139"/>
      <c r="O45" s="2139"/>
      <c r="P45" s="2139"/>
      <c r="Q45" s="2139"/>
      <c r="R45" s="2139"/>
      <c r="S45" s="2139"/>
      <c r="T45" s="2139"/>
      <c r="U45" s="2139"/>
      <c r="V45" s="2139"/>
      <c r="W45" s="2139"/>
      <c r="X45" s="2139"/>
      <c r="Y45" s="2139"/>
      <c r="Z45" s="2139"/>
      <c r="AB45" s="984"/>
      <c r="AC45" s="984"/>
      <c r="AD45" s="984"/>
      <c r="AE45" s="984"/>
      <c r="AF45" s="1017"/>
      <c r="AG45" s="1017"/>
      <c r="AH45" s="986"/>
      <c r="AI45" s="986"/>
      <c r="AJ45" s="986"/>
      <c r="AK45" s="986"/>
      <c r="AL45" s="986"/>
      <c r="AM45" s="986"/>
      <c r="AN45" s="986"/>
      <c r="AO45" s="986"/>
      <c r="AP45" s="984"/>
      <c r="AQ45" s="984"/>
      <c r="AR45" s="984"/>
    </row>
    <row r="46" spans="1:44" s="940" customFormat="1" ht="91.5" customHeight="1">
      <c r="A46" s="984"/>
      <c r="B46" s="1024"/>
      <c r="C46" s="912"/>
      <c r="D46" s="912"/>
      <c r="E46" s="912"/>
      <c r="F46" s="912"/>
      <c r="G46" s="912"/>
      <c r="H46" s="912"/>
      <c r="I46" s="912"/>
      <c r="J46" s="912"/>
      <c r="K46" s="912"/>
      <c r="L46" s="912"/>
      <c r="M46" s="912"/>
      <c r="N46" s="912"/>
      <c r="O46" s="912"/>
      <c r="P46" s="912"/>
      <c r="Q46" s="912"/>
      <c r="R46" s="912"/>
      <c r="S46" s="912"/>
      <c r="T46" s="912"/>
      <c r="U46" s="912"/>
      <c r="V46" s="912"/>
      <c r="W46" s="912"/>
      <c r="X46" s="912"/>
      <c r="Y46" s="912"/>
      <c r="Z46" s="912"/>
      <c r="AB46" s="984"/>
      <c r="AC46" s="984"/>
      <c r="AD46" s="984"/>
      <c r="AE46" s="984"/>
      <c r="AF46" s="1017"/>
      <c r="AG46" s="1017"/>
      <c r="AH46" s="1462"/>
      <c r="AI46" s="1462"/>
      <c r="AJ46" s="1462"/>
      <c r="AK46" s="1462"/>
      <c r="AL46" s="1462"/>
      <c r="AM46" s="1462"/>
      <c r="AN46" s="1462"/>
      <c r="AO46" s="986"/>
      <c r="AP46" s="984"/>
      <c r="AQ46" s="984"/>
      <c r="AR46" s="984"/>
    </row>
    <row r="47" spans="1:44" s="940" customFormat="1" ht="4.5" customHeight="1">
      <c r="A47" s="984"/>
      <c r="B47" s="1024"/>
      <c r="C47" s="943"/>
      <c r="D47" s="943"/>
      <c r="E47" s="943"/>
      <c r="F47" s="943"/>
      <c r="G47" s="943"/>
      <c r="H47" s="943"/>
      <c r="I47" s="943"/>
      <c r="J47" s="943"/>
      <c r="K47" s="943"/>
      <c r="L47" s="943"/>
      <c r="M47" s="943"/>
      <c r="N47" s="943"/>
      <c r="O47" s="943"/>
      <c r="P47" s="943"/>
      <c r="Q47" s="943"/>
      <c r="R47" s="943"/>
      <c r="S47" s="943"/>
      <c r="T47" s="943"/>
      <c r="U47" s="943"/>
      <c r="V47" s="943"/>
      <c r="W47" s="943"/>
      <c r="X47" s="943"/>
      <c r="Y47" s="943"/>
      <c r="Z47" s="943"/>
      <c r="AB47" s="984"/>
      <c r="AC47" s="984"/>
      <c r="AD47" s="984"/>
      <c r="AE47" s="984"/>
      <c r="AF47" s="1017"/>
      <c r="AG47" s="1017"/>
      <c r="AH47" s="986"/>
      <c r="AI47" s="986"/>
      <c r="AJ47" s="986"/>
      <c r="AK47" s="986"/>
      <c r="AL47" s="986"/>
      <c r="AM47" s="986"/>
      <c r="AN47" s="986"/>
      <c r="AO47" s="986"/>
      <c r="AP47" s="984"/>
      <c r="AQ47" s="984"/>
      <c r="AR47" s="984"/>
    </row>
    <row r="48" spans="1:52" s="940" customFormat="1" ht="9.95" customHeight="1">
      <c r="A48" s="984"/>
      <c r="B48" s="1024"/>
      <c r="C48" s="2083" t="s">
        <v>2</v>
      </c>
      <c r="D48" s="2083"/>
      <c r="E48" s="2083"/>
      <c r="F48" s="912"/>
      <c r="G48" s="940" t="str">
        <f>AI48</f>
        <v>Gemeindecheck Wohnen: Stadt Thun</v>
      </c>
      <c r="Z48" s="1145" t="str">
        <f>AN48</f>
        <v>1. Quartal 2024</v>
      </c>
      <c r="AB48" s="984"/>
      <c r="AC48" s="984"/>
      <c r="AD48" s="984"/>
      <c r="AE48" s="984"/>
      <c r="AF48" s="1017"/>
      <c r="AG48" s="1017"/>
      <c r="AH48" s="986" t="s">
        <v>10</v>
      </c>
      <c r="AI48" s="986" t="s">
        <v>542</v>
      </c>
      <c r="AJ48" s="986"/>
      <c r="AK48" s="986"/>
      <c r="AL48" s="986"/>
      <c r="AM48" s="986"/>
      <c r="AN48" s="1400" t="s">
        <v>534</v>
      </c>
      <c r="AO48" s="986"/>
      <c r="AP48" s="984"/>
      <c r="AQ48" s="984"/>
      <c r="AR48" s="984"/>
      <c r="AS48" s="912"/>
      <c r="AT48" s="912"/>
      <c r="AU48" s="912"/>
      <c r="AV48" s="912"/>
      <c r="AW48" s="912"/>
      <c r="AX48" s="912"/>
      <c r="AY48" s="912"/>
      <c r="AZ48" s="912"/>
    </row>
    <row r="49" spans="1:44" s="940" customFormat="1" ht="9.95" customHeight="1">
      <c r="A49" s="984"/>
      <c r="B49" s="1024"/>
      <c r="C49" s="2083" t="s">
        <v>3</v>
      </c>
      <c r="D49" s="2083"/>
      <c r="E49" s="2083"/>
      <c r="F49" s="912"/>
      <c r="G49" s="912"/>
      <c r="H49" s="912"/>
      <c r="I49" s="912"/>
      <c r="J49" s="912"/>
      <c r="K49" s="912"/>
      <c r="L49" s="912"/>
      <c r="M49" s="912"/>
      <c r="N49" s="912"/>
      <c r="O49" s="912"/>
      <c r="P49" s="912"/>
      <c r="Q49" s="912"/>
      <c r="R49" s="912"/>
      <c r="S49" s="912"/>
      <c r="T49" s="912"/>
      <c r="U49" s="912"/>
      <c r="V49" s="912"/>
      <c r="W49" s="912"/>
      <c r="X49" s="912"/>
      <c r="Y49" s="912"/>
      <c r="Z49" s="1145" t="str">
        <f>AN49</f>
        <v>Seite 25 / 27</v>
      </c>
      <c r="AB49" s="984"/>
      <c r="AC49" s="984"/>
      <c r="AD49" s="984"/>
      <c r="AE49" s="984"/>
      <c r="AF49" s="1017"/>
      <c r="AG49" s="1017"/>
      <c r="AH49" s="986" t="s">
        <v>35</v>
      </c>
      <c r="AI49" s="986"/>
      <c r="AJ49" s="986"/>
      <c r="AK49" s="986"/>
      <c r="AL49" s="986"/>
      <c r="AM49" s="986"/>
      <c r="AN49" s="1400" t="s">
        <v>970</v>
      </c>
      <c r="AO49" s="986"/>
      <c r="AP49" s="984"/>
      <c r="AQ49" s="984"/>
      <c r="AR49" s="984"/>
    </row>
    <row r="50" spans="1:44" s="940" customFormat="1" ht="8.1" customHeight="1">
      <c r="A50" s="984"/>
      <c r="B50" s="1024"/>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2"/>
      <c r="AB50" s="984"/>
      <c r="AC50" s="984"/>
      <c r="AD50" s="984"/>
      <c r="AE50" s="984"/>
      <c r="AF50" s="1017"/>
      <c r="AG50" s="1017"/>
      <c r="AH50" s="986"/>
      <c r="AI50" s="986"/>
      <c r="AJ50" s="986"/>
      <c r="AK50" s="986"/>
      <c r="AL50" s="986"/>
      <c r="AM50" s="986"/>
      <c r="AN50" s="986"/>
      <c r="AO50" s="986"/>
      <c r="AP50" s="984"/>
      <c r="AQ50" s="984"/>
      <c r="AR50" s="984"/>
    </row>
    <row r="51" spans="1:44" ht="14.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514"/>
      <c r="AG52" s="514"/>
      <c r="AH52" s="514"/>
      <c r="AI52" s="514"/>
      <c r="AJ52" s="514"/>
      <c r="AK52" s="514"/>
      <c r="AL52" s="514"/>
      <c r="AM52" s="514"/>
      <c r="AN52" s="514"/>
      <c r="AO52" s="514"/>
      <c r="AP52" s="3"/>
      <c r="AQ52" s="3"/>
      <c r="AR52" s="3"/>
    </row>
    <row r="53" spans="1:44" ht="1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514"/>
      <c r="AG53" s="514"/>
      <c r="AH53" s="1272" t="s">
        <v>302</v>
      </c>
      <c r="AI53" s="534"/>
      <c r="AJ53" s="534"/>
      <c r="AK53" s="534"/>
      <c r="AL53" s="534"/>
      <c r="AM53" s="660"/>
      <c r="AN53" s="514"/>
      <c r="AO53" s="514"/>
      <c r="AP53" s="3"/>
      <c r="AQ53" s="3"/>
      <c r="AR53" s="3"/>
    </row>
    <row r="54" spans="1:44"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514"/>
      <c r="AG54" s="514"/>
      <c r="AH54" s="521"/>
      <c r="AI54" s="534"/>
      <c r="AJ54" s="534"/>
      <c r="AK54" s="534"/>
      <c r="AL54" s="534"/>
      <c r="AM54" s="660"/>
      <c r="AN54" s="514"/>
      <c r="AO54" s="514"/>
      <c r="AP54" s="3"/>
      <c r="AQ54" s="3"/>
      <c r="AR54" s="3"/>
    </row>
    <row r="55" spans="1:44" ht="14.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514"/>
      <c r="AG55" s="514"/>
      <c r="AH55" s="581"/>
      <c r="AI55" s="581" t="s">
        <v>971</v>
      </c>
      <c r="AJ55" s="581" t="s">
        <v>972</v>
      </c>
      <c r="AK55" s="581" t="s">
        <v>973</v>
      </c>
      <c r="AL55" s="581" t="s">
        <v>974</v>
      </c>
      <c r="AM55" s="581" t="s">
        <v>345</v>
      </c>
      <c r="AN55" s="514"/>
      <c r="AO55" s="514"/>
      <c r="AP55" s="3"/>
      <c r="AQ55" s="3"/>
      <c r="AR55" s="3"/>
    </row>
    <row r="56" spans="1:44" ht="14.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514"/>
      <c r="AG56" s="514"/>
      <c r="AH56" s="1283" t="s">
        <v>543</v>
      </c>
      <c r="AI56" s="1287">
        <v>0.078983133332292663</v>
      </c>
      <c r="AJ56" s="1287">
        <v>0.39393976023775779</v>
      </c>
      <c r="AK56" s="1287">
        <v>0.32817928704939237</v>
      </c>
      <c r="AL56" s="1287">
        <v>0.1352879084070775</v>
      </c>
      <c r="AM56" s="1287">
        <v>0.063609910973485589</v>
      </c>
      <c r="AN56" s="516"/>
      <c r="AO56" s="514"/>
      <c r="AP56" s="3"/>
      <c r="AQ56" s="3"/>
      <c r="AR56" s="3"/>
    </row>
    <row r="57" spans="1:44" ht="14.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514"/>
      <c r="AG57" s="514"/>
      <c r="AH57" s="1283" t="s">
        <v>544</v>
      </c>
      <c r="AI57" s="1287">
        <v>0.047423544001368077</v>
      </c>
      <c r="AJ57" s="1287">
        <v>0.21416728495171869</v>
      </c>
      <c r="AK57" s="1287">
        <v>0.24557347283031777</v>
      </c>
      <c r="AL57" s="1287">
        <v>0.29618372892355027</v>
      </c>
      <c r="AM57" s="1287">
        <v>0.19665196929304515</v>
      </c>
      <c r="AN57" s="516"/>
      <c r="AO57" s="514"/>
      <c r="AP57" s="3"/>
      <c r="AQ57" s="3"/>
      <c r="AR57" s="3"/>
    </row>
    <row r="58" spans="1:44" ht="14.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514"/>
      <c r="AG58" s="514"/>
      <c r="AH58" s="1283" t="s">
        <v>545</v>
      </c>
      <c r="AI58" s="1287">
        <v>0.068874500617055884</v>
      </c>
      <c r="AJ58" s="1287">
        <v>0.13284079579648522</v>
      </c>
      <c r="AK58" s="1287">
        <v>0.23652212400639194</v>
      </c>
      <c r="AL58" s="1287">
        <v>0.30731753734766926</v>
      </c>
      <c r="AM58" s="1287">
        <v>0.25444504223239767</v>
      </c>
      <c r="AN58" s="516"/>
      <c r="AO58" s="514"/>
      <c r="AP58" s="3"/>
      <c r="AQ58" s="3"/>
      <c r="AR58" s="3"/>
    </row>
    <row r="59" spans="1:44" ht="14.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514"/>
      <c r="AG59" s="514"/>
      <c r="AH59" s="1283" t="s">
        <v>257</v>
      </c>
      <c r="AI59" s="1287">
        <v>0.067394442696170759</v>
      </c>
      <c r="AJ59" s="1287">
        <v>0.1259833608589474</v>
      </c>
      <c r="AK59" s="1287">
        <v>0.21051375888527418</v>
      </c>
      <c r="AL59" s="1287">
        <v>0.32166793757688927</v>
      </c>
      <c r="AM59" s="1287">
        <v>0.27444049998271841</v>
      </c>
      <c r="AN59" s="516"/>
      <c r="AO59" s="514"/>
      <c r="AP59" s="3"/>
      <c r="AQ59" s="3"/>
      <c r="AR59" s="3"/>
    </row>
    <row r="60" spans="1:44" ht="14.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514"/>
      <c r="AG60" s="514"/>
      <c r="AH60" s="986" t="s">
        <v>262</v>
      </c>
      <c r="AI60" s="579"/>
      <c r="AJ60" s="579"/>
      <c r="AK60" s="579"/>
      <c r="AL60" s="579"/>
      <c r="AM60" s="579"/>
      <c r="AN60" s="516"/>
      <c r="AO60" s="514"/>
      <c r="AP60" s="3"/>
      <c r="AQ60" s="3"/>
      <c r="AR60" s="3"/>
    </row>
    <row r="61" spans="1:44"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514"/>
      <c r="AG61" s="514"/>
      <c r="AH61" s="516"/>
      <c r="AI61" s="579"/>
      <c r="AJ61" s="579"/>
      <c r="AK61" s="579"/>
      <c r="AL61" s="579"/>
      <c r="AM61" s="579"/>
      <c r="AN61" s="516"/>
      <c r="AO61" s="514"/>
      <c r="AP61" s="3"/>
      <c r="AQ61" s="3"/>
      <c r="AR61" s="3"/>
    </row>
    <row r="62" spans="1:44" ht="14.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13"/>
      <c r="AI62" s="599"/>
      <c r="AJ62" s="599"/>
      <c r="AK62" s="599"/>
      <c r="AL62" s="599"/>
      <c r="AM62" s="599"/>
      <c r="AN62" s="13"/>
      <c r="AO62" s="3"/>
      <c r="AP62" s="3"/>
      <c r="AQ62" s="3"/>
      <c r="AR62" s="3"/>
    </row>
    <row r="63" spans="1:44" ht="14.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514"/>
      <c r="AG63" s="514"/>
      <c r="AH63" s="516"/>
      <c r="AI63" s="579"/>
      <c r="AJ63" s="579"/>
      <c r="AK63" s="579"/>
      <c r="AL63" s="579"/>
      <c r="AM63" s="579"/>
      <c r="AN63" s="516"/>
      <c r="AO63" s="514"/>
      <c r="AP63" s="3"/>
      <c r="AQ63" s="3"/>
      <c r="AR63" s="3"/>
    </row>
    <row r="64" spans="1:44" ht="1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514"/>
      <c r="AG64" s="514"/>
      <c r="AH64" s="1272" t="s">
        <v>297</v>
      </c>
      <c r="AI64" s="549"/>
      <c r="AJ64" s="549"/>
      <c r="AK64" s="549"/>
      <c r="AL64" s="549"/>
      <c r="AM64" s="579"/>
      <c r="AN64" s="516"/>
      <c r="AO64" s="514"/>
      <c r="AP64" s="3"/>
      <c r="AQ64" s="3"/>
      <c r="AR64" s="3"/>
    </row>
    <row r="65" spans="1:44" ht="14.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514"/>
      <c r="AG65" s="514"/>
      <c r="AH65" s="543"/>
      <c r="AI65" s="549"/>
      <c r="AJ65" s="549"/>
      <c r="AK65" s="549"/>
      <c r="AL65" s="549"/>
      <c r="AM65" s="579"/>
      <c r="AN65" s="516"/>
      <c r="AO65" s="514"/>
      <c r="AP65" s="3"/>
      <c r="AQ65" s="3"/>
      <c r="AR65" s="3"/>
    </row>
    <row r="66" spans="1:44" ht="14.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514"/>
      <c r="AG66" s="514"/>
      <c r="AH66" s="1298"/>
      <c r="AI66" s="1299" t="s">
        <v>543</v>
      </c>
      <c r="AJ66" s="1299" t="s">
        <v>544</v>
      </c>
      <c r="AK66" s="1299" t="s">
        <v>545</v>
      </c>
      <c r="AL66" s="1299" t="s">
        <v>257</v>
      </c>
      <c r="AM66" s="579"/>
      <c r="AN66" s="516"/>
      <c r="AO66" s="514"/>
      <c r="AP66" s="3"/>
      <c r="AQ66" s="3"/>
      <c r="AR66" s="3"/>
    </row>
    <row r="67" spans="1:44" ht="14.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514"/>
      <c r="AG67" s="514"/>
      <c r="AH67" s="1283" t="s">
        <v>295</v>
      </c>
      <c r="AI67" s="1300">
        <v>0.96423751021365556</v>
      </c>
      <c r="AJ67" s="1300">
        <v>0.96335163523532552</v>
      </c>
      <c r="AK67" s="1300">
        <v>0.93903818036800513</v>
      </c>
      <c r="AL67" s="1300">
        <v>0.9152450409055447</v>
      </c>
      <c r="AM67" s="579"/>
      <c r="AN67" s="516"/>
      <c r="AO67" s="514"/>
      <c r="AP67" s="3"/>
      <c r="AQ67" s="3"/>
      <c r="AR67" s="3"/>
    </row>
    <row r="68" spans="1:44" ht="14.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514"/>
      <c r="AG68" s="514"/>
      <c r="AH68" s="1283" t="s">
        <v>296</v>
      </c>
      <c r="AI68" s="1300">
        <v>0.035762489786344519</v>
      </c>
      <c r="AJ68" s="1300">
        <v>0.036648364764674604</v>
      </c>
      <c r="AK68" s="1300">
        <v>0.060961819631993527</v>
      </c>
      <c r="AL68" s="1300">
        <v>0.084754959094454727</v>
      </c>
      <c r="AM68" s="579"/>
      <c r="AN68" s="516"/>
      <c r="AO68" s="514"/>
      <c r="AP68" s="3"/>
      <c r="AQ68" s="3"/>
      <c r="AR68" s="3"/>
    </row>
    <row r="69" spans="1:44"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514"/>
      <c r="AG69" s="514"/>
      <c r="AH69" s="986" t="s">
        <v>262</v>
      </c>
      <c r="AI69" s="514"/>
      <c r="AJ69" s="514"/>
      <c r="AK69" s="514"/>
      <c r="AL69" s="514"/>
      <c r="AM69" s="514"/>
      <c r="AN69" s="514"/>
      <c r="AO69" s="514"/>
      <c r="AP69" s="3"/>
      <c r="AQ69" s="3"/>
      <c r="AR69" s="3"/>
    </row>
    <row r="70" spans="1:44"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514"/>
      <c r="AG70" s="514"/>
      <c r="AH70" s="514"/>
      <c r="AI70" s="514"/>
      <c r="AJ70" s="514"/>
      <c r="AK70" s="514"/>
      <c r="AL70" s="514"/>
      <c r="AM70" s="514"/>
      <c r="AN70" s="514"/>
      <c r="AO70" s="514"/>
      <c r="AP70" s="3"/>
      <c r="AQ70" s="3"/>
      <c r="AR70" s="3"/>
    </row>
    <row r="71" spans="1:44" ht="14.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514"/>
      <c r="AG71" s="514"/>
      <c r="AH71" s="514"/>
      <c r="AI71" s="514"/>
      <c r="AJ71" s="514"/>
      <c r="AK71" s="514"/>
      <c r="AL71" s="514"/>
      <c r="AM71" s="514"/>
      <c r="AN71" s="514"/>
      <c r="AO71" s="514"/>
      <c r="AP71" s="3"/>
      <c r="AQ71" s="3"/>
      <c r="AR71" s="3"/>
    </row>
    <row r="72" spans="1:44"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1399" t="s">
        <v>0</v>
      </c>
      <c r="AG72" s="3"/>
      <c r="AH72" s="3"/>
      <c r="AI72" s="3"/>
      <c r="AJ72" s="3"/>
      <c r="AK72" s="3"/>
      <c r="AL72" s="3"/>
      <c r="AM72" s="3"/>
      <c r="AN72" s="3"/>
      <c r="AO72" s="3"/>
      <c r="AP72" s="3"/>
      <c r="AQ72" s="3"/>
      <c r="AR72" s="3"/>
    </row>
    <row r="73" spans="1:44"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sheetData>
  <sheetProtection selectLockedCells="1"/>
  <mergeCells count="92">
    <mergeCell ref="G3:Z4"/>
    <mergeCell ref="C39:Z39"/>
    <mergeCell ref="C35:Z35"/>
    <mergeCell ref="C40:Z40"/>
    <mergeCell ref="C37:Z37"/>
    <mergeCell ref="L20:N20"/>
    <mergeCell ref="C29:O29"/>
    <mergeCell ref="C30:O30"/>
    <mergeCell ref="L21:N21"/>
    <mergeCell ref="C25:Z25"/>
    <mergeCell ref="C24:Z24"/>
    <mergeCell ref="C23:Z23"/>
    <mergeCell ref="P21:R21"/>
    <mergeCell ref="T21:V21"/>
    <mergeCell ref="X21:Z21"/>
    <mergeCell ref="W9:Z10"/>
    <mergeCell ref="C45:Z45"/>
    <mergeCell ref="C43:Z43"/>
    <mergeCell ref="C41:Z41"/>
    <mergeCell ref="C42:E42"/>
    <mergeCell ref="F42:L42"/>
    <mergeCell ref="M42:S42"/>
    <mergeCell ref="T42:Z42"/>
    <mergeCell ref="W12:Z12"/>
    <mergeCell ref="W15:Z15"/>
    <mergeCell ref="C27:Z27"/>
    <mergeCell ref="C20:G20"/>
    <mergeCell ref="H20:K20"/>
    <mergeCell ref="H16:K16"/>
    <mergeCell ref="H17:K17"/>
    <mergeCell ref="H18:K18"/>
    <mergeCell ref="H19:K19"/>
    <mergeCell ref="L19:N19"/>
    <mergeCell ref="C19:G19"/>
    <mergeCell ref="H21:K21"/>
    <mergeCell ref="H15:K15"/>
    <mergeCell ref="C21:G21"/>
    <mergeCell ref="C15:G15"/>
    <mergeCell ref="L18:N18"/>
    <mergeCell ref="C17:G17"/>
    <mergeCell ref="L17:N17"/>
    <mergeCell ref="C18:G18"/>
    <mergeCell ref="L16:N16"/>
    <mergeCell ref="C16:G16"/>
    <mergeCell ref="X19:Z19"/>
    <mergeCell ref="S18:V18"/>
    <mergeCell ref="P14:R14"/>
    <mergeCell ref="T16:V16"/>
    <mergeCell ref="X13:Z13"/>
    <mergeCell ref="T13:V13"/>
    <mergeCell ref="T19:V19"/>
    <mergeCell ref="P16:R16"/>
    <mergeCell ref="P17:R17"/>
    <mergeCell ref="P18:R18"/>
    <mergeCell ref="P19:R19"/>
    <mergeCell ref="T17:V17"/>
    <mergeCell ref="W18:Z18"/>
    <mergeCell ref="X14:Z14"/>
    <mergeCell ref="X17:Z17"/>
    <mergeCell ref="X16:Z16"/>
    <mergeCell ref="C1:T1"/>
    <mergeCell ref="C6:Y6"/>
    <mergeCell ref="H10:K10"/>
    <mergeCell ref="L14:N14"/>
    <mergeCell ref="S9:V10"/>
    <mergeCell ref="L13:N13"/>
    <mergeCell ref="T14:V14"/>
    <mergeCell ref="P12:R12"/>
    <mergeCell ref="X11:Z11"/>
    <mergeCell ref="H14:K14"/>
    <mergeCell ref="C7:Z7"/>
    <mergeCell ref="H11:K11"/>
    <mergeCell ref="H12:K12"/>
    <mergeCell ref="H13:K13"/>
    <mergeCell ref="C14:G14"/>
    <mergeCell ref="C12:G12"/>
    <mergeCell ref="C48:E48"/>
    <mergeCell ref="C49:E49"/>
    <mergeCell ref="L12:N12"/>
    <mergeCell ref="P9:R10"/>
    <mergeCell ref="S12:V12"/>
    <mergeCell ref="L10:N10"/>
    <mergeCell ref="P13:R13"/>
    <mergeCell ref="C9:O9"/>
    <mergeCell ref="C11:G11"/>
    <mergeCell ref="C13:G13"/>
    <mergeCell ref="P11:R11"/>
    <mergeCell ref="L11:N11"/>
    <mergeCell ref="T11:V11"/>
    <mergeCell ref="L15:N15"/>
    <mergeCell ref="P15:R15"/>
    <mergeCell ref="S15:V15"/>
  </mergeCells>
  <hyperlinks>
    <hyperlink ref="AH37" location="BZRES!AH53" display="Daten"/>
    <hyperlink ref="AH43" location="BZRES!AH64"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7268"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b3b5be-8bfa-4b73-9d9a-990b74cbe84f}">
  <sheetPr codeName="Tabelle69"/>
  <dimension ref="A1:BF79"/>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25" width="3.5" style="82" customWidth="1"/>
    <col min="26" max="26" width="3.375" style="82" customWidth="1"/>
    <col min="27" max="28" width="2.625" style="82" customWidth="1"/>
    <col min="29" max="31" width="11" style="82"/>
    <col min="32" max="32" width="2.625" style="82" customWidth="1"/>
    <col min="33" max="33" width="5.125" style="82" bestFit="1" customWidth="1"/>
    <col min="34" max="34" width="39.125" style="82" customWidth="1"/>
    <col min="35" max="54" width="10.625" style="82" customWidth="1"/>
    <col min="55" max="55" width="2.625" style="82" customWidth="1"/>
    <col min="56" max="16384" width="11" style="82"/>
  </cols>
  <sheetData>
    <row r="1" spans="1:58" ht="4.5" customHeight="1">
      <c r="A1" s="3"/>
      <c r="B1" s="4"/>
      <c r="C1" s="2090" t="s">
        <v>0</v>
      </c>
      <c r="D1" s="2091"/>
      <c r="E1" s="2091"/>
      <c r="F1" s="2091"/>
      <c r="G1" s="2091"/>
      <c r="H1" s="2091"/>
      <c r="I1" s="2091"/>
      <c r="J1" s="2091"/>
      <c r="K1" s="2091"/>
      <c r="L1" s="2091"/>
      <c r="M1" s="2091"/>
      <c r="N1" s="2091"/>
      <c r="O1" s="2091"/>
      <c r="P1" s="2091"/>
      <c r="Q1" s="2091"/>
      <c r="R1" s="2091"/>
      <c r="S1" s="2091"/>
      <c r="T1" s="2091"/>
      <c r="U1" s="5"/>
      <c r="V1" s="5"/>
      <c r="W1" s="5"/>
      <c r="X1" s="5"/>
      <c r="Y1" s="5"/>
      <c r="Z1" s="5"/>
      <c r="AA1" s="4"/>
      <c r="AB1" s="3"/>
      <c r="AC1" s="3"/>
      <c r="AD1" s="3"/>
      <c r="AE1" s="3"/>
      <c r="AF1" s="514"/>
      <c r="AG1" s="514"/>
      <c r="AH1" s="547"/>
      <c r="AI1" s="515"/>
      <c r="AJ1" s="515"/>
      <c r="AK1" s="515"/>
      <c r="AL1" s="515"/>
      <c r="AM1" s="515"/>
      <c r="AN1" s="515"/>
      <c r="AO1" s="515"/>
      <c r="AP1" s="515"/>
      <c r="AQ1" s="515"/>
      <c r="AR1" s="515"/>
      <c r="AS1" s="515"/>
      <c r="AT1" s="515"/>
      <c r="AU1" s="515"/>
      <c r="AV1" s="514"/>
      <c r="AW1" s="514"/>
      <c r="AX1" s="514"/>
      <c r="AY1" s="514"/>
      <c r="AZ1" s="514"/>
      <c r="BA1" s="514"/>
      <c r="BB1" s="514"/>
      <c r="BC1" s="514"/>
      <c r="BD1" s="3"/>
      <c r="BE1" s="3"/>
      <c r="BF1" s="3"/>
    </row>
    <row r="2" spans="1:58" ht="4.5" customHeight="1">
      <c r="A2" s="3"/>
      <c r="B2" s="4"/>
      <c r="C2" s="928"/>
      <c r="D2" s="929"/>
      <c r="E2" s="929"/>
      <c r="F2" s="929"/>
      <c r="G2" s="929"/>
      <c r="H2" s="929"/>
      <c r="I2" s="929"/>
      <c r="J2" s="929"/>
      <c r="K2" s="929"/>
      <c r="L2" s="929"/>
      <c r="M2" s="929"/>
      <c r="N2" s="929"/>
      <c r="O2" s="929"/>
      <c r="P2" s="929"/>
      <c r="Q2" s="929"/>
      <c r="R2" s="929"/>
      <c r="S2" s="929"/>
      <c r="T2" s="929"/>
      <c r="U2" s="930"/>
      <c r="V2" s="930"/>
      <c r="W2" s="930"/>
      <c r="X2" s="930"/>
      <c r="Y2" s="930"/>
      <c r="Z2" s="930"/>
      <c r="AA2" s="4"/>
      <c r="AB2" s="3"/>
      <c r="AC2" s="3"/>
      <c r="AD2" s="3"/>
      <c r="AE2" s="3"/>
      <c r="AF2" s="514"/>
      <c r="AG2" s="514"/>
      <c r="AH2" s="547"/>
      <c r="AI2" s="515"/>
      <c r="AJ2" s="515"/>
      <c r="AK2" s="515"/>
      <c r="AL2" s="515"/>
      <c r="AM2" s="515"/>
      <c r="AN2" s="515"/>
      <c r="AO2" s="515"/>
      <c r="AP2" s="515"/>
      <c r="AQ2" s="515"/>
      <c r="AR2" s="515"/>
      <c r="AS2" s="515"/>
      <c r="AT2" s="515"/>
      <c r="AU2" s="515"/>
      <c r="AV2" s="514"/>
      <c r="AW2" s="514"/>
      <c r="AX2" s="514"/>
      <c r="AY2" s="514"/>
      <c r="AZ2" s="514"/>
      <c r="BA2" s="514"/>
      <c r="BB2" s="514"/>
      <c r="BC2" s="514"/>
      <c r="BD2" s="3"/>
      <c r="BE2" s="3"/>
      <c r="BF2" s="3"/>
    </row>
    <row r="3" spans="1:58" s="192" customFormat="1" ht="24.95" customHeight="1">
      <c r="A3" s="6"/>
      <c r="C3" s="1316" t="str">
        <f>AG3</f>
        <v>12</v>
      </c>
      <c r="D3" s="952"/>
      <c r="E3" s="952"/>
      <c r="F3" s="952"/>
      <c r="G3" s="2122" t="str">
        <f>AH3</f>
        <v>Perspektiven 2040 (Szenario «Raumplanung wie bisher»)</v>
      </c>
      <c r="H3" s="2122"/>
      <c r="I3" s="2122"/>
      <c r="J3" s="2122"/>
      <c r="K3" s="2122"/>
      <c r="L3" s="2122"/>
      <c r="M3" s="2122"/>
      <c r="N3" s="2122"/>
      <c r="O3" s="2122"/>
      <c r="P3" s="2122"/>
      <c r="Q3" s="2122"/>
      <c r="R3" s="2122"/>
      <c r="S3" s="2122"/>
      <c r="T3" s="2122"/>
      <c r="U3" s="2122"/>
      <c r="V3" s="2122"/>
      <c r="W3" s="2122"/>
      <c r="X3" s="2122"/>
      <c r="Y3" s="2122"/>
      <c r="Z3" s="2122"/>
      <c r="AA3" s="82"/>
      <c r="AB3" s="6"/>
      <c r="AC3" s="6"/>
      <c r="AD3" s="6"/>
      <c r="AE3" s="6"/>
      <c r="AF3" s="1167"/>
      <c r="AG3" s="546" t="s">
        <v>607</v>
      </c>
      <c r="AH3" s="546" t="s">
        <v>608</v>
      </c>
      <c r="AI3" s="1167"/>
      <c r="AJ3" s="545"/>
      <c r="AK3" s="545"/>
      <c r="AL3" s="545"/>
      <c r="AM3" s="545"/>
      <c r="AN3" s="545"/>
      <c r="AO3" s="545"/>
      <c r="AP3" s="545"/>
      <c r="AQ3" s="525"/>
      <c r="AR3" s="525"/>
      <c r="AS3" s="525"/>
      <c r="AT3" s="525"/>
      <c r="AU3" s="531" t="s">
        <v>157</v>
      </c>
      <c r="AV3" s="531" t="s">
        <v>477</v>
      </c>
      <c r="AW3" s="531"/>
      <c r="AX3" s="531"/>
      <c r="AY3" s="531"/>
      <c r="AZ3" s="531"/>
      <c r="BA3" s="531"/>
      <c r="BB3" s="594" t="s">
        <v>534</v>
      </c>
      <c r="BC3" s="525"/>
      <c r="BD3" s="3"/>
      <c r="BE3" s="3"/>
      <c r="BF3" s="3"/>
    </row>
    <row r="4" spans="1:58" s="192" customFormat="1" ht="24.95" customHeight="1">
      <c r="A4" s="6"/>
      <c r="C4" s="956"/>
      <c r="D4" s="952"/>
      <c r="E4" s="952"/>
      <c r="F4" s="952"/>
      <c r="G4" s="2122"/>
      <c r="H4" s="2122"/>
      <c r="I4" s="2122"/>
      <c r="J4" s="2122"/>
      <c r="K4" s="2122"/>
      <c r="L4" s="2122"/>
      <c r="M4" s="2122"/>
      <c r="N4" s="2122"/>
      <c r="O4" s="2122"/>
      <c r="P4" s="2122"/>
      <c r="Q4" s="2122"/>
      <c r="R4" s="2122"/>
      <c r="S4" s="2122"/>
      <c r="T4" s="2122"/>
      <c r="U4" s="2122"/>
      <c r="V4" s="2122"/>
      <c r="W4" s="2122"/>
      <c r="X4" s="2122"/>
      <c r="Y4" s="2122"/>
      <c r="Z4" s="2122"/>
      <c r="AA4" s="82"/>
      <c r="AB4" s="6"/>
      <c r="AC4" s="6"/>
      <c r="AD4" s="6"/>
      <c r="AE4" s="6"/>
      <c r="AF4" s="1167"/>
      <c r="AG4" s="1167"/>
      <c r="AH4" s="1167"/>
      <c r="AI4" s="1167"/>
      <c r="AJ4" s="545"/>
      <c r="AK4" s="545"/>
      <c r="AL4" s="545"/>
      <c r="AM4" s="545"/>
      <c r="AN4" s="545"/>
      <c r="AO4" s="545"/>
      <c r="AP4" s="545"/>
      <c r="AQ4" s="545"/>
      <c r="AR4" s="526"/>
      <c r="AS4" s="526"/>
      <c r="AT4" s="526"/>
      <c r="AU4" s="526"/>
      <c r="AV4" s="514"/>
      <c r="AW4" s="514"/>
      <c r="AX4" s="514"/>
      <c r="AY4" s="514"/>
      <c r="AZ4" s="514"/>
      <c r="BA4" s="525"/>
      <c r="BB4" s="525"/>
      <c r="BC4" s="525"/>
      <c r="BD4" s="3"/>
      <c r="BE4" s="3"/>
      <c r="BF4" s="3"/>
    </row>
    <row r="5" spans="1:58" ht="24.95" customHeight="1">
      <c r="A5" s="3"/>
      <c r="B5" s="875"/>
      <c r="C5" s="2140"/>
      <c r="D5" s="2140"/>
      <c r="E5" s="2140"/>
      <c r="F5" s="332"/>
      <c r="H5" s="962"/>
      <c r="I5" s="962"/>
      <c r="J5" s="962"/>
      <c r="K5" s="962"/>
      <c r="L5" s="962"/>
      <c r="M5" s="962"/>
      <c r="N5" s="962"/>
      <c r="O5" s="962"/>
      <c r="P5" s="962"/>
      <c r="Q5" s="2140"/>
      <c r="R5" s="2140"/>
      <c r="S5" s="2140"/>
      <c r="T5" s="447"/>
      <c r="U5" s="2314"/>
      <c r="V5" s="2314"/>
      <c r="W5" s="2314"/>
      <c r="X5" s="2314"/>
      <c r="Y5" s="2314"/>
      <c r="Z5" s="2314"/>
      <c r="AA5" s="82" t="str">
        <f>AV5</f>
        <v xml:space="preserve"> </v>
      </c>
      <c r="AB5" s="3"/>
      <c r="AC5" s="103"/>
      <c r="AD5" s="103"/>
      <c r="AE5" s="103"/>
      <c r="AF5" s="656"/>
      <c r="AG5" s="1463"/>
      <c r="AH5" s="1389"/>
      <c r="AI5" s="1389"/>
      <c r="AJ5" s="1389"/>
      <c r="AK5" s="1389"/>
      <c r="AL5" s="2113"/>
      <c r="AM5" s="2113"/>
      <c r="AN5" s="2113"/>
      <c r="AO5" s="1389"/>
      <c r="AP5" s="1389"/>
      <c r="AQ5" s="1389"/>
      <c r="AR5" s="1389"/>
      <c r="AS5" s="1389"/>
      <c r="AT5" s="1389"/>
      <c r="AU5" s="1389"/>
      <c r="AV5" s="1418" t="s">
        <v>1</v>
      </c>
      <c r="AW5" s="1418"/>
      <c r="AX5" s="1418"/>
      <c r="AY5" s="1418"/>
      <c r="AZ5" s="1418"/>
      <c r="BA5" s="1418"/>
      <c r="BB5" s="1440"/>
      <c r="BC5" s="514"/>
      <c r="BD5" s="3"/>
      <c r="BE5" s="3"/>
      <c r="BF5" s="3"/>
    </row>
    <row r="6" spans="1:58" ht="6" customHeight="1">
      <c r="A6" s="3"/>
      <c r="B6" s="876"/>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2119"/>
      <c r="AB6" s="3"/>
      <c r="AC6" s="103"/>
      <c r="AD6" s="103"/>
      <c r="AE6" s="103"/>
      <c r="AF6" s="657"/>
      <c r="AG6" s="657"/>
      <c r="AH6" s="528"/>
      <c r="AI6" s="528"/>
      <c r="AJ6" s="528"/>
      <c r="AK6" s="528"/>
      <c r="AL6" s="528"/>
      <c r="AM6" s="528"/>
      <c r="AN6" s="528"/>
      <c r="AO6" s="528"/>
      <c r="AP6" s="528"/>
      <c r="AQ6" s="528"/>
      <c r="AR6" s="528"/>
      <c r="AS6" s="528"/>
      <c r="AT6" s="528"/>
      <c r="AU6" s="528"/>
      <c r="AV6" s="514"/>
      <c r="AW6" s="514"/>
      <c r="AX6" s="514"/>
      <c r="AY6" s="514"/>
      <c r="AZ6" s="514"/>
      <c r="BA6" s="514"/>
      <c r="BB6" s="514"/>
      <c r="BC6" s="514"/>
      <c r="BD6" s="3"/>
      <c r="BE6" s="3"/>
      <c r="BF6" s="3"/>
    </row>
    <row r="7" spans="1:58" ht="16.5" customHeight="1">
      <c r="A7" s="3"/>
      <c r="B7" s="876"/>
      <c r="C7" s="2114" t="str">
        <f>AH7</f>
        <v>Perspektiven 2040 (Wohnen) Stadt Thun</v>
      </c>
      <c r="D7" s="2114"/>
      <c r="E7" s="2114"/>
      <c r="F7" s="2114"/>
      <c r="G7" s="2114"/>
      <c r="H7" s="2114"/>
      <c r="I7" s="2114"/>
      <c r="J7" s="2114"/>
      <c r="K7" s="2114"/>
      <c r="L7" s="2114"/>
      <c r="M7" s="2114"/>
      <c r="N7" s="2114"/>
      <c r="O7" s="2114"/>
      <c r="P7" s="2114"/>
      <c r="Q7" s="2114"/>
      <c r="R7" s="2114"/>
      <c r="S7" s="2114"/>
      <c r="T7" s="2114"/>
      <c r="U7" s="2114"/>
      <c r="V7" s="2114"/>
      <c r="W7" s="2114"/>
      <c r="X7" s="2114"/>
      <c r="Y7" s="2114"/>
      <c r="Z7" s="2114"/>
      <c r="AB7" s="3"/>
      <c r="AC7" s="103"/>
      <c r="AD7" s="103"/>
      <c r="AE7" s="103"/>
      <c r="AF7" s="657"/>
      <c r="AG7" s="657"/>
      <c r="AH7" s="1272" t="s">
        <v>975</v>
      </c>
      <c r="AI7" s="518"/>
      <c r="AJ7" s="518"/>
      <c r="AK7" s="518"/>
      <c r="AL7" s="518"/>
      <c r="AM7" s="518"/>
      <c r="AN7" s="518"/>
      <c r="AO7" s="518"/>
      <c r="AP7" s="518"/>
      <c r="AQ7" s="518"/>
      <c r="AR7" s="518"/>
      <c r="AS7" s="518"/>
      <c r="AT7" s="518"/>
      <c r="AU7" s="518"/>
      <c r="AV7" s="514"/>
      <c r="AW7" s="514"/>
      <c r="AX7" s="514"/>
      <c r="AY7" s="514"/>
      <c r="AZ7" s="514"/>
      <c r="BA7" s="514"/>
      <c r="BB7" s="514"/>
      <c r="BC7" s="514"/>
      <c r="BD7" s="3"/>
      <c r="BE7" s="3"/>
      <c r="BF7" s="3"/>
    </row>
    <row r="8" spans="1:58" ht="9.95" customHeight="1">
      <c r="A8" s="3"/>
      <c r="B8" s="876"/>
      <c r="C8" s="922"/>
      <c r="D8" s="922"/>
      <c r="E8" s="922"/>
      <c r="F8" s="922"/>
      <c r="G8" s="922"/>
      <c r="H8" s="922"/>
      <c r="I8" s="922"/>
      <c r="J8" s="922"/>
      <c r="K8" s="922"/>
      <c r="L8" s="922"/>
      <c r="M8" s="922"/>
      <c r="N8" s="922"/>
      <c r="O8" s="922"/>
      <c r="P8" s="922"/>
      <c r="Q8" s="922"/>
      <c r="R8" s="922"/>
      <c r="S8" s="922"/>
      <c r="T8" s="922"/>
      <c r="U8" s="922"/>
      <c r="V8" s="922"/>
      <c r="W8" s="922"/>
      <c r="X8" s="922"/>
      <c r="Y8" s="922"/>
      <c r="Z8" s="922"/>
      <c r="AB8" s="3"/>
      <c r="AC8" s="103"/>
      <c r="AD8" s="103"/>
      <c r="AE8" s="103"/>
      <c r="AF8" s="657"/>
      <c r="AG8" s="657"/>
      <c r="AH8" s="521"/>
      <c r="AI8" s="518"/>
      <c r="AJ8" s="518"/>
      <c r="AK8" s="518"/>
      <c r="AL8" s="518"/>
      <c r="AM8" s="518"/>
      <c r="AN8" s="518"/>
      <c r="AO8" s="518"/>
      <c r="AP8" s="518"/>
      <c r="AQ8" s="518"/>
      <c r="AR8" s="518"/>
      <c r="AS8" s="518"/>
      <c r="AT8" s="518"/>
      <c r="AU8" s="518"/>
      <c r="AV8" s="514"/>
      <c r="AW8" s="514"/>
      <c r="AX8" s="514"/>
      <c r="AY8" s="514"/>
      <c r="AZ8" s="514"/>
      <c r="BA8" s="514"/>
      <c r="BB8" s="514"/>
      <c r="BC8" s="514"/>
      <c r="BD8" s="3"/>
      <c r="BE8" s="3"/>
      <c r="BF8" s="3"/>
    </row>
    <row r="9" spans="1:58" ht="16.5" customHeight="1">
      <c r="A9" s="3"/>
      <c r="B9" s="876"/>
      <c r="C9" s="918"/>
      <c r="D9" s="918"/>
      <c r="E9" s="918"/>
      <c r="F9" s="918"/>
      <c r="G9" s="918"/>
      <c r="H9" s="918"/>
      <c r="I9" s="918"/>
      <c r="J9" s="918"/>
      <c r="K9" s="909"/>
      <c r="L9" s="909"/>
      <c r="M9" s="2202" t="str">
        <f t="shared" si="0" ref="M9:M19">AI9</f>
        <v>Stagnation</v>
      </c>
      <c r="N9" s="2202"/>
      <c r="O9" s="2202"/>
      <c r="P9" s="2202"/>
      <c r="Q9" s="909"/>
      <c r="R9" s="2202" t="str">
        <f>AK9</f>
        <v>Trend</v>
      </c>
      <c r="S9" s="2202"/>
      <c r="T9" s="2202"/>
      <c r="U9" s="2202"/>
      <c r="V9" s="909"/>
      <c r="W9" s="2202" t="str">
        <f t="shared" si="1" ref="W9:W19">AM9</f>
        <v>Prosperität</v>
      </c>
      <c r="X9" s="2202"/>
      <c r="Y9" s="2202"/>
      <c r="Z9" s="2202"/>
      <c r="AB9" s="3"/>
      <c r="AC9" s="103"/>
      <c r="AD9" s="103"/>
      <c r="AE9" s="103"/>
      <c r="AF9" s="657"/>
      <c r="AG9" s="657"/>
      <c r="AH9" s="1301"/>
      <c r="AI9" s="2313" t="s">
        <v>362</v>
      </c>
      <c r="AJ9" s="2313"/>
      <c r="AK9" s="2313" t="s">
        <v>363</v>
      </c>
      <c r="AL9" s="2313"/>
      <c r="AM9" s="2313" t="s">
        <v>364</v>
      </c>
      <c r="AN9" s="2313"/>
      <c r="AO9" s="516"/>
      <c r="AP9" s="516"/>
      <c r="AQ9" s="516"/>
      <c r="AR9" s="514"/>
      <c r="AS9" s="516"/>
      <c r="AT9" s="516"/>
      <c r="AU9" s="516"/>
      <c r="AV9" s="514"/>
      <c r="AW9" s="514"/>
      <c r="AX9" s="514"/>
      <c r="AY9" s="514"/>
      <c r="AZ9" s="514"/>
      <c r="BA9" s="514"/>
      <c r="BB9" s="514"/>
      <c r="BC9" s="514"/>
      <c r="BD9" s="3"/>
      <c r="BE9" s="3"/>
      <c r="BF9" s="3"/>
    </row>
    <row r="10" spans="1:58" ht="16.5" customHeight="1">
      <c r="A10" s="3"/>
      <c r="B10" s="876"/>
      <c r="C10" s="2133" t="str">
        <f t="shared" si="2" ref="C10:C23">AH10</f>
        <v>Bevölkerungswachstum 2022 - 2040</v>
      </c>
      <c r="D10" s="2133"/>
      <c r="E10" s="2133"/>
      <c r="F10" s="2133"/>
      <c r="G10" s="2133"/>
      <c r="H10" s="2133"/>
      <c r="I10" s="2133"/>
      <c r="J10" s="2133"/>
      <c r="K10" s="2259"/>
      <c r="L10" s="2259"/>
      <c r="M10" s="2259">
        <f t="shared" si="0"/>
        <v>-4557.7808231218878</v>
      </c>
      <c r="N10" s="2259"/>
      <c r="O10" s="2315">
        <f>AJ10</f>
        <v>-0.10436869299569242</v>
      </c>
      <c r="P10" s="2315"/>
      <c r="Q10" s="945"/>
      <c r="R10" s="2259">
        <f>AK10</f>
        <v>-3162.5222044022739</v>
      </c>
      <c r="S10" s="2259"/>
      <c r="T10" s="2316">
        <f>AL10</f>
        <v>-0.072418644479099473</v>
      </c>
      <c r="U10" s="2316"/>
      <c r="V10" s="946"/>
      <c r="W10" s="2259">
        <f t="shared" si="1"/>
        <v>-1782.4212262278015</v>
      </c>
      <c r="X10" s="2259"/>
      <c r="Y10" s="2315">
        <f>AN10</f>
        <v>-0.040815691005903404</v>
      </c>
      <c r="Z10" s="2315"/>
      <c r="AB10" s="3"/>
      <c r="AC10" s="103"/>
      <c r="AD10" s="103"/>
      <c r="AE10" s="103"/>
      <c r="AF10" s="657"/>
      <c r="AG10" s="657"/>
      <c r="AH10" s="698" t="s">
        <v>652</v>
      </c>
      <c r="AI10" s="1302">
        <v>-4557.7808231218878</v>
      </c>
      <c r="AJ10" s="1303">
        <v>-0.10436869299569242</v>
      </c>
      <c r="AK10" s="1302">
        <v>-3162.5222044022739</v>
      </c>
      <c r="AL10" s="1304">
        <v>-0.072418644479099473</v>
      </c>
      <c r="AM10" s="1302">
        <v>-1782.4212262278015</v>
      </c>
      <c r="AN10" s="1303">
        <v>-0.040815691005903404</v>
      </c>
      <c r="AO10" s="514"/>
      <c r="AP10" s="614"/>
      <c r="AQ10" s="660"/>
      <c r="AR10" s="514"/>
      <c r="AS10" s="544"/>
      <c r="AT10" s="514"/>
      <c r="AU10" s="655"/>
      <c r="AV10" s="514"/>
      <c r="AW10" s="514"/>
      <c r="AX10" s="514"/>
      <c r="AY10" s="514"/>
      <c r="AZ10" s="514"/>
      <c r="BA10" s="514"/>
      <c r="BB10" s="514"/>
      <c r="BC10" s="514"/>
      <c r="BD10" s="3"/>
      <c r="BE10" s="3"/>
      <c r="BF10" s="3"/>
    </row>
    <row r="11" spans="1:58" ht="16.5" customHeight="1">
      <c r="A11" s="3"/>
      <c r="B11" s="876"/>
      <c r="C11" s="2133" t="str">
        <f t="shared" si="2"/>
        <v>Veränderung Anzahl Haushalte  2022 - 2040</v>
      </c>
      <c r="D11" s="2133"/>
      <c r="E11" s="2133"/>
      <c r="F11" s="2133"/>
      <c r="G11" s="2133"/>
      <c r="H11" s="2133"/>
      <c r="I11" s="2133"/>
      <c r="J11" s="2133"/>
      <c r="K11" s="2133"/>
      <c r="L11" s="947"/>
      <c r="M11" s="2259">
        <f t="shared" si="0"/>
        <v>-1763.1003622010467</v>
      </c>
      <c r="N11" s="2259"/>
      <c r="O11" s="2315">
        <f>AJ11</f>
        <v>-0.082942106703723317</v>
      </c>
      <c r="P11" s="2315"/>
      <c r="Q11" s="945"/>
      <c r="R11" s="2259">
        <f>AK11</f>
        <v>-1163.8298518958764</v>
      </c>
      <c r="S11" s="2259"/>
      <c r="T11" s="2316">
        <f>AL11</f>
        <v>-0.054750428183463158</v>
      </c>
      <c r="U11" s="2316"/>
      <c r="V11" s="946"/>
      <c r="W11" s="2259">
        <f t="shared" si="1"/>
        <v>-577.72273343351844</v>
      </c>
      <c r="X11" s="2259"/>
      <c r="Y11" s="2315">
        <f>AN11</f>
        <v>-0.027177999408830901</v>
      </c>
      <c r="Z11" s="2315"/>
      <c r="AB11" s="3"/>
      <c r="AC11" s="103"/>
      <c r="AD11" s="103"/>
      <c r="AE11" s="103"/>
      <c r="AF11" s="657"/>
      <c r="AG11" s="657"/>
      <c r="AH11" s="698" t="s">
        <v>653</v>
      </c>
      <c r="AI11" s="1302">
        <v>-1763.1003622010467</v>
      </c>
      <c r="AJ11" s="1303">
        <v>-0.082942106703723317</v>
      </c>
      <c r="AK11" s="1302">
        <v>-1163.8298518958764</v>
      </c>
      <c r="AL11" s="1304">
        <v>-0.054750428183463158</v>
      </c>
      <c r="AM11" s="1302">
        <v>-577.72273343351844</v>
      </c>
      <c r="AN11" s="1303">
        <v>-0.027177999408830901</v>
      </c>
      <c r="AO11" s="514"/>
      <c r="AP11" s="614"/>
      <c r="AQ11" s="660"/>
      <c r="AR11" s="514"/>
      <c r="AS11" s="544"/>
      <c r="AT11" s="514"/>
      <c r="AU11" s="655"/>
      <c r="AV11" s="514"/>
      <c r="AW11" s="514"/>
      <c r="AX11" s="514"/>
      <c r="AY11" s="514"/>
      <c r="AZ11" s="514"/>
      <c r="BA11" s="514"/>
      <c r="BB11" s="514"/>
      <c r="BC11" s="514"/>
      <c r="BD11" s="3"/>
      <c r="BE11" s="3"/>
      <c r="BF11" s="3"/>
    </row>
    <row r="12" spans="1:58" ht="16.5" customHeight="1">
      <c r="A12" s="3"/>
      <c r="B12" s="876"/>
      <c r="C12" s="2133" t="str">
        <f t="shared" si="2"/>
        <v>Zusatznachfrage MWG  2022 - 2040</v>
      </c>
      <c r="D12" s="2133"/>
      <c r="E12" s="2133"/>
      <c r="F12" s="2133"/>
      <c r="G12" s="2133"/>
      <c r="H12" s="2133"/>
      <c r="I12" s="2133"/>
      <c r="J12" s="2133"/>
      <c r="K12" s="2133"/>
      <c r="L12" s="947"/>
      <c r="M12" s="2259">
        <f t="shared" si="0"/>
        <v>-1045.5274927293049</v>
      </c>
      <c r="N12" s="2259"/>
      <c r="O12" s="2315">
        <f>AJ12</f>
        <v>-0.072176272029600863</v>
      </c>
      <c r="P12" s="2315"/>
      <c r="Q12" s="945"/>
      <c r="R12" s="2259">
        <f>AK12</f>
        <v>-1014.1259307851069</v>
      </c>
      <c r="S12" s="2259"/>
      <c r="T12" s="2316">
        <f>AL12</f>
        <v>-0.070008516812449822</v>
      </c>
      <c r="U12" s="2316"/>
      <c r="V12" s="946"/>
      <c r="W12" s="2259">
        <f t="shared" si="1"/>
        <v>-683.20360773219727</v>
      </c>
      <c r="X12" s="2259"/>
      <c r="Y12" s="2315">
        <f>AN12</f>
        <v>-0.047163838145048965</v>
      </c>
      <c r="Z12" s="2315"/>
      <c r="AB12" s="3"/>
      <c r="AC12" s="103"/>
      <c r="AD12" s="3"/>
      <c r="AE12" s="3"/>
      <c r="AF12" s="657"/>
      <c r="AG12" s="657"/>
      <c r="AH12" s="698" t="s">
        <v>654</v>
      </c>
      <c r="AI12" s="1302">
        <v>-1045.5274927293049</v>
      </c>
      <c r="AJ12" s="1303">
        <v>-0.072176272029600863</v>
      </c>
      <c r="AK12" s="1302">
        <v>-1014.1259307851069</v>
      </c>
      <c r="AL12" s="1304">
        <v>-0.070008516812449822</v>
      </c>
      <c r="AM12" s="1302">
        <v>-683.20360773219727</v>
      </c>
      <c r="AN12" s="1303">
        <v>-0.047163838145048965</v>
      </c>
      <c r="AO12" s="514"/>
      <c r="AP12" s="1509"/>
      <c r="AQ12" s="660"/>
      <c r="AR12" s="514"/>
      <c r="AS12" s="544"/>
      <c r="AT12" s="514"/>
      <c r="AU12" s="655"/>
      <c r="AV12" s="514"/>
      <c r="AW12" s="514"/>
      <c r="AX12" s="514"/>
      <c r="AY12" s="514"/>
      <c r="AZ12" s="514"/>
      <c r="BA12" s="514"/>
      <c r="BB12" s="514"/>
      <c r="BC12" s="514"/>
      <c r="BD12" s="3"/>
      <c r="BE12" s="3"/>
      <c r="BF12" s="3"/>
    </row>
    <row r="13" spans="1:58" ht="16.5" customHeight="1">
      <c r="A13" s="3"/>
      <c r="B13" s="876"/>
      <c r="C13" s="924" t="str">
        <f t="shared" si="2"/>
        <v xml:space="preserve">        unteres Segment</v>
      </c>
      <c r="D13" s="924"/>
      <c r="E13" s="924"/>
      <c r="F13" s="924"/>
      <c r="G13" s="924"/>
      <c r="H13" s="924"/>
      <c r="I13" s="924"/>
      <c r="J13" s="924"/>
      <c r="K13" s="924"/>
      <c r="L13" s="920"/>
      <c r="M13" s="2259" t="str">
        <f t="shared" si="0"/>
        <v xml:space="preserve"> - </v>
      </c>
      <c r="N13" s="2259"/>
      <c r="O13" s="2259"/>
      <c r="P13" s="2259"/>
      <c r="Q13" s="2202" t="str">
        <f>AK13</f>
        <v xml:space="preserve"> -5% bis -1% (-1)</v>
      </c>
      <c r="R13" s="2202"/>
      <c r="S13" s="2202"/>
      <c r="T13" s="2202"/>
      <c r="U13" s="2202"/>
      <c r="V13" s="2202"/>
      <c r="W13" s="2202" t="str">
        <f t="shared" si="1"/>
        <v xml:space="preserve"> - </v>
      </c>
      <c r="X13" s="2202"/>
      <c r="Y13" s="2202"/>
      <c r="Z13" s="2202"/>
      <c r="AB13" s="3"/>
      <c r="AC13" s="103"/>
      <c r="AD13" s="3"/>
      <c r="AE13" s="3"/>
      <c r="AF13" s="657"/>
      <c r="AG13" s="657"/>
      <c r="AH13" s="628" t="s">
        <v>976</v>
      </c>
      <c r="AI13" s="2317" t="s">
        <v>150</v>
      </c>
      <c r="AJ13" s="2317"/>
      <c r="AK13" s="2313" t="s">
        <v>977</v>
      </c>
      <c r="AL13" s="2313"/>
      <c r="AM13" s="2313" t="s">
        <v>150</v>
      </c>
      <c r="AN13" s="2313"/>
      <c r="AO13" s="516"/>
      <c r="AP13" s="516"/>
      <c r="AQ13" s="516"/>
      <c r="AR13" s="514"/>
      <c r="AS13" s="516"/>
      <c r="AT13" s="516"/>
      <c r="AU13" s="516"/>
      <c r="AV13" s="514"/>
      <c r="AW13" s="514"/>
      <c r="AX13" s="514"/>
      <c r="AY13" s="514"/>
      <c r="AZ13" s="514"/>
      <c r="BA13" s="514"/>
      <c r="BB13" s="514"/>
      <c r="BC13" s="514"/>
      <c r="BD13" s="3"/>
      <c r="BE13" s="3"/>
      <c r="BF13" s="3"/>
    </row>
    <row r="14" spans="1:58" ht="16.5" customHeight="1">
      <c r="A14" s="3"/>
      <c r="B14" s="876"/>
      <c r="C14" s="924" t="str">
        <f t="shared" si="2"/>
        <v xml:space="preserve">        mittleres Segment</v>
      </c>
      <c r="D14" s="924"/>
      <c r="E14" s="924"/>
      <c r="F14" s="924"/>
      <c r="G14" s="924"/>
      <c r="H14" s="924"/>
      <c r="I14" s="924"/>
      <c r="J14" s="924"/>
      <c r="K14" s="924"/>
      <c r="L14" s="920"/>
      <c r="M14" s="2259" t="str">
        <f t="shared" si="0"/>
        <v xml:space="preserve"> - </v>
      </c>
      <c r="N14" s="2259"/>
      <c r="O14" s="2259"/>
      <c r="P14" s="2259"/>
      <c r="Q14" s="2202" t="str">
        <f>AK14</f>
        <v xml:space="preserve"> -10% bis -5% (-2)</v>
      </c>
      <c r="R14" s="2202"/>
      <c r="S14" s="2202"/>
      <c r="T14" s="2202"/>
      <c r="U14" s="2202"/>
      <c r="V14" s="2202"/>
      <c r="W14" s="2202" t="str">
        <f t="shared" si="1"/>
        <v xml:space="preserve"> - </v>
      </c>
      <c r="X14" s="2202"/>
      <c r="Y14" s="2202"/>
      <c r="Z14" s="2202"/>
      <c r="AB14" s="3"/>
      <c r="AC14" s="103"/>
      <c r="AD14" s="3"/>
      <c r="AE14" s="3"/>
      <c r="AF14" s="657"/>
      <c r="AG14" s="657"/>
      <c r="AH14" s="628" t="s">
        <v>978</v>
      </c>
      <c r="AI14" s="2317" t="s">
        <v>150</v>
      </c>
      <c r="AJ14" s="2317"/>
      <c r="AK14" s="2313" t="s">
        <v>979</v>
      </c>
      <c r="AL14" s="2313"/>
      <c r="AM14" s="2313" t="s">
        <v>150</v>
      </c>
      <c r="AN14" s="2313"/>
      <c r="AO14" s="516"/>
      <c r="AP14" s="516"/>
      <c r="AQ14" s="516"/>
      <c r="AR14" s="514"/>
      <c r="AS14" s="516"/>
      <c r="AT14" s="516"/>
      <c r="AU14" s="516"/>
      <c r="AV14" s="514"/>
      <c r="AW14" s="514"/>
      <c r="AX14" s="514"/>
      <c r="AY14" s="514"/>
      <c r="AZ14" s="514"/>
      <c r="BA14" s="514"/>
      <c r="BB14" s="514"/>
      <c r="BC14" s="514"/>
      <c r="BD14" s="3"/>
      <c r="BE14" s="3"/>
      <c r="BF14" s="3"/>
    </row>
    <row r="15" spans="1:58" ht="16.5" customHeight="1">
      <c r="A15" s="3"/>
      <c r="B15" s="876"/>
      <c r="C15" s="924" t="str">
        <f t="shared" si="2"/>
        <v xml:space="preserve">        gehobenes Segment</v>
      </c>
      <c r="D15" s="924"/>
      <c r="E15" s="924"/>
      <c r="F15" s="924"/>
      <c r="G15" s="924"/>
      <c r="H15" s="924"/>
      <c r="I15" s="924"/>
      <c r="J15" s="924"/>
      <c r="K15" s="924"/>
      <c r="L15" s="920"/>
      <c r="M15" s="2259" t="str">
        <f t="shared" si="0"/>
        <v xml:space="preserve"> - </v>
      </c>
      <c r="N15" s="2259"/>
      <c r="O15" s="2259"/>
      <c r="P15" s="2259"/>
      <c r="Q15" s="2202" t="str">
        <f>AK15</f>
        <v xml:space="preserve"> -10% bis -5% (-2)</v>
      </c>
      <c r="R15" s="2202"/>
      <c r="S15" s="2202"/>
      <c r="T15" s="2202"/>
      <c r="U15" s="2202"/>
      <c r="V15" s="2202"/>
      <c r="W15" s="2202" t="str">
        <f t="shared" si="1"/>
        <v xml:space="preserve"> - </v>
      </c>
      <c r="X15" s="2202"/>
      <c r="Y15" s="2202"/>
      <c r="Z15" s="2202"/>
      <c r="AB15" s="3"/>
      <c r="AC15" s="103"/>
      <c r="AD15" s="3"/>
      <c r="AE15" s="3"/>
      <c r="AF15" s="657"/>
      <c r="AG15" s="657"/>
      <c r="AH15" s="628" t="s">
        <v>980</v>
      </c>
      <c r="AI15" s="2317" t="s">
        <v>150</v>
      </c>
      <c r="AJ15" s="2317"/>
      <c r="AK15" s="2313" t="s">
        <v>979</v>
      </c>
      <c r="AL15" s="2313"/>
      <c r="AM15" s="2313" t="s">
        <v>150</v>
      </c>
      <c r="AN15" s="2313"/>
      <c r="AO15" s="516"/>
      <c r="AP15" s="516"/>
      <c r="AQ15" s="516"/>
      <c r="AR15" s="514"/>
      <c r="AS15" s="516"/>
      <c r="AT15" s="516"/>
      <c r="AU15" s="516"/>
      <c r="AV15" s="514"/>
      <c r="AW15" s="514"/>
      <c r="AX15" s="514"/>
      <c r="AY15" s="514"/>
      <c r="AZ15" s="514"/>
      <c r="BA15" s="514"/>
      <c r="BB15" s="514"/>
      <c r="BC15" s="514"/>
      <c r="BD15" s="3"/>
      <c r="BE15" s="3"/>
      <c r="BF15" s="3"/>
    </row>
    <row r="16" spans="1:58" ht="16.5" customHeight="1">
      <c r="A16" s="3"/>
      <c r="B16" s="876"/>
      <c r="C16" s="2133" t="str">
        <f t="shared" si="2"/>
        <v>Zusatznachfrage Wohneigentum  2022 - 2040</v>
      </c>
      <c r="D16" s="2133"/>
      <c r="E16" s="2133"/>
      <c r="F16" s="2133"/>
      <c r="G16" s="2133"/>
      <c r="H16" s="2133"/>
      <c r="I16" s="2133"/>
      <c r="J16" s="2133"/>
      <c r="K16" s="2133"/>
      <c r="L16" s="947"/>
      <c r="M16" s="2259">
        <f t="shared" si="0"/>
        <v>-717.57286947174089</v>
      </c>
      <c r="N16" s="2259"/>
      <c r="O16" s="2316">
        <f>AJ16</f>
        <v>-0.10597348463377798</v>
      </c>
      <c r="P16" s="2316"/>
      <c r="Q16" s="945"/>
      <c r="R16" s="2259">
        <f>AK16</f>
        <v>-149.70392111076853</v>
      </c>
      <c r="S16" s="2259"/>
      <c r="T16" s="2316">
        <f>AL16</f>
        <v>-0.022108759762792446</v>
      </c>
      <c r="U16" s="2316"/>
      <c r="V16" s="946"/>
      <c r="W16" s="2259">
        <f t="shared" si="1"/>
        <v>105.48087429867974</v>
      </c>
      <c r="X16" s="2259"/>
      <c r="Y16" s="2316">
        <f>AN16</f>
        <v>0.015577757029579026</v>
      </c>
      <c r="Z16" s="2316"/>
      <c r="AB16" s="3"/>
      <c r="AC16" s="103"/>
      <c r="AD16" s="3"/>
      <c r="AE16" s="3"/>
      <c r="AF16" s="657"/>
      <c r="AG16" s="657"/>
      <c r="AH16" s="698" t="s">
        <v>655</v>
      </c>
      <c r="AI16" s="1302">
        <v>-717.57286947174089</v>
      </c>
      <c r="AJ16" s="1304">
        <v>-0.10597348463377798</v>
      </c>
      <c r="AK16" s="1302">
        <v>-149.70392111076853</v>
      </c>
      <c r="AL16" s="1304">
        <v>-0.022108759762792446</v>
      </c>
      <c r="AM16" s="1302">
        <v>105.48087429867974</v>
      </c>
      <c r="AN16" s="1304">
        <v>0.015577757029579026</v>
      </c>
      <c r="AO16" s="514"/>
      <c r="AP16" s="614"/>
      <c r="AQ16" s="660"/>
      <c r="AR16" s="514"/>
      <c r="AS16" s="544"/>
      <c r="AT16" s="514"/>
      <c r="AU16" s="614"/>
      <c r="AV16" s="514"/>
      <c r="AW16" s="514"/>
      <c r="AX16" s="514"/>
      <c r="AY16" s="514"/>
      <c r="AZ16" s="514"/>
      <c r="BA16" s="514"/>
      <c r="BB16" s="514"/>
      <c r="BC16" s="514"/>
      <c r="BD16" s="3"/>
      <c r="BE16" s="3"/>
      <c r="BF16" s="3"/>
    </row>
    <row r="17" spans="1:58" ht="16.5" customHeight="1">
      <c r="A17" s="3"/>
      <c r="B17" s="876"/>
      <c r="C17" s="924" t="str">
        <f t="shared" si="2"/>
        <v xml:space="preserve">        unteres Segment</v>
      </c>
      <c r="D17" s="924"/>
      <c r="E17" s="924"/>
      <c r="F17" s="924"/>
      <c r="G17" s="924"/>
      <c r="H17" s="924"/>
      <c r="I17" s="924"/>
      <c r="J17" s="924"/>
      <c r="K17" s="924"/>
      <c r="L17" s="920"/>
      <c r="M17" s="2259" t="str">
        <f t="shared" si="0"/>
        <v xml:space="preserve"> - </v>
      </c>
      <c r="N17" s="2259"/>
      <c r="O17" s="2259"/>
      <c r="P17" s="2259"/>
      <c r="Q17" s="2202" t="str">
        <f>AK17</f>
        <v xml:space="preserve"> -5% bis -1% (-1)</v>
      </c>
      <c r="R17" s="2202"/>
      <c r="S17" s="2202"/>
      <c r="T17" s="2202"/>
      <c r="U17" s="2202"/>
      <c r="V17" s="2202"/>
      <c r="W17" s="2259" t="str">
        <f t="shared" si="1"/>
        <v xml:space="preserve"> - </v>
      </c>
      <c r="X17" s="2259"/>
      <c r="Y17" s="2259"/>
      <c r="Z17" s="2259"/>
      <c r="AB17" s="3"/>
      <c r="AC17" s="103"/>
      <c r="AD17" s="3"/>
      <c r="AE17" s="3"/>
      <c r="AF17" s="657"/>
      <c r="AG17" s="657"/>
      <c r="AH17" s="628" t="s">
        <v>976</v>
      </c>
      <c r="AI17" s="2317" t="s">
        <v>150</v>
      </c>
      <c r="AJ17" s="2317"/>
      <c r="AK17" s="2313" t="s">
        <v>977</v>
      </c>
      <c r="AL17" s="2313"/>
      <c r="AM17" s="2313" t="s">
        <v>150</v>
      </c>
      <c r="AN17" s="2313"/>
      <c r="AO17" s="516"/>
      <c r="AP17" s="516"/>
      <c r="AQ17" s="516"/>
      <c r="AR17" s="514"/>
      <c r="AS17" s="544"/>
      <c r="AT17" s="544"/>
      <c r="AU17" s="544"/>
      <c r="AV17" s="514"/>
      <c r="AW17" s="514"/>
      <c r="AX17" s="514"/>
      <c r="AY17" s="514"/>
      <c r="AZ17" s="514"/>
      <c r="BA17" s="514"/>
      <c r="BB17" s="514"/>
      <c r="BC17" s="514"/>
      <c r="BD17" s="3"/>
      <c r="BE17" s="3"/>
      <c r="BF17" s="3"/>
    </row>
    <row r="18" spans="1:58" ht="16.5" customHeight="1">
      <c r="A18" s="3"/>
      <c r="B18" s="876"/>
      <c r="C18" s="924" t="str">
        <f t="shared" si="2"/>
        <v xml:space="preserve">        mittleres Segment</v>
      </c>
      <c r="D18" s="924"/>
      <c r="E18" s="924"/>
      <c r="F18" s="924"/>
      <c r="G18" s="924"/>
      <c r="H18" s="924"/>
      <c r="I18" s="924"/>
      <c r="J18" s="924"/>
      <c r="K18" s="924"/>
      <c r="L18" s="920"/>
      <c r="M18" s="2259" t="str">
        <f t="shared" si="0"/>
        <v xml:space="preserve"> - </v>
      </c>
      <c r="N18" s="2259"/>
      <c r="O18" s="2259"/>
      <c r="P18" s="2259"/>
      <c r="Q18" s="2202" t="str">
        <f>AK18</f>
        <v xml:space="preserve"> -5% bis -1% (-1)</v>
      </c>
      <c r="R18" s="2202"/>
      <c r="S18" s="2202"/>
      <c r="T18" s="2202"/>
      <c r="U18" s="2202"/>
      <c r="V18" s="2202"/>
      <c r="W18" s="2259" t="str">
        <f t="shared" si="1"/>
        <v xml:space="preserve"> - </v>
      </c>
      <c r="X18" s="2259"/>
      <c r="Y18" s="2259"/>
      <c r="Z18" s="2259"/>
      <c r="AB18" s="3"/>
      <c r="AC18" s="103"/>
      <c r="AD18" s="3"/>
      <c r="AE18" s="3"/>
      <c r="AF18" s="657"/>
      <c r="AG18" s="657"/>
      <c r="AH18" s="628" t="s">
        <v>978</v>
      </c>
      <c r="AI18" s="2317" t="s">
        <v>150</v>
      </c>
      <c r="AJ18" s="2317"/>
      <c r="AK18" s="2313" t="s">
        <v>977</v>
      </c>
      <c r="AL18" s="2313"/>
      <c r="AM18" s="2313" t="s">
        <v>150</v>
      </c>
      <c r="AN18" s="2313"/>
      <c r="AO18" s="516"/>
      <c r="AP18" s="516"/>
      <c r="AQ18" s="516"/>
      <c r="AR18" s="514"/>
      <c r="AS18" s="544"/>
      <c r="AT18" s="544"/>
      <c r="AU18" s="544"/>
      <c r="AV18" s="514"/>
      <c r="AW18" s="514"/>
      <c r="AX18" s="514"/>
      <c r="AY18" s="514"/>
      <c r="AZ18" s="514"/>
      <c r="BA18" s="514"/>
      <c r="BB18" s="514"/>
      <c r="BC18" s="514"/>
      <c r="BD18" s="3"/>
      <c r="BE18" s="3"/>
      <c r="BF18" s="3"/>
    </row>
    <row r="19" spans="1:58" ht="16.5" customHeight="1">
      <c r="A19" s="3"/>
      <c r="B19" s="876"/>
      <c r="C19" s="924" t="str">
        <f t="shared" si="2"/>
        <v xml:space="preserve">        gehobenes Segment</v>
      </c>
      <c r="D19" s="924"/>
      <c r="E19" s="924"/>
      <c r="F19" s="924"/>
      <c r="G19" s="924"/>
      <c r="H19" s="924"/>
      <c r="I19" s="924"/>
      <c r="J19" s="924"/>
      <c r="K19" s="924"/>
      <c r="L19" s="920"/>
      <c r="M19" s="2259" t="str">
        <f t="shared" si="0"/>
        <v xml:space="preserve"> - </v>
      </c>
      <c r="N19" s="2259"/>
      <c r="O19" s="2259"/>
      <c r="P19" s="2259"/>
      <c r="Q19" s="2202" t="str">
        <f>AK19</f>
        <v xml:space="preserve"> -5% bis -1% (-1)</v>
      </c>
      <c r="R19" s="2202"/>
      <c r="S19" s="2202"/>
      <c r="T19" s="2202"/>
      <c r="U19" s="2202"/>
      <c r="V19" s="2202"/>
      <c r="W19" s="2259" t="str">
        <f t="shared" si="1"/>
        <v xml:space="preserve"> - </v>
      </c>
      <c r="X19" s="2259"/>
      <c r="Y19" s="2259"/>
      <c r="Z19" s="2259"/>
      <c r="AB19" s="3"/>
      <c r="AC19" s="103"/>
      <c r="AD19" s="3"/>
      <c r="AE19" s="3"/>
      <c r="AF19" s="657"/>
      <c r="AG19" s="657"/>
      <c r="AH19" s="628" t="s">
        <v>980</v>
      </c>
      <c r="AI19" s="2317" t="s">
        <v>150</v>
      </c>
      <c r="AJ19" s="2317"/>
      <c r="AK19" s="2313" t="s">
        <v>977</v>
      </c>
      <c r="AL19" s="2313"/>
      <c r="AM19" s="2313" t="s">
        <v>150</v>
      </c>
      <c r="AN19" s="2313"/>
      <c r="AO19" s="516"/>
      <c r="AP19" s="516"/>
      <c r="AQ19" s="516"/>
      <c r="AR19" s="514"/>
      <c r="AS19" s="544"/>
      <c r="AT19" s="544"/>
      <c r="AU19" s="544"/>
      <c r="AV19" s="514"/>
      <c r="AW19" s="514"/>
      <c r="AX19" s="514"/>
      <c r="AY19" s="514"/>
      <c r="AZ19" s="514"/>
      <c r="BA19" s="514"/>
      <c r="BB19" s="514"/>
      <c r="BC19" s="514"/>
      <c r="BD19" s="3"/>
      <c r="BE19" s="3"/>
      <c r="BF19" s="3"/>
    </row>
    <row r="20" spans="1:58" ht="16.5" customHeight="1">
      <c r="A20" s="3"/>
      <c r="B20" s="876"/>
      <c r="C20" s="2106" t="str">
        <f t="shared" si="2"/>
        <v>Relatives Wertsteigerungspotenzial MWG</v>
      </c>
      <c r="D20" s="2106"/>
      <c r="E20" s="2106"/>
      <c r="F20" s="2106"/>
      <c r="G20" s="2106"/>
      <c r="H20" s="2106"/>
      <c r="I20" s="2106"/>
      <c r="J20" s="2106"/>
      <c r="K20" s="2106"/>
      <c r="L20" s="2106"/>
      <c r="M20" s="2106"/>
      <c r="N20" s="2106"/>
      <c r="O20" s="2106"/>
      <c r="P20" s="2112" t="str">
        <f>AN20</f>
        <v>Potenzielles Verlustrisiko (-2)*</v>
      </c>
      <c r="Q20" s="2112"/>
      <c r="R20" s="2112"/>
      <c r="S20" s="2112"/>
      <c r="T20" s="2112"/>
      <c r="U20" s="2112"/>
      <c r="V20" s="2112"/>
      <c r="W20" s="2112"/>
      <c r="X20" s="2112"/>
      <c r="Y20" s="2112"/>
      <c r="Z20" s="2112"/>
      <c r="AB20" s="3"/>
      <c r="AC20" s="103"/>
      <c r="AD20" s="3"/>
      <c r="AE20" s="3"/>
      <c r="AF20" s="657"/>
      <c r="AG20" s="657"/>
      <c r="AH20" s="698" t="s">
        <v>365</v>
      </c>
      <c r="AI20" s="698"/>
      <c r="AJ20" s="1305"/>
      <c r="AK20" s="1305"/>
      <c r="AL20" s="1305"/>
      <c r="AM20" s="1305"/>
      <c r="AN20" s="1125" t="s">
        <v>981</v>
      </c>
      <c r="AO20" s="516"/>
      <c r="AP20" s="516"/>
      <c r="AQ20" s="516"/>
      <c r="AR20" s="514"/>
      <c r="AS20" s="516"/>
      <c r="AT20" s="516"/>
      <c r="AU20" s="516"/>
      <c r="AV20" s="514"/>
      <c r="AW20" s="514"/>
      <c r="AX20" s="514"/>
      <c r="AY20" s="514"/>
      <c r="AZ20" s="514"/>
      <c r="BA20" s="514"/>
      <c r="BB20" s="514"/>
      <c r="BC20" s="514"/>
      <c r="BD20" s="3"/>
      <c r="BE20" s="3"/>
      <c r="BF20" s="3"/>
    </row>
    <row r="21" spans="1:58" ht="4.5" customHeight="1">
      <c r="A21" s="3"/>
      <c r="B21" s="876"/>
      <c r="C21" s="416"/>
      <c r="D21" s="416"/>
      <c r="E21" s="416"/>
      <c r="F21" s="416"/>
      <c r="G21" s="416"/>
      <c r="H21" s="416"/>
      <c r="I21" s="416"/>
      <c r="J21" s="416"/>
      <c r="K21" s="416"/>
      <c r="L21" s="416"/>
      <c r="M21" s="416"/>
      <c r="N21" s="416"/>
      <c r="O21" s="416"/>
      <c r="P21" s="415"/>
      <c r="Q21" s="415"/>
      <c r="R21" s="415"/>
      <c r="S21" s="415"/>
      <c r="T21" s="415"/>
      <c r="U21" s="415"/>
      <c r="V21" s="415"/>
      <c r="W21" s="415"/>
      <c r="X21" s="415"/>
      <c r="Y21" s="415"/>
      <c r="Z21" s="415"/>
      <c r="AB21" s="3"/>
      <c r="AC21" s="103"/>
      <c r="AD21" s="3"/>
      <c r="AE21" s="3"/>
      <c r="AF21" s="657"/>
      <c r="AG21" s="657"/>
      <c r="AH21" s="516"/>
      <c r="AI21" s="514"/>
      <c r="AJ21" s="603"/>
      <c r="AK21" s="613"/>
      <c r="AL21" s="603"/>
      <c r="AM21" s="603"/>
      <c r="AN21" s="579"/>
      <c r="AO21" s="516"/>
      <c r="AP21" s="516"/>
      <c r="AQ21" s="516"/>
      <c r="AR21" s="514"/>
      <c r="AS21" s="516"/>
      <c r="AT21" s="516"/>
      <c r="AU21" s="516"/>
      <c r="AV21" s="514"/>
      <c r="AW21" s="514"/>
      <c r="AX21" s="514"/>
      <c r="AY21" s="514"/>
      <c r="AZ21" s="514"/>
      <c r="BA21" s="514"/>
      <c r="BB21" s="514"/>
      <c r="BC21" s="514"/>
      <c r="BD21" s="3"/>
      <c r="BE21" s="3"/>
      <c r="BF21" s="3"/>
    </row>
    <row r="22" spans="1:58" ht="9.95" customHeight="1">
      <c r="A22" s="3"/>
      <c r="B22" s="876"/>
      <c r="C22" s="2318" t="str">
        <f t="shared" si="2"/>
        <v>*-5 bis -2: Potenzielles Verlustrisiko, -1: Unter-Performance, 0: Neutral, 1 bis 2: Potenzial vorhanden, 3 bis 4: Erhebliches Potenzial, 5: Hohes Potenzial.</v>
      </c>
      <c r="D22" s="2318"/>
      <c r="E22" s="2318"/>
      <c r="F22" s="2318"/>
      <c r="G22" s="2318"/>
      <c r="H22" s="2318"/>
      <c r="I22" s="2318"/>
      <c r="J22" s="2318"/>
      <c r="K22" s="2318"/>
      <c r="L22" s="2318"/>
      <c r="M22" s="2318"/>
      <c r="N22" s="2318"/>
      <c r="O22" s="2318"/>
      <c r="P22" s="2318"/>
      <c r="Q22" s="2318"/>
      <c r="R22" s="2318"/>
      <c r="S22" s="2318"/>
      <c r="T22" s="2318"/>
      <c r="U22" s="2318"/>
      <c r="V22" s="2318"/>
      <c r="W22" s="2318"/>
      <c r="X22" s="2318"/>
      <c r="Y22" s="2318"/>
      <c r="Z22" s="2318"/>
      <c r="AB22" s="3"/>
      <c r="AC22" s="3"/>
      <c r="AD22" s="3"/>
      <c r="AE22" s="3"/>
      <c r="AF22" s="657"/>
      <c r="AG22" s="657"/>
      <c r="AH22" s="986" t="s">
        <v>982</v>
      </c>
      <c r="AI22" s="531"/>
      <c r="AJ22" s="531"/>
      <c r="AK22" s="531"/>
      <c r="AL22" s="531"/>
      <c r="AM22" s="531"/>
      <c r="AN22" s="531"/>
      <c r="AO22" s="531"/>
      <c r="AP22" s="531"/>
      <c r="AQ22" s="531"/>
      <c r="AR22" s="531"/>
      <c r="AS22" s="531"/>
      <c r="AT22" s="531"/>
      <c r="AU22" s="531"/>
      <c r="AV22" s="514"/>
      <c r="AW22" s="514"/>
      <c r="AX22" s="514"/>
      <c r="AY22" s="514"/>
      <c r="AZ22" s="514"/>
      <c r="BA22" s="514"/>
      <c r="BB22" s="514"/>
      <c r="BC22" s="514"/>
      <c r="BD22" s="3"/>
      <c r="BE22" s="3"/>
      <c r="BF22" s="3"/>
    </row>
    <row r="23" spans="1:58" s="83" customFormat="1" ht="9.95" customHeight="1">
      <c r="A23" s="38"/>
      <c r="C23" s="2250" t="str">
        <f t="shared" si="2"/>
        <v>Quelle: Prospektivmodell 2022 Fahrländer Partner.</v>
      </c>
      <c r="D23" s="2250"/>
      <c r="E23" s="2250"/>
      <c r="F23" s="2250"/>
      <c r="G23" s="2250"/>
      <c r="H23" s="2250"/>
      <c r="I23" s="2250"/>
      <c r="J23" s="2250"/>
      <c r="K23" s="2250"/>
      <c r="L23" s="2250"/>
      <c r="M23" s="2250"/>
      <c r="N23" s="2250"/>
      <c r="O23" s="2250"/>
      <c r="P23" s="2250"/>
      <c r="Q23" s="2250"/>
      <c r="R23" s="2250"/>
      <c r="S23" s="2250"/>
      <c r="T23" s="2250"/>
      <c r="U23" s="2250"/>
      <c r="V23" s="2250"/>
      <c r="W23" s="2250"/>
      <c r="X23" s="2250"/>
      <c r="Y23" s="2250"/>
      <c r="Z23" s="2250"/>
      <c r="AA23" s="83" t="str">
        <f>AV23</f>
        <v xml:space="preserve"> </v>
      </c>
      <c r="AB23" s="38"/>
      <c r="AC23" s="3"/>
      <c r="AD23" s="3"/>
      <c r="AE23" s="3"/>
      <c r="AF23" s="531"/>
      <c r="AG23" s="531"/>
      <c r="AH23" s="1108" t="s">
        <v>656</v>
      </c>
      <c r="AI23" s="540"/>
      <c r="AJ23" s="540"/>
      <c r="AK23" s="540"/>
      <c r="AL23" s="540"/>
      <c r="AM23" s="540"/>
      <c r="AN23" s="540"/>
      <c r="AO23" s="540"/>
      <c r="AP23" s="540"/>
      <c r="AQ23" s="540"/>
      <c r="AR23" s="540"/>
      <c r="AS23" s="540"/>
      <c r="AT23" s="540"/>
      <c r="AU23" s="540"/>
      <c r="AV23" s="531" t="s">
        <v>1</v>
      </c>
      <c r="AW23" s="531"/>
      <c r="AX23" s="531"/>
      <c r="AY23" s="531"/>
      <c r="AZ23" s="531"/>
      <c r="BA23" s="531"/>
      <c r="BB23" s="531"/>
      <c r="BC23" s="531"/>
      <c r="BD23" s="3"/>
      <c r="BE23" s="3"/>
      <c r="BF23" s="3"/>
    </row>
    <row r="24" spans="1:58" ht="30" customHeight="1">
      <c r="A24" s="3"/>
      <c r="B24" s="876"/>
      <c r="C24" s="2319"/>
      <c r="D24" s="2143"/>
      <c r="E24" s="2143"/>
      <c r="F24" s="2143"/>
      <c r="G24" s="2143"/>
      <c r="H24" s="2143"/>
      <c r="I24" s="2143"/>
      <c r="J24" s="2143"/>
      <c r="K24" s="2143"/>
      <c r="L24" s="2143"/>
      <c r="M24" s="2143"/>
      <c r="N24" s="2143"/>
      <c r="O24" s="2143"/>
      <c r="P24" s="2143"/>
      <c r="Q24" s="2143"/>
      <c r="R24" s="2143"/>
      <c r="S24" s="2143"/>
      <c r="T24" s="2143"/>
      <c r="U24" s="2143"/>
      <c r="V24" s="2143"/>
      <c r="W24" s="2143"/>
      <c r="X24" s="2143"/>
      <c r="Y24" s="2143"/>
      <c r="Z24" s="2143"/>
      <c r="AB24" s="3"/>
      <c r="AC24" s="3"/>
      <c r="AD24" s="3"/>
      <c r="AE24" s="3"/>
      <c r="AF24" s="657"/>
      <c r="AG24" s="657"/>
      <c r="AH24" s="528"/>
      <c r="AI24" s="577"/>
      <c r="AJ24" s="577"/>
      <c r="AK24" s="577"/>
      <c r="AL24" s="577"/>
      <c r="AM24" s="577"/>
      <c r="AN24" s="577"/>
      <c r="AO24" s="577"/>
      <c r="AP24" s="577"/>
      <c r="AQ24" s="577"/>
      <c r="AR24" s="577"/>
      <c r="AS24" s="577"/>
      <c r="AT24" s="577"/>
      <c r="AU24" s="577"/>
      <c r="AV24" s="514"/>
      <c r="AW24" s="514"/>
      <c r="AX24" s="514"/>
      <c r="AY24" s="514"/>
      <c r="AZ24" s="514"/>
      <c r="BA24" s="514"/>
      <c r="BB24" s="514"/>
      <c r="BC24" s="514"/>
      <c r="BD24" s="3"/>
      <c r="BE24" s="3"/>
      <c r="BF24" s="3"/>
    </row>
    <row r="25" spans="1:58" ht="16.5" customHeight="1">
      <c r="A25" s="3"/>
      <c r="B25" s="876"/>
      <c r="C25" s="2114" t="str">
        <f>AH25</f>
        <v>Perspektiven 2040 (Wohnen) MS-Region Thun</v>
      </c>
      <c r="D25" s="2114"/>
      <c r="E25" s="2114"/>
      <c r="F25" s="2114"/>
      <c r="G25" s="2114"/>
      <c r="H25" s="2114"/>
      <c r="I25" s="2114"/>
      <c r="J25" s="2114"/>
      <c r="K25" s="2114"/>
      <c r="L25" s="2114"/>
      <c r="M25" s="2114"/>
      <c r="N25" s="2114"/>
      <c r="O25" s="2114"/>
      <c r="P25" s="2114"/>
      <c r="Q25" s="2114"/>
      <c r="R25" s="2114"/>
      <c r="S25" s="2114"/>
      <c r="T25" s="2114"/>
      <c r="U25" s="2114"/>
      <c r="V25" s="2114"/>
      <c r="W25" s="2114"/>
      <c r="X25" s="2114"/>
      <c r="Y25" s="2114"/>
      <c r="Z25" s="2114"/>
      <c r="AB25" s="3"/>
      <c r="AC25" s="3"/>
      <c r="AD25" s="3"/>
      <c r="AE25" s="3"/>
      <c r="AF25" s="657"/>
      <c r="AG25" s="657"/>
      <c r="AH25" s="1272" t="s">
        <v>983</v>
      </c>
      <c r="AI25" s="518"/>
      <c r="AJ25" s="518"/>
      <c r="AK25" s="518"/>
      <c r="AL25" s="518"/>
      <c r="AM25" s="518"/>
      <c r="AN25" s="518"/>
      <c r="AO25" s="518"/>
      <c r="AP25" s="518"/>
      <c r="AQ25" s="518"/>
      <c r="AR25" s="518"/>
      <c r="AS25" s="518"/>
      <c r="AT25" s="518"/>
      <c r="AU25" s="518"/>
      <c r="AV25" s="514"/>
      <c r="AW25" s="514"/>
      <c r="AX25" s="514"/>
      <c r="AY25" s="514"/>
      <c r="AZ25" s="514"/>
      <c r="BA25" s="514"/>
      <c r="BB25" s="514"/>
      <c r="BC25" s="514"/>
      <c r="BD25" s="3"/>
      <c r="BE25" s="3"/>
      <c r="BF25" s="3"/>
    </row>
    <row r="26" spans="1:58" ht="9.95" customHeight="1">
      <c r="A26" s="3"/>
      <c r="B26" s="876"/>
      <c r="C26" s="922"/>
      <c r="D26" s="922"/>
      <c r="E26" s="922"/>
      <c r="F26" s="922"/>
      <c r="G26" s="922"/>
      <c r="H26" s="922"/>
      <c r="I26" s="922"/>
      <c r="J26" s="922"/>
      <c r="K26" s="922"/>
      <c r="L26" s="922"/>
      <c r="M26" s="922"/>
      <c r="N26" s="922"/>
      <c r="O26" s="922"/>
      <c r="P26" s="922"/>
      <c r="Q26" s="922"/>
      <c r="R26" s="922"/>
      <c r="S26" s="922"/>
      <c r="T26" s="922"/>
      <c r="U26" s="922"/>
      <c r="V26" s="922"/>
      <c r="W26" s="922"/>
      <c r="X26" s="922"/>
      <c r="Y26" s="922"/>
      <c r="Z26" s="922"/>
      <c r="AB26" s="3"/>
      <c r="AC26" s="3"/>
      <c r="AD26" s="3"/>
      <c r="AE26" s="3"/>
      <c r="AF26" s="657"/>
      <c r="AG26" s="657"/>
      <c r="AH26" s="521"/>
      <c r="AI26" s="518"/>
      <c r="AJ26" s="518"/>
      <c r="AK26" s="518"/>
      <c r="AL26" s="518"/>
      <c r="AM26" s="518"/>
      <c r="AN26" s="518"/>
      <c r="AO26" s="518"/>
      <c r="AP26" s="518"/>
      <c r="AQ26" s="518"/>
      <c r="AR26" s="518"/>
      <c r="AS26" s="518"/>
      <c r="AT26" s="518"/>
      <c r="AU26" s="518"/>
      <c r="AV26" s="514"/>
      <c r="AW26" s="514"/>
      <c r="AX26" s="514"/>
      <c r="AY26" s="514"/>
      <c r="AZ26" s="514"/>
      <c r="BA26" s="514"/>
      <c r="BB26" s="514"/>
      <c r="BC26" s="514"/>
      <c r="BD26" s="3"/>
      <c r="BE26" s="3"/>
      <c r="BF26" s="3"/>
    </row>
    <row r="27" spans="1:58" ht="15.95" customHeight="1">
      <c r="A27" s="3"/>
      <c r="B27" s="876"/>
      <c r="C27" s="2320"/>
      <c r="D27" s="2320"/>
      <c r="E27" s="2320"/>
      <c r="F27" s="2320"/>
      <c r="G27" s="2320"/>
      <c r="H27" s="2320"/>
      <c r="I27" s="2320"/>
      <c r="J27" s="2320"/>
      <c r="K27" s="2320"/>
      <c r="L27" s="909"/>
      <c r="M27" s="2202" t="str">
        <f t="shared" si="3" ref="M27:M37">AI27</f>
        <v>Stagnation</v>
      </c>
      <c r="N27" s="2202"/>
      <c r="O27" s="2202"/>
      <c r="P27" s="2202"/>
      <c r="Q27" s="909"/>
      <c r="R27" s="2202" t="str">
        <f>AK27</f>
        <v>Trend</v>
      </c>
      <c r="S27" s="2202"/>
      <c r="T27" s="2202"/>
      <c r="U27" s="2202"/>
      <c r="V27" s="909"/>
      <c r="W27" s="2202" t="str">
        <f t="shared" si="4" ref="W27:W37">AM27</f>
        <v>Prosperität</v>
      </c>
      <c r="X27" s="2202"/>
      <c r="Y27" s="2202"/>
      <c r="Z27" s="2202"/>
      <c r="AB27" s="3"/>
      <c r="AC27" s="3"/>
      <c r="AD27" s="3"/>
      <c r="AE27" s="3"/>
      <c r="AF27" s="657"/>
      <c r="AG27" s="657"/>
      <c r="AH27" s="1301"/>
      <c r="AI27" s="2313" t="s">
        <v>362</v>
      </c>
      <c r="AJ27" s="2313"/>
      <c r="AK27" s="2313" t="s">
        <v>363</v>
      </c>
      <c r="AL27" s="2313"/>
      <c r="AM27" s="2313" t="s">
        <v>364</v>
      </c>
      <c r="AN27" s="2313"/>
      <c r="AO27" s="516"/>
      <c r="AP27" s="516"/>
      <c r="AQ27" s="516"/>
      <c r="AR27" s="514"/>
      <c r="AS27" s="516"/>
      <c r="AT27" s="516"/>
      <c r="AU27" s="516"/>
      <c r="AV27" s="514"/>
      <c r="AW27" s="514"/>
      <c r="AX27" s="514"/>
      <c r="AY27" s="514"/>
      <c r="AZ27" s="514"/>
      <c r="BA27" s="514"/>
      <c r="BB27" s="514"/>
      <c r="BC27" s="514"/>
      <c r="BD27" s="3"/>
      <c r="BE27" s="3"/>
      <c r="BF27" s="3"/>
    </row>
    <row r="28" spans="1:58" ht="15.95" customHeight="1">
      <c r="A28" s="3"/>
      <c r="B28" s="876"/>
      <c r="C28" s="2133" t="str">
        <f t="shared" si="5" ref="C28:C39">AH28</f>
        <v>Bevölkerungswachstum 2022 - 2040</v>
      </c>
      <c r="D28" s="2133"/>
      <c r="E28" s="2133"/>
      <c r="F28" s="2133"/>
      <c r="G28" s="2133"/>
      <c r="H28" s="2133"/>
      <c r="I28" s="2133"/>
      <c r="J28" s="2133"/>
      <c r="K28" s="2133"/>
      <c r="L28" s="947"/>
      <c r="M28" s="2259">
        <f>AI28</f>
        <v>-4196.6104811842233</v>
      </c>
      <c r="N28" s="2259"/>
      <c r="O28" s="2316">
        <f>AJ28</f>
        <v>-0.033361505351566262</v>
      </c>
      <c r="P28" s="2316"/>
      <c r="Q28" s="947"/>
      <c r="R28" s="2259">
        <f>AK28</f>
        <v>247.14948415462277</v>
      </c>
      <c r="S28" s="2259"/>
      <c r="T28" s="2316">
        <f>AL28</f>
        <v>0.0019647472347575582</v>
      </c>
      <c r="U28" s="2316"/>
      <c r="V28" s="948"/>
      <c r="W28" s="2259">
        <f t="shared" si="4"/>
        <v>4521.7381092898868</v>
      </c>
      <c r="X28" s="2259"/>
      <c r="Y28" s="2316">
        <f>AN28</f>
        <v>0.035946150067491467</v>
      </c>
      <c r="Z28" s="2316"/>
      <c r="AB28" s="3"/>
      <c r="AC28" s="3"/>
      <c r="AD28" s="3"/>
      <c r="AE28" s="3"/>
      <c r="AF28" s="657"/>
      <c r="AG28" s="657"/>
      <c r="AH28" s="698" t="s">
        <v>652</v>
      </c>
      <c r="AI28" s="1302">
        <v>-4196.6104811842233</v>
      </c>
      <c r="AJ28" s="1304">
        <v>-0.033361505351566262</v>
      </c>
      <c r="AK28" s="1302">
        <v>247.14948415462277</v>
      </c>
      <c r="AL28" s="1304">
        <v>0.0019647472347575582</v>
      </c>
      <c r="AM28" s="1302">
        <v>4521.7381092898868</v>
      </c>
      <c r="AN28" s="1304">
        <v>0.035946150067491467</v>
      </c>
      <c r="AO28" s="514"/>
      <c r="AP28" s="614"/>
      <c r="AQ28" s="614"/>
      <c r="AR28" s="514"/>
      <c r="AS28" s="544"/>
      <c r="AT28" s="514"/>
      <c r="AU28" s="614"/>
      <c r="AV28" s="514"/>
      <c r="AW28" s="514"/>
      <c r="AX28" s="514"/>
      <c r="AY28" s="514"/>
      <c r="AZ28" s="514"/>
      <c r="BA28" s="514"/>
      <c r="BB28" s="514"/>
      <c r="BC28" s="514"/>
      <c r="BD28" s="3"/>
      <c r="BE28" s="3"/>
      <c r="BF28" s="3"/>
    </row>
    <row r="29" spans="1:58" s="83" customFormat="1" ht="15.95" customHeight="1">
      <c r="A29" s="38"/>
      <c r="C29" s="2133" t="str">
        <f t="shared" si="5"/>
        <v>Veränderung Anzahl Haushalte  2022 - 2040</v>
      </c>
      <c r="D29" s="2133"/>
      <c r="E29" s="2133"/>
      <c r="F29" s="2133"/>
      <c r="G29" s="2133"/>
      <c r="H29" s="2133"/>
      <c r="I29" s="2133"/>
      <c r="J29" s="2133"/>
      <c r="K29" s="2133"/>
      <c r="L29" s="947"/>
      <c r="M29" s="2259">
        <f t="shared" si="3"/>
        <v>-662.90341452350549</v>
      </c>
      <c r="N29" s="2259"/>
      <c r="O29" s="2316">
        <f>AJ29</f>
        <v>-0.011169768391917259</v>
      </c>
      <c r="P29" s="2316"/>
      <c r="Q29" s="947"/>
      <c r="R29" s="2259">
        <f>AK29</f>
        <v>1187.687075400514</v>
      </c>
      <c r="S29" s="2259"/>
      <c r="T29" s="2316">
        <f>AL29</f>
        <v>0.02001225105143415</v>
      </c>
      <c r="U29" s="2316"/>
      <c r="V29" s="948"/>
      <c r="W29" s="2259">
        <f t="shared" si="4"/>
        <v>2947.1834580512441</v>
      </c>
      <c r="X29" s="2259"/>
      <c r="Y29" s="2316">
        <f>AN29</f>
        <v>0.049659355969051092</v>
      </c>
      <c r="Z29" s="2316"/>
      <c r="AA29" s="83" t="str">
        <f>AV29</f>
        <v xml:space="preserve"> </v>
      </c>
      <c r="AB29" s="38"/>
      <c r="AC29" s="3"/>
      <c r="AD29" s="3"/>
      <c r="AE29" s="3"/>
      <c r="AF29" s="531"/>
      <c r="AG29" s="531"/>
      <c r="AH29" s="698" t="s">
        <v>653</v>
      </c>
      <c r="AI29" s="1302">
        <v>-662.90341452350549</v>
      </c>
      <c r="AJ29" s="1304">
        <v>-0.011169768391917259</v>
      </c>
      <c r="AK29" s="1302">
        <v>1187.687075400514</v>
      </c>
      <c r="AL29" s="1304">
        <v>0.02001225105143415</v>
      </c>
      <c r="AM29" s="1302">
        <v>2947.1834580512441</v>
      </c>
      <c r="AN29" s="1304">
        <v>0.049659355969051092</v>
      </c>
      <c r="AO29" s="531"/>
      <c r="AP29" s="614"/>
      <c r="AQ29" s="614"/>
      <c r="AR29" s="531"/>
      <c r="AS29" s="544"/>
      <c r="AT29" s="531"/>
      <c r="AU29" s="614"/>
      <c r="AV29" s="531" t="s">
        <v>1</v>
      </c>
      <c r="AW29" s="531"/>
      <c r="AX29" s="531"/>
      <c r="AY29" s="531"/>
      <c r="AZ29" s="531"/>
      <c r="BA29" s="531"/>
      <c r="BB29" s="531"/>
      <c r="BC29" s="531"/>
      <c r="BD29" s="3"/>
      <c r="BE29" s="3"/>
      <c r="BF29" s="3"/>
    </row>
    <row r="30" spans="1:58" s="83" customFormat="1" ht="15.95" customHeight="1">
      <c r="A30" s="38"/>
      <c r="C30" s="2133" t="str">
        <f t="shared" si="5"/>
        <v>Zusatznachfrage MWG  2022 - 2040</v>
      </c>
      <c r="D30" s="2133"/>
      <c r="E30" s="2133"/>
      <c r="F30" s="2133"/>
      <c r="G30" s="2133"/>
      <c r="H30" s="2133"/>
      <c r="I30" s="2133"/>
      <c r="J30" s="2133"/>
      <c r="K30" s="2133"/>
      <c r="L30" s="947"/>
      <c r="M30" s="2259">
        <f t="shared" si="3"/>
        <v>-840.74672215857208</v>
      </c>
      <c r="N30" s="2259"/>
      <c r="O30" s="2316">
        <f>AJ30</f>
        <v>-0.025275558715570912</v>
      </c>
      <c r="P30" s="2316"/>
      <c r="Q30" s="947"/>
      <c r="R30" s="2259">
        <f>AK30</f>
        <v>-916.77038513523439</v>
      </c>
      <c r="S30" s="2259"/>
      <c r="T30" s="2316">
        <f>AL30</f>
        <v>-0.0275610752768558</v>
      </c>
      <c r="U30" s="2316"/>
      <c r="V30" s="948"/>
      <c r="W30" s="2259">
        <f t="shared" si="4"/>
        <v>127.78882216736383</v>
      </c>
      <c r="X30" s="2259"/>
      <c r="Y30" s="2316">
        <f>AN30</f>
        <v>0.0038417442408721762</v>
      </c>
      <c r="Z30" s="2316"/>
      <c r="AB30" s="38"/>
      <c r="AC30" s="3"/>
      <c r="AD30" s="3"/>
      <c r="AE30" s="3"/>
      <c r="AF30" s="531"/>
      <c r="AG30" s="531"/>
      <c r="AH30" s="698" t="s">
        <v>654</v>
      </c>
      <c r="AI30" s="1302">
        <v>-840.74672215857208</v>
      </c>
      <c r="AJ30" s="1304">
        <v>-0.025275558715570912</v>
      </c>
      <c r="AK30" s="1302">
        <v>-916.77038513523439</v>
      </c>
      <c r="AL30" s="1304">
        <v>-0.0275610752768558</v>
      </c>
      <c r="AM30" s="1302">
        <v>127.78882216736383</v>
      </c>
      <c r="AN30" s="1304">
        <v>0.0038417442408721762</v>
      </c>
      <c r="AO30" s="531"/>
      <c r="AP30" s="1509"/>
      <c r="AQ30" s="614"/>
      <c r="AR30" s="531"/>
      <c r="AS30" s="544"/>
      <c r="AT30" s="531"/>
      <c r="AU30" s="614"/>
      <c r="AV30" s="531"/>
      <c r="AW30" s="531"/>
      <c r="AX30" s="531"/>
      <c r="AY30" s="531"/>
      <c r="AZ30" s="531"/>
      <c r="BA30" s="531"/>
      <c r="BB30" s="531"/>
      <c r="BC30" s="531"/>
      <c r="BD30" s="3"/>
      <c r="BE30" s="3"/>
      <c r="BF30" s="3"/>
    </row>
    <row r="31" spans="1:58" s="83" customFormat="1" ht="15.95" customHeight="1">
      <c r="A31" s="38"/>
      <c r="C31" s="924" t="str">
        <f t="shared" si="5"/>
        <v xml:space="preserve">        unteres Segment</v>
      </c>
      <c r="D31" s="924"/>
      <c r="E31" s="924"/>
      <c r="F31" s="924"/>
      <c r="G31" s="924"/>
      <c r="H31" s="924"/>
      <c r="I31" s="924"/>
      <c r="J31" s="924"/>
      <c r="K31" s="924"/>
      <c r="L31" s="909"/>
      <c r="M31" s="2259" t="str">
        <f t="shared" si="3"/>
        <v xml:space="preserve"> - </v>
      </c>
      <c r="N31" s="2259"/>
      <c r="O31" s="2259"/>
      <c r="P31" s="2259"/>
      <c r="Q31" s="2202" t="str">
        <f>AK31</f>
        <v xml:space="preserve"> -5% bis -1% (-1)</v>
      </c>
      <c r="R31" s="2202"/>
      <c r="S31" s="2202"/>
      <c r="T31" s="2202"/>
      <c r="U31" s="2202"/>
      <c r="V31" s="2202"/>
      <c r="W31" s="2259" t="str">
        <f t="shared" si="4"/>
        <v xml:space="preserve"> - </v>
      </c>
      <c r="X31" s="2259"/>
      <c r="Y31" s="2259"/>
      <c r="Z31" s="2259"/>
      <c r="AB31" s="38"/>
      <c r="AC31" s="38"/>
      <c r="AD31" s="38"/>
      <c r="AE31" s="38"/>
      <c r="AF31" s="531"/>
      <c r="AG31" s="531"/>
      <c r="AH31" s="628" t="s">
        <v>976</v>
      </c>
      <c r="AI31" s="2313" t="s">
        <v>150</v>
      </c>
      <c r="AJ31" s="2313"/>
      <c r="AK31" s="2313" t="s">
        <v>977</v>
      </c>
      <c r="AL31" s="2313"/>
      <c r="AM31" s="2313" t="s">
        <v>150</v>
      </c>
      <c r="AN31" s="2313"/>
      <c r="AO31" s="516"/>
      <c r="AP31" s="516"/>
      <c r="AQ31" s="516"/>
      <c r="AR31" s="531"/>
      <c r="AS31" s="544"/>
      <c r="AT31" s="544"/>
      <c r="AU31" s="544"/>
      <c r="AV31" s="531"/>
      <c r="AW31" s="531"/>
      <c r="AX31" s="531"/>
      <c r="AY31" s="531"/>
      <c r="AZ31" s="531"/>
      <c r="BA31" s="531"/>
      <c r="BB31" s="531"/>
      <c r="BC31" s="531"/>
      <c r="BD31" s="3"/>
      <c r="BE31" s="3"/>
      <c r="BF31" s="3"/>
    </row>
    <row r="32" spans="1:58" s="83" customFormat="1" ht="15.95" customHeight="1">
      <c r="A32" s="38"/>
      <c r="C32" s="924" t="str">
        <f t="shared" si="5"/>
        <v xml:space="preserve">        mittleres Segment</v>
      </c>
      <c r="D32" s="924"/>
      <c r="E32" s="924"/>
      <c r="F32" s="924"/>
      <c r="G32" s="924"/>
      <c r="H32" s="924"/>
      <c r="I32" s="924"/>
      <c r="J32" s="924"/>
      <c r="K32" s="924"/>
      <c r="L32" s="947"/>
      <c r="M32" s="2259" t="str">
        <f t="shared" si="3"/>
        <v xml:space="preserve"> - </v>
      </c>
      <c r="N32" s="2259"/>
      <c r="O32" s="2259"/>
      <c r="P32" s="2259"/>
      <c r="Q32" s="2202" t="str">
        <f>AK32</f>
        <v xml:space="preserve"> -5% bis -1% (-1)</v>
      </c>
      <c r="R32" s="2202"/>
      <c r="S32" s="2202"/>
      <c r="T32" s="2202"/>
      <c r="U32" s="2202"/>
      <c r="V32" s="2202"/>
      <c r="W32" s="2259" t="str">
        <f t="shared" si="4"/>
        <v xml:space="preserve"> - </v>
      </c>
      <c r="X32" s="2259"/>
      <c r="Y32" s="2259"/>
      <c r="Z32" s="2259"/>
      <c r="AB32" s="38"/>
      <c r="AC32" s="38"/>
      <c r="AD32" s="38"/>
      <c r="AE32" s="38"/>
      <c r="AF32" s="531"/>
      <c r="AG32" s="531"/>
      <c r="AH32" s="628" t="s">
        <v>978</v>
      </c>
      <c r="AI32" s="2313" t="s">
        <v>150</v>
      </c>
      <c r="AJ32" s="2313"/>
      <c r="AK32" s="2313" t="s">
        <v>977</v>
      </c>
      <c r="AL32" s="2313"/>
      <c r="AM32" s="2313" t="s">
        <v>150</v>
      </c>
      <c r="AN32" s="2313"/>
      <c r="AO32" s="516"/>
      <c r="AP32" s="516"/>
      <c r="AQ32" s="516"/>
      <c r="AR32" s="531"/>
      <c r="AS32" s="544"/>
      <c r="AT32" s="544"/>
      <c r="AU32" s="544"/>
      <c r="AV32" s="531"/>
      <c r="AW32" s="531"/>
      <c r="AX32" s="531"/>
      <c r="AY32" s="531"/>
      <c r="AZ32" s="531"/>
      <c r="BA32" s="531"/>
      <c r="BB32" s="531"/>
      <c r="BC32" s="531"/>
      <c r="BD32" s="3"/>
      <c r="BE32" s="3"/>
      <c r="BF32" s="3"/>
    </row>
    <row r="33" spans="1:58" s="83" customFormat="1" ht="15.95" customHeight="1">
      <c r="A33" s="38"/>
      <c r="C33" s="924" t="str">
        <f t="shared" si="5"/>
        <v xml:space="preserve">        gehobenes Segment</v>
      </c>
      <c r="D33" s="924"/>
      <c r="E33" s="924"/>
      <c r="F33" s="924"/>
      <c r="G33" s="924"/>
      <c r="H33" s="924"/>
      <c r="I33" s="924"/>
      <c r="J33" s="924"/>
      <c r="K33" s="924"/>
      <c r="L33" s="947"/>
      <c r="M33" s="2259" t="str">
        <f t="shared" si="3"/>
        <v xml:space="preserve"> - </v>
      </c>
      <c r="N33" s="2259"/>
      <c r="O33" s="2259"/>
      <c r="P33" s="2259"/>
      <c r="Q33" s="2259" t="str">
        <f>AK33</f>
        <v xml:space="preserve"> -5% bis -1% (-1)</v>
      </c>
      <c r="R33" s="2259"/>
      <c r="S33" s="2259"/>
      <c r="T33" s="2259"/>
      <c r="U33" s="2259"/>
      <c r="V33" s="2259"/>
      <c r="W33" s="2259" t="str">
        <f t="shared" si="4"/>
        <v xml:space="preserve"> - </v>
      </c>
      <c r="X33" s="2259"/>
      <c r="Y33" s="2259"/>
      <c r="Z33" s="2259"/>
      <c r="AB33" s="38"/>
      <c r="AC33" s="38"/>
      <c r="AD33" s="38"/>
      <c r="AE33" s="38"/>
      <c r="AF33" s="531"/>
      <c r="AG33" s="531"/>
      <c r="AH33" s="628" t="s">
        <v>980</v>
      </c>
      <c r="AI33" s="2313" t="s">
        <v>150</v>
      </c>
      <c r="AJ33" s="2313"/>
      <c r="AK33" s="2313" t="s">
        <v>977</v>
      </c>
      <c r="AL33" s="2313"/>
      <c r="AM33" s="2313" t="s">
        <v>150</v>
      </c>
      <c r="AN33" s="2313"/>
      <c r="AO33" s="544"/>
      <c r="AP33" s="544"/>
      <c r="AQ33" s="544"/>
      <c r="AR33" s="531"/>
      <c r="AS33" s="544"/>
      <c r="AT33" s="544"/>
      <c r="AU33" s="544"/>
      <c r="AV33" s="531"/>
      <c r="AW33" s="531"/>
      <c r="AX33" s="531"/>
      <c r="AY33" s="531"/>
      <c r="AZ33" s="531"/>
      <c r="BA33" s="531"/>
      <c r="BB33" s="531"/>
      <c r="BC33" s="531"/>
      <c r="BD33" s="3"/>
      <c r="BE33" s="3"/>
      <c r="BF33" s="3"/>
    </row>
    <row r="34" spans="1:58" ht="15.95" customHeight="1">
      <c r="A34" s="3"/>
      <c r="B34" s="83"/>
      <c r="C34" s="2133" t="str">
        <f t="shared" si="5"/>
        <v>Zusatznachfrage Wohneigentum  2022 - 2040</v>
      </c>
      <c r="D34" s="2133"/>
      <c r="E34" s="2133"/>
      <c r="F34" s="2133"/>
      <c r="G34" s="2133"/>
      <c r="H34" s="2133"/>
      <c r="I34" s="2133"/>
      <c r="J34" s="2133"/>
      <c r="K34" s="2133"/>
      <c r="L34" s="947"/>
      <c r="M34" s="2259">
        <f t="shared" si="3"/>
        <v>177.84330763508115</v>
      </c>
      <c r="N34" s="2259"/>
      <c r="O34" s="2316">
        <f>AJ34</f>
        <v>0.006817898238158494</v>
      </c>
      <c r="P34" s="2316"/>
      <c r="Q34" s="947"/>
      <c r="R34" s="2259">
        <f>AK34</f>
        <v>2104.4574605357484</v>
      </c>
      <c r="S34" s="2259"/>
      <c r="T34" s="2316">
        <f>AL34</f>
        <v>0.080677631355726726</v>
      </c>
      <c r="U34" s="2316"/>
      <c r="V34" s="948"/>
      <c r="W34" s="2259">
        <f t="shared" si="4"/>
        <v>2819.3946358838839</v>
      </c>
      <c r="X34" s="2259"/>
      <c r="Y34" s="2316">
        <f>AN34</f>
        <v>0.10808585364431483</v>
      </c>
      <c r="Z34" s="2316"/>
      <c r="AA34" s="83"/>
      <c r="AB34" s="38"/>
      <c r="AC34" s="38"/>
      <c r="AD34" s="38"/>
      <c r="AE34" s="38"/>
      <c r="AF34" s="531"/>
      <c r="AG34" s="531"/>
      <c r="AH34" s="698" t="s">
        <v>655</v>
      </c>
      <c r="AI34" s="1302">
        <v>177.84330763508115</v>
      </c>
      <c r="AJ34" s="1304">
        <v>0.006817898238158494</v>
      </c>
      <c r="AK34" s="1302">
        <v>2104.4574605357484</v>
      </c>
      <c r="AL34" s="1304">
        <v>0.080677631355726726</v>
      </c>
      <c r="AM34" s="1302">
        <v>2819.3946358838839</v>
      </c>
      <c r="AN34" s="1304">
        <v>0.10808585364431483</v>
      </c>
      <c r="AO34" s="514"/>
      <c r="AP34" s="614"/>
      <c r="AQ34" s="614"/>
      <c r="AR34" s="514"/>
      <c r="AS34" s="544"/>
      <c r="AT34" s="514"/>
      <c r="AU34" s="614"/>
      <c r="AV34" s="531"/>
      <c r="AW34" s="531"/>
      <c r="AX34" s="531"/>
      <c r="AY34" s="531"/>
      <c r="AZ34" s="531"/>
      <c r="BA34" s="514"/>
      <c r="BB34" s="514"/>
      <c r="BC34" s="514"/>
      <c r="BD34" s="3"/>
      <c r="BE34" s="3"/>
      <c r="BF34" s="3"/>
    </row>
    <row r="35" spans="1:58" ht="15.95" customHeight="1">
      <c r="A35" s="3"/>
      <c r="B35" s="83"/>
      <c r="C35" s="924" t="str">
        <f t="shared" si="5"/>
        <v xml:space="preserve">        unteres Segment</v>
      </c>
      <c r="D35" s="924"/>
      <c r="E35" s="924"/>
      <c r="F35" s="924"/>
      <c r="G35" s="924"/>
      <c r="H35" s="924"/>
      <c r="I35" s="924"/>
      <c r="J35" s="924"/>
      <c r="K35" s="924"/>
      <c r="L35" s="920"/>
      <c r="M35" s="2259" t="str">
        <f t="shared" si="3"/>
        <v xml:space="preserve"> - </v>
      </c>
      <c r="N35" s="2259"/>
      <c r="O35" s="2259"/>
      <c r="P35" s="2259"/>
      <c r="Q35" s="2259" t="str">
        <f>AK35</f>
        <v xml:space="preserve"> +5% bis +10% (2)</v>
      </c>
      <c r="R35" s="2259"/>
      <c r="S35" s="2259"/>
      <c r="T35" s="2259"/>
      <c r="U35" s="2259"/>
      <c r="V35" s="2259"/>
      <c r="W35" s="2259" t="str">
        <f t="shared" si="4"/>
        <v xml:space="preserve"> - </v>
      </c>
      <c r="X35" s="2259"/>
      <c r="Y35" s="2259"/>
      <c r="Z35" s="2259"/>
      <c r="AA35" s="83"/>
      <c r="AB35" s="3"/>
      <c r="AC35" s="38"/>
      <c r="AD35" s="3"/>
      <c r="AE35" s="3"/>
      <c r="AF35" s="531"/>
      <c r="AG35" s="531"/>
      <c r="AH35" s="628" t="s">
        <v>976</v>
      </c>
      <c r="AI35" s="2313" t="s">
        <v>150</v>
      </c>
      <c r="AJ35" s="2313"/>
      <c r="AK35" s="2313" t="s">
        <v>984</v>
      </c>
      <c r="AL35" s="2313"/>
      <c r="AM35" s="2313" t="s">
        <v>150</v>
      </c>
      <c r="AN35" s="2313"/>
      <c r="AO35" s="544"/>
      <c r="AP35" s="544"/>
      <c r="AQ35" s="544"/>
      <c r="AR35" s="514"/>
      <c r="AS35" s="544"/>
      <c r="AT35" s="544"/>
      <c r="AU35" s="544"/>
      <c r="AV35" s="531"/>
      <c r="AW35" s="531"/>
      <c r="AX35" s="531"/>
      <c r="AY35" s="531"/>
      <c r="AZ35" s="531"/>
      <c r="BA35" s="514"/>
      <c r="BB35" s="514"/>
      <c r="BC35" s="514"/>
      <c r="BD35" s="3"/>
      <c r="BE35" s="3"/>
      <c r="BF35" s="3"/>
    </row>
    <row r="36" spans="1:58" ht="15.95" customHeight="1">
      <c r="A36" s="3"/>
      <c r="B36" s="83"/>
      <c r="C36" s="924" t="str">
        <f t="shared" si="5"/>
        <v xml:space="preserve">        mittleres Segment</v>
      </c>
      <c r="D36" s="924"/>
      <c r="E36" s="924"/>
      <c r="F36" s="924"/>
      <c r="G36" s="924"/>
      <c r="H36" s="924"/>
      <c r="I36" s="924"/>
      <c r="J36" s="924"/>
      <c r="K36" s="924"/>
      <c r="L36" s="920"/>
      <c r="M36" s="2259" t="str">
        <f t="shared" si="3"/>
        <v xml:space="preserve"> - </v>
      </c>
      <c r="N36" s="2259"/>
      <c r="O36" s="2259"/>
      <c r="P36" s="2259"/>
      <c r="Q36" s="2259" t="str">
        <f>AK36</f>
        <v xml:space="preserve"> +1% bis +5% (1)</v>
      </c>
      <c r="R36" s="2259"/>
      <c r="S36" s="2259"/>
      <c r="T36" s="2259"/>
      <c r="U36" s="2259"/>
      <c r="V36" s="2259"/>
      <c r="W36" s="2259" t="str">
        <f t="shared" si="4"/>
        <v xml:space="preserve"> - </v>
      </c>
      <c r="X36" s="2259"/>
      <c r="Y36" s="2259"/>
      <c r="Z36" s="2259"/>
      <c r="AA36" s="83"/>
      <c r="AB36" s="3"/>
      <c r="AC36" s="38"/>
      <c r="AD36" s="3"/>
      <c r="AE36" s="3"/>
      <c r="AF36" s="531"/>
      <c r="AG36" s="531"/>
      <c r="AH36" s="628" t="s">
        <v>978</v>
      </c>
      <c r="AI36" s="2313" t="s">
        <v>150</v>
      </c>
      <c r="AJ36" s="2313"/>
      <c r="AK36" s="2313" t="s">
        <v>985</v>
      </c>
      <c r="AL36" s="2313"/>
      <c r="AM36" s="2313" t="s">
        <v>150</v>
      </c>
      <c r="AN36" s="2313"/>
      <c r="AO36" s="544"/>
      <c r="AP36" s="544"/>
      <c r="AQ36" s="544"/>
      <c r="AR36" s="514"/>
      <c r="AS36" s="544"/>
      <c r="AT36" s="544"/>
      <c r="AU36" s="544"/>
      <c r="AV36" s="531"/>
      <c r="AW36" s="531"/>
      <c r="AX36" s="531"/>
      <c r="AY36" s="531"/>
      <c r="AZ36" s="531"/>
      <c r="BA36" s="514"/>
      <c r="BB36" s="514"/>
      <c r="BC36" s="514"/>
      <c r="BD36" s="3"/>
      <c r="BE36" s="3"/>
      <c r="BF36" s="3"/>
    </row>
    <row r="37" spans="1:58" ht="15.95" customHeight="1">
      <c r="A37" s="3"/>
      <c r="B37" s="83"/>
      <c r="C37" s="949" t="str">
        <f t="shared" si="5"/>
        <v xml:space="preserve">        gehobenes Segment</v>
      </c>
      <c r="D37" s="949"/>
      <c r="E37" s="949"/>
      <c r="F37" s="949"/>
      <c r="G37" s="949"/>
      <c r="H37" s="949"/>
      <c r="I37" s="949"/>
      <c r="J37" s="949"/>
      <c r="K37" s="949"/>
      <c r="L37" s="923"/>
      <c r="M37" s="2253" t="str">
        <f t="shared" si="3"/>
        <v xml:space="preserve"> - </v>
      </c>
      <c r="N37" s="2253"/>
      <c r="O37" s="2253"/>
      <c r="P37" s="2253"/>
      <c r="Q37" s="2253" t="str">
        <f>AK37</f>
        <v xml:space="preserve"> +1% bis +5% (1)</v>
      </c>
      <c r="R37" s="2253"/>
      <c r="S37" s="2253"/>
      <c r="T37" s="2253"/>
      <c r="U37" s="2253"/>
      <c r="V37" s="2253"/>
      <c r="W37" s="2253" t="str">
        <f t="shared" si="4"/>
        <v xml:space="preserve"> - </v>
      </c>
      <c r="X37" s="2253"/>
      <c r="Y37" s="2253"/>
      <c r="Z37" s="2253"/>
      <c r="AA37" s="83"/>
      <c r="AB37" s="3"/>
      <c r="AC37" s="38"/>
      <c r="AD37" s="3"/>
      <c r="AE37" s="3"/>
      <c r="AF37" s="531"/>
      <c r="AG37" s="531"/>
      <c r="AH37" s="628" t="s">
        <v>980</v>
      </c>
      <c r="AI37" s="2313" t="s">
        <v>150</v>
      </c>
      <c r="AJ37" s="2313"/>
      <c r="AK37" s="2313" t="s">
        <v>985</v>
      </c>
      <c r="AL37" s="2313"/>
      <c r="AM37" s="2313" t="s">
        <v>150</v>
      </c>
      <c r="AN37" s="2313"/>
      <c r="AO37" s="544"/>
      <c r="AP37" s="544"/>
      <c r="AQ37" s="544"/>
      <c r="AR37" s="514"/>
      <c r="AS37" s="544"/>
      <c r="AT37" s="544"/>
      <c r="AU37" s="544"/>
      <c r="AV37" s="531"/>
      <c r="AW37" s="531"/>
      <c r="AX37" s="531"/>
      <c r="AY37" s="531"/>
      <c r="AZ37" s="531"/>
      <c r="BA37" s="514"/>
      <c r="BB37" s="514"/>
      <c r="BC37" s="514"/>
      <c r="BD37" s="3"/>
      <c r="BE37" s="3"/>
      <c r="BF37" s="3"/>
    </row>
    <row r="38" spans="1:58" ht="4.5" customHeight="1">
      <c r="A38" s="3"/>
      <c r="B38" s="83"/>
      <c r="C38" s="416"/>
      <c r="D38" s="416"/>
      <c r="E38" s="416"/>
      <c r="F38" s="416"/>
      <c r="G38" s="416"/>
      <c r="H38" s="416"/>
      <c r="I38" s="416"/>
      <c r="J38" s="416"/>
      <c r="K38" s="416"/>
      <c r="L38" s="917"/>
      <c r="M38" s="939"/>
      <c r="N38" s="939"/>
      <c r="O38" s="939"/>
      <c r="P38" s="939"/>
      <c r="Q38" s="939"/>
      <c r="R38" s="939"/>
      <c r="S38" s="939"/>
      <c r="T38" s="939"/>
      <c r="U38" s="939"/>
      <c r="V38" s="939"/>
      <c r="W38" s="939"/>
      <c r="X38" s="939"/>
      <c r="Y38" s="939"/>
      <c r="Z38" s="939"/>
      <c r="AA38" s="83"/>
      <c r="AB38" s="3"/>
      <c r="AC38" s="38"/>
      <c r="AD38" s="3"/>
      <c r="AE38" s="3"/>
      <c r="AF38" s="531"/>
      <c r="AG38" s="531"/>
      <c r="AH38" s="541"/>
      <c r="AI38" s="603"/>
      <c r="AJ38" s="603"/>
      <c r="AK38" s="603"/>
      <c r="AL38" s="603"/>
      <c r="AM38" s="603"/>
      <c r="AN38" s="603"/>
      <c r="AO38" s="544"/>
      <c r="AP38" s="544"/>
      <c r="AQ38" s="544"/>
      <c r="AR38" s="514"/>
      <c r="AS38" s="544"/>
      <c r="AT38" s="544"/>
      <c r="AU38" s="544"/>
      <c r="AV38" s="531"/>
      <c r="AW38" s="531"/>
      <c r="AX38" s="531"/>
      <c r="AY38" s="531"/>
      <c r="AZ38" s="531"/>
      <c r="BA38" s="514"/>
      <c r="BB38" s="514"/>
      <c r="BC38" s="514"/>
      <c r="BD38" s="3"/>
      <c r="BE38" s="3"/>
      <c r="BF38" s="3"/>
    </row>
    <row r="39" spans="1:58" ht="9.95" customHeight="1">
      <c r="A39" s="3"/>
      <c r="B39" s="83"/>
      <c r="C39" s="2250" t="str">
        <f t="shared" si="5"/>
        <v>Quelle: Prospektivmodell 2022 Fahrländer Partner.</v>
      </c>
      <c r="D39" s="2250"/>
      <c r="E39" s="2250"/>
      <c r="F39" s="2250"/>
      <c r="G39" s="2250"/>
      <c r="H39" s="2250"/>
      <c r="I39" s="2250"/>
      <c r="J39" s="2250"/>
      <c r="K39" s="2250"/>
      <c r="L39" s="2250"/>
      <c r="M39" s="2250"/>
      <c r="N39" s="2250"/>
      <c r="O39" s="2250"/>
      <c r="P39" s="2250"/>
      <c r="Q39" s="2250"/>
      <c r="R39" s="2250"/>
      <c r="S39" s="2250"/>
      <c r="T39" s="2250"/>
      <c r="U39" s="2250"/>
      <c r="V39" s="2250"/>
      <c r="W39" s="2250"/>
      <c r="X39" s="2250"/>
      <c r="Y39" s="2250"/>
      <c r="Z39" s="2250"/>
      <c r="AA39" s="83"/>
      <c r="AB39" s="3"/>
      <c r="AC39" s="3"/>
      <c r="AD39" s="3"/>
      <c r="AE39" s="3"/>
      <c r="AF39" s="531"/>
      <c r="AG39" s="531"/>
      <c r="AH39" s="1109" t="s">
        <v>656</v>
      </c>
      <c r="AI39" s="604"/>
      <c r="AJ39" s="604"/>
      <c r="AK39" s="604"/>
      <c r="AL39" s="604"/>
      <c r="AM39" s="604"/>
      <c r="AN39" s="604"/>
      <c r="AO39" s="604"/>
      <c r="AP39" s="604"/>
      <c r="AQ39" s="604"/>
      <c r="AR39" s="604"/>
      <c r="AS39" s="604"/>
      <c r="AT39" s="604"/>
      <c r="AU39" s="604"/>
      <c r="AV39" s="531"/>
      <c r="AW39" s="531"/>
      <c r="AX39" s="531"/>
      <c r="AY39" s="531"/>
      <c r="AZ39" s="531"/>
      <c r="BA39" s="514"/>
      <c r="BB39" s="514"/>
      <c r="BC39" s="514"/>
      <c r="BD39" s="3"/>
      <c r="BE39" s="3"/>
      <c r="BF39" s="3"/>
    </row>
    <row r="40" spans="1:58" ht="30" customHeight="1">
      <c r="A40" s="3"/>
      <c r="B40" s="83"/>
      <c r="AA40" s="83"/>
      <c r="AB40" s="3"/>
      <c r="AC40" s="3"/>
      <c r="AD40" s="3"/>
      <c r="AE40" s="3"/>
      <c r="AF40" s="531"/>
      <c r="AG40" s="531"/>
      <c r="AH40" s="514"/>
      <c r="AI40" s="514"/>
      <c r="AJ40" s="514"/>
      <c r="AK40" s="514"/>
      <c r="AL40" s="514"/>
      <c r="AM40" s="514"/>
      <c r="AN40" s="514"/>
      <c r="AO40" s="514"/>
      <c r="AP40" s="514"/>
      <c r="AQ40" s="514"/>
      <c r="AR40" s="514"/>
      <c r="AS40" s="514"/>
      <c r="AT40" s="514"/>
      <c r="AU40" s="514"/>
      <c r="AV40" s="531"/>
      <c r="AW40" s="531"/>
      <c r="AX40" s="531"/>
      <c r="AY40" s="531"/>
      <c r="AZ40" s="531"/>
      <c r="BA40" s="514"/>
      <c r="BB40" s="514"/>
      <c r="BC40" s="514"/>
      <c r="BD40" s="3"/>
      <c r="BE40" s="3"/>
      <c r="BF40" s="3"/>
    </row>
    <row r="41" spans="1:58" ht="15">
      <c r="A41" s="3"/>
      <c r="B41" s="83"/>
      <c r="C41" s="916" t="str">
        <f>AH71</f>
        <v>Entwicklung Anzahl Haushalte</v>
      </c>
      <c r="K41" s="447"/>
      <c r="O41" s="916" t="str">
        <f>AH41</f>
        <v>Perspektiven 2040 (Wohnen) pro Jahr, Trend</v>
      </c>
      <c r="AA41" s="83"/>
      <c r="AB41" s="3"/>
      <c r="AC41" s="3"/>
      <c r="AD41" s="3"/>
      <c r="AE41" s="3"/>
      <c r="AF41" s="531"/>
      <c r="AG41" s="531"/>
      <c r="AH41" s="1272" t="s">
        <v>986</v>
      </c>
      <c r="AI41" s="514"/>
      <c r="AJ41" s="514"/>
      <c r="AK41" s="514"/>
      <c r="AL41" s="618" t="s">
        <v>370</v>
      </c>
      <c r="AM41" s="514"/>
      <c r="AN41" s="514"/>
      <c r="AO41" s="514"/>
      <c r="AP41" s="514"/>
      <c r="AQ41" s="514"/>
      <c r="AR41" s="514"/>
      <c r="AS41" s="514"/>
      <c r="AT41" s="514"/>
      <c r="AU41" s="514"/>
      <c r="AV41" s="531"/>
      <c r="AW41" s="531"/>
      <c r="AX41" s="531"/>
      <c r="AY41" s="531"/>
      <c r="AZ41" s="531"/>
      <c r="BA41" s="514"/>
      <c r="BB41" s="514"/>
      <c r="BC41" s="514"/>
      <c r="BD41" s="3"/>
      <c r="BE41" s="3"/>
      <c r="BF41" s="3"/>
    </row>
    <row r="42" spans="1:58" ht="8.1" customHeight="1">
      <c r="A42" s="3"/>
      <c r="B42" s="83"/>
      <c r="Y42" s="447"/>
      <c r="AA42" s="83"/>
      <c r="AB42" s="3"/>
      <c r="AC42" s="3"/>
      <c r="AD42" s="3"/>
      <c r="AE42" s="3"/>
      <c r="AF42" s="531"/>
      <c r="AG42" s="531"/>
      <c r="AH42" s="514"/>
      <c r="AI42" s="514"/>
      <c r="AJ42" s="514"/>
      <c r="AK42" s="514"/>
      <c r="AL42" s="514"/>
      <c r="AM42" s="514"/>
      <c r="AN42" s="514"/>
      <c r="AO42" s="514"/>
      <c r="AP42" s="514"/>
      <c r="AQ42" s="514"/>
      <c r="AR42" s="514"/>
      <c r="AS42" s="514"/>
      <c r="AT42" s="514"/>
      <c r="AU42" s="514"/>
      <c r="AV42" s="531"/>
      <c r="AW42" s="531"/>
      <c r="AX42" s="531"/>
      <c r="AY42" s="531"/>
      <c r="AZ42" s="531"/>
      <c r="BA42" s="514"/>
      <c r="BB42" s="514"/>
      <c r="BC42" s="514"/>
      <c r="BD42" s="3"/>
      <c r="BE42" s="3"/>
      <c r="BF42" s="3"/>
    </row>
    <row r="43" spans="1:58" ht="15.95" customHeight="1">
      <c r="A43" s="3"/>
      <c r="B43" s="83"/>
      <c r="C43" s="83" t="str">
        <f>AH44</f>
        <v>Stadt Thun</v>
      </c>
      <c r="O43" s="83" t="str">
        <f>AH44</f>
        <v>Stadt Thun</v>
      </c>
      <c r="P43" s="470"/>
      <c r="Q43" s="470"/>
      <c r="R43" s="470"/>
      <c r="S43" s="470"/>
      <c r="T43" s="470"/>
      <c r="U43" s="470"/>
      <c r="V43" s="470"/>
      <c r="W43" s="470"/>
      <c r="X43" s="470"/>
      <c r="Y43" s="470"/>
      <c r="AA43" s="83"/>
      <c r="AB43" s="3"/>
      <c r="AC43" s="3"/>
      <c r="AD43" s="3"/>
      <c r="AE43" s="3"/>
      <c r="AF43" s="531"/>
      <c r="AG43" s="531"/>
      <c r="AH43" s="514"/>
      <c r="AI43" s="514"/>
      <c r="AJ43" s="514"/>
      <c r="AK43" s="514"/>
      <c r="AL43" s="514"/>
      <c r="AM43" s="514"/>
      <c r="AN43" s="514"/>
      <c r="AO43" s="518"/>
      <c r="AP43" s="514"/>
      <c r="AQ43" s="518"/>
      <c r="AR43" s="518"/>
      <c r="AS43" s="518"/>
      <c r="AT43" s="518"/>
      <c r="AU43" s="518"/>
      <c r="AV43" s="531"/>
      <c r="AW43" s="531"/>
      <c r="AX43" s="531"/>
      <c r="AY43" s="531"/>
      <c r="AZ43" s="531"/>
      <c r="BA43" s="514"/>
      <c r="BB43" s="514"/>
      <c r="BC43" s="514"/>
      <c r="BD43" s="3"/>
      <c r="BE43" s="3"/>
      <c r="BF43" s="3"/>
    </row>
    <row r="44" spans="1:58" ht="16.5" customHeight="1">
      <c r="A44" s="3"/>
      <c r="B44" s="876"/>
      <c r="C44" s="419"/>
      <c r="D44" s="419"/>
      <c r="E44" s="419"/>
      <c r="F44" s="419"/>
      <c r="G44" s="419"/>
      <c r="H44" s="419"/>
      <c r="I44" s="419"/>
      <c r="J44" s="419"/>
      <c r="O44" s="909" t="str">
        <f>AH45</f>
        <v>Bevölkerungswachstum p.a.</v>
      </c>
      <c r="P44" s="909"/>
      <c r="Q44" s="909"/>
      <c r="R44" s="909"/>
      <c r="S44" s="909"/>
      <c r="T44" s="909"/>
      <c r="U44" s="909"/>
      <c r="V44" s="909"/>
      <c r="W44" s="909"/>
      <c r="X44" s="920"/>
      <c r="Y44" s="2322">
        <f>AI45</f>
        <v>-175.69567802234855</v>
      </c>
      <c r="Z44" s="2322"/>
      <c r="AB44" s="3"/>
      <c r="AC44" s="3"/>
      <c r="AD44" s="3"/>
      <c r="AE44" s="3"/>
      <c r="AF44" s="657"/>
      <c r="AG44" s="657"/>
      <c r="AH44" s="531" t="s">
        <v>543</v>
      </c>
      <c r="AI44" s="1103"/>
      <c r="AJ44" s="514"/>
      <c r="AK44" s="514"/>
      <c r="AL44" s="896" t="s">
        <v>7</v>
      </c>
      <c r="AM44" s="514"/>
      <c r="AN44" s="514"/>
      <c r="AO44" s="514"/>
      <c r="AP44" s="514"/>
      <c r="AQ44" s="514"/>
      <c r="AR44" s="514"/>
      <c r="AS44" s="514"/>
      <c r="AT44" s="514"/>
      <c r="AU44" s="544"/>
      <c r="AV44" s="514"/>
      <c r="AW44" s="514"/>
      <c r="AX44" s="514"/>
      <c r="AY44" s="514"/>
      <c r="AZ44" s="514"/>
      <c r="BA44" s="514"/>
      <c r="BB44" s="514"/>
      <c r="BC44" s="514"/>
      <c r="BD44" s="3"/>
      <c r="BE44" s="3"/>
      <c r="BF44" s="3"/>
    </row>
    <row r="45" spans="1:58" ht="16.5" customHeight="1">
      <c r="A45" s="3"/>
      <c r="B45" s="876"/>
      <c r="C45" s="419"/>
      <c r="D45" s="419"/>
      <c r="E45" s="419"/>
      <c r="F45" s="419"/>
      <c r="G45" s="419"/>
      <c r="H45" s="419"/>
      <c r="I45" s="419"/>
      <c r="J45" s="419"/>
      <c r="O45" s="909" t="str">
        <f>AH46</f>
        <v>Veränderung Anzahl Haushalte  p.a.</v>
      </c>
      <c r="P45" s="909"/>
      <c r="Q45" s="909"/>
      <c r="R45" s="909"/>
      <c r="S45" s="909"/>
      <c r="T45" s="909"/>
      <c r="U45" s="909"/>
      <c r="V45" s="909"/>
      <c r="W45" s="909"/>
      <c r="X45" s="920"/>
      <c r="Y45" s="2118">
        <f>AI46</f>
        <v>-64.657213994215354</v>
      </c>
      <c r="Z45" s="2118"/>
      <c r="AB45" s="3"/>
      <c r="AC45" s="3"/>
      <c r="AD45" s="3"/>
      <c r="AE45" s="3"/>
      <c r="AF45" s="657"/>
      <c r="AG45" s="657"/>
      <c r="AH45" s="698" t="s">
        <v>987</v>
      </c>
      <c r="AI45" s="1285">
        <v>-175.69567802234855</v>
      </c>
      <c r="AJ45" s="518"/>
      <c r="AK45" s="514"/>
      <c r="AL45" s="514"/>
      <c r="AM45" s="514"/>
      <c r="AN45" s="514"/>
      <c r="AO45" s="514"/>
      <c r="AP45" s="514"/>
      <c r="AQ45" s="514"/>
      <c r="AR45" s="514"/>
      <c r="AS45" s="514"/>
      <c r="AT45" s="514"/>
      <c r="AU45" s="544"/>
      <c r="AV45" s="514"/>
      <c r="AW45" s="514"/>
      <c r="AX45" s="514"/>
      <c r="AY45" s="514"/>
      <c r="AZ45" s="514"/>
      <c r="BA45" s="514"/>
      <c r="BB45" s="514"/>
      <c r="BC45" s="514"/>
      <c r="BD45" s="3"/>
      <c r="BE45" s="3"/>
      <c r="BF45" s="3"/>
    </row>
    <row r="46" spans="1:58" ht="16.5" customHeight="1">
      <c r="A46" s="3"/>
      <c r="B46" s="876"/>
      <c r="C46" s="419"/>
      <c r="D46" s="419"/>
      <c r="E46" s="419"/>
      <c r="F46" s="419"/>
      <c r="G46" s="419"/>
      <c r="H46" s="419"/>
      <c r="I46" s="419"/>
      <c r="J46" s="419"/>
      <c r="O46" s="909" t="str">
        <f>AH47</f>
        <v>Zusatznachfrage MWG  p.a.</v>
      </c>
      <c r="P46" s="909"/>
      <c r="Q46" s="909"/>
      <c r="R46" s="909"/>
      <c r="S46" s="909"/>
      <c r="T46" s="909"/>
      <c r="U46" s="909"/>
      <c r="V46" s="909"/>
      <c r="W46" s="909"/>
      <c r="X46" s="920"/>
      <c r="Y46" s="2118">
        <f>AI47</f>
        <v>-56.340329488061492</v>
      </c>
      <c r="Z46" s="2118"/>
      <c r="AB46" s="3"/>
      <c r="AC46" s="16"/>
      <c r="AD46" s="3"/>
      <c r="AE46" s="3"/>
      <c r="AF46" s="657"/>
      <c r="AG46" s="657"/>
      <c r="AH46" s="698" t="s">
        <v>988</v>
      </c>
      <c r="AI46" s="1285">
        <v>-64.657213994215354</v>
      </c>
      <c r="AJ46" s="514"/>
      <c r="AK46" s="514"/>
      <c r="AL46" s="514"/>
      <c r="AM46" s="514"/>
      <c r="AN46" s="514"/>
      <c r="AO46" s="514"/>
      <c r="AP46" s="514"/>
      <c r="AQ46" s="514"/>
      <c r="AR46" s="514"/>
      <c r="AS46" s="514"/>
      <c r="AT46" s="514"/>
      <c r="AU46" s="544"/>
      <c r="AV46" s="514"/>
      <c r="AW46" s="514"/>
      <c r="AX46" s="514"/>
      <c r="AY46" s="514"/>
      <c r="AZ46" s="514"/>
      <c r="BA46" s="514"/>
      <c r="BB46" s="514"/>
      <c r="BC46" s="514"/>
      <c r="BD46" s="3"/>
      <c r="BE46" s="3"/>
      <c r="BF46" s="3"/>
    </row>
    <row r="47" spans="1:58" ht="16.5" customHeight="1">
      <c r="A47" s="3"/>
      <c r="B47" s="876"/>
      <c r="C47" s="419"/>
      <c r="D47" s="419"/>
      <c r="E47" s="419"/>
      <c r="F47" s="419"/>
      <c r="G47" s="419"/>
      <c r="H47" s="419"/>
      <c r="I47" s="419"/>
      <c r="J47" s="419"/>
      <c r="O47" s="950" t="str">
        <f>AH48</f>
        <v>Zusatznachfrage Wohneigentum  p.a.</v>
      </c>
      <c r="P47" s="950"/>
      <c r="Q47" s="950"/>
      <c r="R47" s="950"/>
      <c r="S47" s="950"/>
      <c r="T47" s="950"/>
      <c r="U47" s="950"/>
      <c r="V47" s="950"/>
      <c r="W47" s="950"/>
      <c r="X47" s="923"/>
      <c r="Y47" s="2118">
        <f>AI48</f>
        <v>-8.3168845061538068</v>
      </c>
      <c r="Z47" s="2118"/>
      <c r="AB47" s="3"/>
      <c r="AC47" s="3"/>
      <c r="AD47" s="3"/>
      <c r="AE47" s="3"/>
      <c r="AF47" s="657"/>
      <c r="AG47" s="657"/>
      <c r="AH47" s="698" t="s">
        <v>989</v>
      </c>
      <c r="AI47" s="1285">
        <v>-56.340329488061492</v>
      </c>
      <c r="AJ47" s="514"/>
      <c r="AK47" s="514"/>
      <c r="AL47" s="896"/>
      <c r="AM47" s="514"/>
      <c r="AN47" s="514"/>
      <c r="AO47" s="514"/>
      <c r="AP47" s="514"/>
      <c r="AQ47" s="514"/>
      <c r="AR47" s="514"/>
      <c r="AS47" s="514"/>
      <c r="AT47" s="514"/>
      <c r="AU47" s="514"/>
      <c r="AV47" s="514"/>
      <c r="AW47" s="514"/>
      <c r="AX47" s="514"/>
      <c r="AY47" s="514"/>
      <c r="AZ47" s="514"/>
      <c r="BA47" s="514"/>
      <c r="BB47" s="514"/>
      <c r="BC47" s="514"/>
      <c r="BD47" s="3"/>
      <c r="BE47" s="3"/>
      <c r="BF47" s="3"/>
    </row>
    <row r="48" spans="1:58" ht="16.5" customHeight="1">
      <c r="A48" s="3"/>
      <c r="B48" s="876"/>
      <c r="C48" s="419"/>
      <c r="D48" s="419"/>
      <c r="E48" s="419"/>
      <c r="F48" s="419"/>
      <c r="G48" s="419"/>
      <c r="H48" s="419"/>
      <c r="I48" s="419"/>
      <c r="J48" s="419"/>
      <c r="O48" s="83"/>
      <c r="P48" s="83"/>
      <c r="Q48" s="83"/>
      <c r="R48" s="83"/>
      <c r="S48" s="83"/>
      <c r="T48" s="83"/>
      <c r="U48" s="83"/>
      <c r="V48" s="83"/>
      <c r="W48" s="83"/>
      <c r="Y48" s="927"/>
      <c r="Z48" s="927"/>
      <c r="AB48" s="3"/>
      <c r="AC48" s="3"/>
      <c r="AD48" s="3"/>
      <c r="AE48" s="3"/>
      <c r="AF48" s="657"/>
      <c r="AG48" s="657"/>
      <c r="AH48" s="698" t="s">
        <v>990</v>
      </c>
      <c r="AI48" s="1285">
        <v>-8.3168845061538068</v>
      </c>
      <c r="AJ48" s="514"/>
      <c r="AK48" s="514"/>
      <c r="AL48" s="514"/>
      <c r="AM48" s="514"/>
      <c r="AN48" s="514"/>
      <c r="AO48" s="514"/>
      <c r="AP48" s="514"/>
      <c r="AQ48" s="514"/>
      <c r="AR48" s="514"/>
      <c r="AS48" s="514"/>
      <c r="AT48" s="514"/>
      <c r="AU48" s="514"/>
      <c r="AV48" s="514"/>
      <c r="AW48" s="514"/>
      <c r="AX48" s="514"/>
      <c r="AY48" s="514"/>
      <c r="AZ48" s="514"/>
      <c r="BA48" s="514"/>
      <c r="BB48" s="514"/>
      <c r="BC48" s="514"/>
      <c r="BD48" s="3"/>
      <c r="BE48" s="3"/>
      <c r="BF48" s="3"/>
    </row>
    <row r="49" spans="1:58" ht="16.5" customHeight="1">
      <c r="A49" s="3"/>
      <c r="B49" s="876"/>
      <c r="C49" s="419"/>
      <c r="D49" s="419"/>
      <c r="E49" s="419"/>
      <c r="F49" s="419"/>
      <c r="G49" s="419"/>
      <c r="H49" s="419"/>
      <c r="I49" s="419"/>
      <c r="J49" s="419"/>
      <c r="O49" s="951" t="str">
        <f>AH50</f>
        <v>MS-Region Thun</v>
      </c>
      <c r="P49" s="951"/>
      <c r="Q49" s="951"/>
      <c r="R49" s="951"/>
      <c r="S49" s="951"/>
      <c r="T49" s="951"/>
      <c r="U49" s="951"/>
      <c r="V49" s="951"/>
      <c r="W49" s="951"/>
      <c r="AB49" s="3"/>
      <c r="AC49" s="3"/>
      <c r="AD49" s="3"/>
      <c r="AE49" s="3"/>
      <c r="AF49" s="657"/>
      <c r="AG49" s="657"/>
      <c r="AH49" s="531"/>
      <c r="AI49" s="531"/>
      <c r="AJ49" s="514"/>
      <c r="AK49" s="514"/>
      <c r="AL49" s="514"/>
      <c r="AM49" s="514"/>
      <c r="AN49" s="514"/>
      <c r="AO49" s="514"/>
      <c r="AP49" s="514"/>
      <c r="AQ49" s="514"/>
      <c r="AR49" s="514"/>
      <c r="AS49" s="514"/>
      <c r="AT49" s="514"/>
      <c r="AU49" s="544"/>
      <c r="AV49" s="514"/>
      <c r="AW49" s="514"/>
      <c r="AX49" s="514"/>
      <c r="AY49" s="514"/>
      <c r="AZ49" s="514"/>
      <c r="BA49" s="514"/>
      <c r="BB49" s="514"/>
      <c r="BC49" s="514"/>
      <c r="BD49" s="3"/>
      <c r="BE49" s="3"/>
      <c r="BF49" s="3"/>
    </row>
    <row r="50" spans="1:58" ht="16.5" customHeight="1">
      <c r="A50" s="3"/>
      <c r="B50" s="876"/>
      <c r="C50" s="419"/>
      <c r="D50" s="419"/>
      <c r="E50" s="419"/>
      <c r="F50" s="419"/>
      <c r="G50" s="419"/>
      <c r="H50" s="419"/>
      <c r="I50" s="419"/>
      <c r="J50" s="419"/>
      <c r="O50" s="950" t="str">
        <f>AH51</f>
        <v>Bevölkerungswachstum p.a.</v>
      </c>
      <c r="P50" s="950"/>
      <c r="Q50" s="950"/>
      <c r="R50" s="950"/>
      <c r="S50" s="950"/>
      <c r="T50" s="950"/>
      <c r="U50" s="950"/>
      <c r="V50" s="950"/>
      <c r="W50" s="950"/>
      <c r="X50" s="923"/>
      <c r="Y50" s="2118">
        <f>AI51</f>
        <v>13.730526897479043</v>
      </c>
      <c r="Z50" s="2118"/>
      <c r="AB50" s="3"/>
      <c r="AC50" s="3"/>
      <c r="AD50" s="3"/>
      <c r="AE50" s="3"/>
      <c r="AF50" s="657"/>
      <c r="AG50" s="657"/>
      <c r="AH50" s="531" t="s">
        <v>687</v>
      </c>
      <c r="AI50" s="531"/>
      <c r="AJ50" s="514"/>
      <c r="AK50" s="514"/>
      <c r="AL50" s="514"/>
      <c r="AM50" s="514"/>
      <c r="AN50" s="514"/>
      <c r="AO50" s="514"/>
      <c r="AP50" s="514"/>
      <c r="AQ50" s="514"/>
      <c r="AR50" s="514"/>
      <c r="AS50" s="514"/>
      <c r="AT50" s="514"/>
      <c r="AU50" s="544"/>
      <c r="AV50" s="514"/>
      <c r="AW50" s="514"/>
      <c r="AX50" s="514"/>
      <c r="AY50" s="514"/>
      <c r="AZ50" s="514"/>
      <c r="BA50" s="514"/>
      <c r="BB50" s="514"/>
      <c r="BC50" s="514"/>
      <c r="BD50" s="3"/>
      <c r="BE50" s="3"/>
      <c r="BF50" s="3"/>
    </row>
    <row r="51" spans="1:58" ht="16.5" customHeight="1">
      <c r="A51" s="3"/>
      <c r="B51" s="876"/>
      <c r="C51" s="419"/>
      <c r="D51" s="419"/>
      <c r="E51" s="419"/>
      <c r="F51" s="419"/>
      <c r="G51" s="419"/>
      <c r="H51" s="419"/>
      <c r="I51" s="419"/>
      <c r="J51" s="419"/>
      <c r="O51" s="950" t="str">
        <f>AH52</f>
        <v>Veränderung Anzahl Haushalte  p.a.</v>
      </c>
      <c r="P51" s="950"/>
      <c r="Q51" s="950"/>
      <c r="R51" s="950"/>
      <c r="S51" s="950"/>
      <c r="T51" s="950"/>
      <c r="U51" s="950"/>
      <c r="V51" s="950"/>
      <c r="W51" s="950"/>
      <c r="X51" s="923"/>
      <c r="Y51" s="2118">
        <f>AI52</f>
        <v>65.982615300028556</v>
      </c>
      <c r="Z51" s="2118"/>
      <c r="AB51" s="3"/>
      <c r="AC51" s="3"/>
      <c r="AD51" s="3"/>
      <c r="AE51" s="3"/>
      <c r="AF51" s="657"/>
      <c r="AG51" s="657"/>
      <c r="AH51" s="698" t="s">
        <v>987</v>
      </c>
      <c r="AI51" s="1285">
        <v>13.730526897479043</v>
      </c>
      <c r="AJ51" s="514"/>
      <c r="AK51" s="514"/>
      <c r="AL51" s="514"/>
      <c r="AM51" s="514"/>
      <c r="AN51" s="514"/>
      <c r="AO51" s="514"/>
      <c r="AP51" s="514"/>
      <c r="AQ51" s="514"/>
      <c r="AR51" s="514"/>
      <c r="AS51" s="514"/>
      <c r="AT51" s="514"/>
      <c r="AU51" s="544"/>
      <c r="AV51" s="514"/>
      <c r="AW51" s="514"/>
      <c r="AX51" s="514"/>
      <c r="AY51" s="514"/>
      <c r="AZ51" s="514"/>
      <c r="BA51" s="514"/>
      <c r="BB51" s="514"/>
      <c r="BC51" s="514"/>
      <c r="BD51" s="3"/>
      <c r="BE51" s="3"/>
      <c r="BF51" s="3"/>
    </row>
    <row r="52" spans="1:58" ht="16.5" customHeight="1">
      <c r="A52" s="3"/>
      <c r="B52" s="876"/>
      <c r="C52" s="419"/>
      <c r="D52" s="419"/>
      <c r="E52" s="419"/>
      <c r="F52" s="419"/>
      <c r="G52" s="419"/>
      <c r="H52" s="419"/>
      <c r="I52" s="419"/>
      <c r="J52" s="419"/>
      <c r="O52" s="950" t="str">
        <f>AH53</f>
        <v>Zusatznachfrage MWG  p.a.</v>
      </c>
      <c r="P52" s="950"/>
      <c r="Q52" s="950"/>
      <c r="R52" s="950"/>
      <c r="S52" s="950"/>
      <c r="T52" s="950"/>
      <c r="U52" s="950"/>
      <c r="V52" s="950"/>
      <c r="W52" s="950"/>
      <c r="X52" s="923"/>
      <c r="Y52" s="2118">
        <f>AI53</f>
        <v>-50.931688063068577</v>
      </c>
      <c r="Z52" s="2118"/>
      <c r="AB52" s="3"/>
      <c r="AC52" s="3"/>
      <c r="AD52" s="3"/>
      <c r="AE52" s="3"/>
      <c r="AF52" s="657"/>
      <c r="AG52" s="657"/>
      <c r="AH52" s="698" t="s">
        <v>988</v>
      </c>
      <c r="AI52" s="1285">
        <v>65.982615300028556</v>
      </c>
      <c r="AJ52" s="514"/>
      <c r="AK52" s="514"/>
      <c r="AL52" s="514"/>
      <c r="AM52" s="514"/>
      <c r="AN52" s="514"/>
      <c r="AO52" s="514"/>
      <c r="AP52" s="514"/>
      <c r="AQ52" s="514"/>
      <c r="AR52" s="514"/>
      <c r="AS52" s="514"/>
      <c r="AT52" s="514"/>
      <c r="AU52" s="544"/>
      <c r="AV52" s="514"/>
      <c r="AW52" s="514"/>
      <c r="AX52" s="514"/>
      <c r="AY52" s="514"/>
      <c r="AZ52" s="514"/>
      <c r="BA52" s="514"/>
      <c r="BB52" s="514"/>
      <c r="BC52" s="514"/>
      <c r="BD52" s="3"/>
      <c r="BE52" s="3"/>
      <c r="BF52" s="3"/>
    </row>
    <row r="53" spans="1:58" ht="16.5" customHeight="1">
      <c r="A53" s="3"/>
      <c r="B53" s="876"/>
      <c r="C53" s="419"/>
      <c r="D53" s="419"/>
      <c r="E53" s="419"/>
      <c r="F53" s="419"/>
      <c r="G53" s="419"/>
      <c r="H53" s="419"/>
      <c r="I53" s="419"/>
      <c r="J53" s="419"/>
      <c r="O53" s="950" t="str">
        <f>AH54</f>
        <v>Zusatznachfrage Wohneigentum  p.a.</v>
      </c>
      <c r="P53" s="950"/>
      <c r="Q53" s="950"/>
      <c r="R53" s="950"/>
      <c r="S53" s="950"/>
      <c r="T53" s="950"/>
      <c r="U53" s="950"/>
      <c r="V53" s="950"/>
      <c r="W53" s="950"/>
      <c r="X53" s="923"/>
      <c r="Y53" s="2118">
        <f>AI54</f>
        <v>116.91430336309713</v>
      </c>
      <c r="Z53" s="2118"/>
      <c r="AB53" s="3"/>
      <c r="AC53" s="3"/>
      <c r="AD53" s="3"/>
      <c r="AE53" s="3"/>
      <c r="AF53" s="657"/>
      <c r="AG53" s="657"/>
      <c r="AH53" s="698" t="s">
        <v>989</v>
      </c>
      <c r="AI53" s="1285">
        <v>-50.931688063068577</v>
      </c>
      <c r="AJ53" s="514"/>
      <c r="AK53" s="514"/>
      <c r="AL53" s="514"/>
      <c r="AM53" s="514"/>
      <c r="AN53" s="514"/>
      <c r="AO53" s="514"/>
      <c r="AP53" s="514"/>
      <c r="AQ53" s="514"/>
      <c r="AR53" s="514"/>
      <c r="AS53" s="514"/>
      <c r="AT53" s="514"/>
      <c r="AU53" s="514"/>
      <c r="AV53" s="514"/>
      <c r="AW53" s="514"/>
      <c r="AX53" s="514"/>
      <c r="AY53" s="514"/>
      <c r="AZ53" s="514"/>
      <c r="BA53" s="514"/>
      <c r="BB53" s="514"/>
      <c r="BC53" s="514"/>
      <c r="BD53" s="3"/>
      <c r="BE53" s="3"/>
      <c r="BF53" s="3"/>
    </row>
    <row r="54" spans="1:58" s="83" customFormat="1" ht="24.95" customHeight="1">
      <c r="A54" s="38"/>
      <c r="D54" s="416"/>
      <c r="E54" s="416"/>
      <c r="F54" s="416"/>
      <c r="G54" s="416"/>
      <c r="H54" s="416"/>
      <c r="I54" s="416"/>
      <c r="J54" s="416"/>
      <c r="AB54" s="38"/>
      <c r="AC54" s="3"/>
      <c r="AD54" s="3"/>
      <c r="AE54" s="3"/>
      <c r="AF54" s="531"/>
      <c r="AG54" s="531"/>
      <c r="AH54" s="698" t="s">
        <v>990</v>
      </c>
      <c r="AI54" s="1285">
        <v>116.91430336309713</v>
      </c>
      <c r="AJ54" s="514"/>
      <c r="AK54" s="514"/>
      <c r="AL54" s="514"/>
      <c r="AM54" s="531"/>
      <c r="AN54" s="531"/>
      <c r="AO54" s="531"/>
      <c r="AP54" s="531"/>
      <c r="AQ54" s="531"/>
      <c r="AR54" s="531"/>
      <c r="AS54" s="531"/>
      <c r="AT54" s="531"/>
      <c r="AU54" s="531"/>
      <c r="AV54" s="531"/>
      <c r="AW54" s="531"/>
      <c r="AX54" s="531"/>
      <c r="AY54" s="531"/>
      <c r="AZ54" s="531"/>
      <c r="BA54" s="531"/>
      <c r="BB54" s="531"/>
      <c r="BC54" s="531"/>
      <c r="BD54" s="3"/>
      <c r="BE54" s="3"/>
      <c r="BF54" s="3"/>
    </row>
    <row r="55" spans="1:58" s="83" customFormat="1" ht="9.95" customHeight="1">
      <c r="A55" s="38"/>
      <c r="C55" s="940" t="str">
        <f>AH76</f>
        <v>Quelle: Prospektivmodell 2022 Fahrländer Partner.</v>
      </c>
      <c r="D55" s="416"/>
      <c r="E55" s="416"/>
      <c r="F55" s="416"/>
      <c r="G55" s="416"/>
      <c r="H55" s="416"/>
      <c r="I55" s="416"/>
      <c r="J55" s="416"/>
      <c r="AB55" s="38"/>
      <c r="AC55" s="3"/>
      <c r="AD55" s="3"/>
      <c r="AE55" s="3"/>
      <c r="AF55" s="531"/>
      <c r="AG55" s="531"/>
      <c r="AH55" s="531"/>
      <c r="AI55" s="531"/>
      <c r="AJ55" s="531"/>
      <c r="AK55" s="531"/>
      <c r="AL55" s="531"/>
      <c r="AM55" s="531"/>
      <c r="AN55" s="531"/>
      <c r="AO55" s="531"/>
      <c r="AP55" s="531"/>
      <c r="AQ55" s="531"/>
      <c r="AR55" s="531"/>
      <c r="AS55" s="531"/>
      <c r="AT55" s="531"/>
      <c r="AU55" s="531"/>
      <c r="AV55" s="531"/>
      <c r="AW55" s="531"/>
      <c r="AX55" s="531"/>
      <c r="AY55" s="531"/>
      <c r="AZ55" s="531"/>
      <c r="BA55" s="531"/>
      <c r="BB55" s="531"/>
      <c r="BC55" s="531"/>
      <c r="BD55" s="3"/>
      <c r="BE55" s="3"/>
      <c r="BF55" s="3"/>
    </row>
    <row r="56" spans="1:58" s="83" customFormat="1" ht="30" customHeight="1">
      <c r="A56" s="38"/>
      <c r="D56" s="416"/>
      <c r="E56" s="416"/>
      <c r="F56" s="416"/>
      <c r="G56" s="416"/>
      <c r="H56" s="416"/>
      <c r="I56" s="416"/>
      <c r="J56" s="416"/>
      <c r="AB56" s="38"/>
      <c r="AC56" s="3"/>
      <c r="AD56" s="3"/>
      <c r="AE56" s="3"/>
      <c r="AF56" s="531"/>
      <c r="AG56" s="531"/>
      <c r="AH56" s="531"/>
      <c r="AI56" s="531"/>
      <c r="AJ56" s="531"/>
      <c r="AK56" s="531"/>
      <c r="AL56" s="531"/>
      <c r="AM56" s="531"/>
      <c r="AN56" s="531"/>
      <c r="AO56" s="531"/>
      <c r="AP56" s="531"/>
      <c r="AQ56" s="531"/>
      <c r="AR56" s="531"/>
      <c r="AS56" s="531"/>
      <c r="AT56" s="531"/>
      <c r="AU56" s="531"/>
      <c r="AV56" s="531"/>
      <c r="AW56" s="531"/>
      <c r="AX56" s="531"/>
      <c r="AY56" s="531"/>
      <c r="AZ56" s="531"/>
      <c r="BA56" s="531"/>
      <c r="BB56" s="531"/>
      <c r="BC56" s="531"/>
      <c r="BD56" s="3"/>
      <c r="BE56" s="3"/>
      <c r="BF56" s="3"/>
    </row>
    <row r="57" spans="1:58" ht="15">
      <c r="A57" s="3"/>
      <c r="B57" s="83"/>
      <c r="C57" s="2114" t="str">
        <f>AH57</f>
        <v>Chancenreiche Nachfragersegmente im Wohnungsmarkt (Stadt Thun)</v>
      </c>
      <c r="D57" s="2114"/>
      <c r="E57" s="2114"/>
      <c r="F57" s="2114"/>
      <c r="G57" s="2114"/>
      <c r="H57" s="2114"/>
      <c r="I57" s="2114"/>
      <c r="J57" s="2114"/>
      <c r="K57" s="2114"/>
      <c r="L57" s="2114"/>
      <c r="M57" s="2114"/>
      <c r="N57" s="2114"/>
      <c r="O57" s="2114"/>
      <c r="P57" s="2114"/>
      <c r="Q57" s="2114"/>
      <c r="R57" s="2114"/>
      <c r="S57" s="2114"/>
      <c r="T57" s="2114"/>
      <c r="U57" s="2114"/>
      <c r="V57" s="2114"/>
      <c r="W57" s="2114"/>
      <c r="X57" s="2114"/>
      <c r="Y57" s="2114"/>
      <c r="Z57" s="2114"/>
      <c r="AA57" s="83"/>
      <c r="AB57" s="3"/>
      <c r="AC57" s="3"/>
      <c r="AD57" s="3"/>
      <c r="AE57" s="3"/>
      <c r="AF57" s="531"/>
      <c r="AG57" s="531"/>
      <c r="AH57" s="1272" t="s">
        <v>991</v>
      </c>
      <c r="AI57" s="518"/>
      <c r="AJ57" s="518"/>
      <c r="AK57" s="518"/>
      <c r="AL57" s="531"/>
      <c r="AM57" s="531"/>
      <c r="AN57" s="531"/>
      <c r="AO57" s="531"/>
      <c r="AP57" s="531"/>
      <c r="AQ57" s="531"/>
      <c r="AR57" s="531"/>
      <c r="AS57" s="531"/>
      <c r="AT57" s="531"/>
      <c r="AU57" s="531"/>
      <c r="AV57" s="531"/>
      <c r="AW57" s="531"/>
      <c r="AX57" s="531"/>
      <c r="AY57" s="531"/>
      <c r="AZ57" s="531"/>
      <c r="BA57" s="514"/>
      <c r="BB57" s="514"/>
      <c r="BC57" s="514"/>
      <c r="BD57" s="3"/>
      <c r="BE57" s="3"/>
      <c r="BF57" s="3"/>
    </row>
    <row r="58" spans="1:58" ht="9.95" customHeight="1">
      <c r="A58" s="3"/>
      <c r="B58" s="83"/>
      <c r="C58" s="922"/>
      <c r="D58" s="922"/>
      <c r="E58" s="922"/>
      <c r="F58" s="922"/>
      <c r="G58" s="922"/>
      <c r="H58" s="922"/>
      <c r="I58" s="922"/>
      <c r="J58" s="922"/>
      <c r="K58" s="922"/>
      <c r="L58" s="922"/>
      <c r="M58" s="922"/>
      <c r="N58" s="922"/>
      <c r="O58" s="922"/>
      <c r="P58" s="922"/>
      <c r="Q58" s="922"/>
      <c r="R58" s="922"/>
      <c r="S58" s="922"/>
      <c r="T58" s="922"/>
      <c r="U58" s="922"/>
      <c r="V58" s="922"/>
      <c r="W58" s="922"/>
      <c r="X58" s="922"/>
      <c r="Y58" s="922"/>
      <c r="Z58" s="922"/>
      <c r="AA58" s="83"/>
      <c r="AB58" s="3"/>
      <c r="AC58" s="3"/>
      <c r="AD58" s="3"/>
      <c r="AE58" s="3"/>
      <c r="AF58" s="531"/>
      <c r="AG58" s="531"/>
      <c r="AH58" s="521"/>
      <c r="AI58" s="518"/>
      <c r="AJ58" s="518"/>
      <c r="AK58" s="518"/>
      <c r="AL58" s="531"/>
      <c r="AM58" s="531"/>
      <c r="AN58" s="531"/>
      <c r="AO58" s="531"/>
      <c r="AP58" s="531"/>
      <c r="AQ58" s="531"/>
      <c r="AR58" s="531"/>
      <c r="AS58" s="531"/>
      <c r="AT58" s="531"/>
      <c r="AU58" s="531"/>
      <c r="AV58" s="531"/>
      <c r="AW58" s="531"/>
      <c r="AX58" s="531"/>
      <c r="AY58" s="531"/>
      <c r="AZ58" s="531"/>
      <c r="BA58" s="514"/>
      <c r="BB58" s="514"/>
      <c r="BC58" s="514"/>
      <c r="BD58" s="3"/>
      <c r="BE58" s="3"/>
      <c r="BF58" s="3"/>
    </row>
    <row r="59" spans="1:58" ht="16.5" customHeight="1">
      <c r="A59" s="3"/>
      <c r="B59" s="83"/>
      <c r="C59" s="2106" t="str">
        <f>AH59</f>
        <v>Hauptsegment</v>
      </c>
      <c r="D59" s="2106"/>
      <c r="E59" s="2106"/>
      <c r="F59" s="2106"/>
      <c r="G59" s="2106"/>
      <c r="H59" s="2106"/>
      <c r="I59" s="2106"/>
      <c r="J59" s="2106"/>
      <c r="K59" s="2106"/>
      <c r="L59" s="2106"/>
      <c r="M59" s="2106"/>
      <c r="N59" s="2106"/>
      <c r="O59" s="2106"/>
      <c r="P59" s="2321" t="str">
        <f>AI59</f>
        <v>2 Moderne Arbeiter</v>
      </c>
      <c r="Q59" s="2321"/>
      <c r="R59" s="2321"/>
      <c r="S59" s="2321"/>
      <c r="T59" s="2321"/>
      <c r="U59" s="2321"/>
      <c r="V59" s="2321"/>
      <c r="W59" s="2321"/>
      <c r="X59" s="2321"/>
      <c r="Y59" s="2321"/>
      <c r="Z59" s="2321"/>
      <c r="AA59" s="83"/>
      <c r="AB59" s="3"/>
      <c r="AC59" s="3"/>
      <c r="AD59" s="3"/>
      <c r="AE59" s="3"/>
      <c r="AF59" s="531"/>
      <c r="AG59" s="531"/>
      <c r="AH59" s="1124" t="s">
        <v>367</v>
      </c>
      <c r="AI59" s="1306" t="s">
        <v>178</v>
      </c>
      <c r="AJ59" s="701"/>
      <c r="AK59" s="514"/>
      <c r="AL59" s="531"/>
      <c r="AM59" s="531"/>
      <c r="AN59" s="531"/>
      <c r="AO59" s="531"/>
      <c r="AP59" s="531"/>
      <c r="AQ59" s="531"/>
      <c r="AR59" s="531"/>
      <c r="AS59" s="531"/>
      <c r="AT59" s="531"/>
      <c r="AU59" s="531"/>
      <c r="AV59" s="531"/>
      <c r="AW59" s="531"/>
      <c r="AX59" s="531"/>
      <c r="AY59" s="531"/>
      <c r="AZ59" s="531"/>
      <c r="BA59" s="514"/>
      <c r="BB59" s="514"/>
      <c r="BC59" s="514"/>
      <c r="BD59" s="3"/>
      <c r="BE59" s="3"/>
      <c r="BF59" s="3"/>
    </row>
    <row r="60" spans="1:58" ht="16.5" customHeight="1">
      <c r="A60" s="3"/>
      <c r="B60" s="83"/>
      <c r="C60" s="2106" t="str">
        <f>AH60</f>
        <v>Komplementärsegment 1</v>
      </c>
      <c r="D60" s="2106"/>
      <c r="E60" s="2106"/>
      <c r="F60" s="2106"/>
      <c r="G60" s="2106"/>
      <c r="H60" s="2106"/>
      <c r="I60" s="2106"/>
      <c r="J60" s="2106"/>
      <c r="K60" s="2106"/>
      <c r="L60" s="2106"/>
      <c r="M60" s="2106"/>
      <c r="N60" s="2106"/>
      <c r="O60" s="2106"/>
      <c r="P60" s="2321" t="str">
        <f>AI60</f>
        <v>1 Ländlich Traditionelle</v>
      </c>
      <c r="Q60" s="2321"/>
      <c r="R60" s="2321"/>
      <c r="S60" s="2321"/>
      <c r="T60" s="2321"/>
      <c r="U60" s="2321"/>
      <c r="V60" s="2321"/>
      <c r="W60" s="2321"/>
      <c r="X60" s="2321"/>
      <c r="Y60" s="2321"/>
      <c r="Z60" s="2321"/>
      <c r="AA60" s="83"/>
      <c r="AB60" s="3"/>
      <c r="AC60" s="3"/>
      <c r="AD60" s="3"/>
      <c r="AE60" s="3"/>
      <c r="AF60" s="531"/>
      <c r="AG60" s="531"/>
      <c r="AH60" s="1124" t="s">
        <v>641</v>
      </c>
      <c r="AI60" s="1306" t="s">
        <v>177</v>
      </c>
      <c r="AJ60" s="701"/>
      <c r="AK60" s="514"/>
      <c r="AL60" s="531"/>
      <c r="AM60" s="531"/>
      <c r="AN60" s="531"/>
      <c r="AO60" s="531"/>
      <c r="AP60" s="531"/>
      <c r="AQ60" s="531"/>
      <c r="AR60" s="531"/>
      <c r="AS60" s="531"/>
      <c r="AT60" s="531"/>
      <c r="AU60" s="531"/>
      <c r="AV60" s="531"/>
      <c r="AW60" s="531"/>
      <c r="AX60" s="531"/>
      <c r="AY60" s="531"/>
      <c r="AZ60" s="531"/>
      <c r="BA60" s="514"/>
      <c r="BB60" s="514"/>
      <c r="BC60" s="514"/>
      <c r="BD60" s="3"/>
      <c r="BE60" s="3"/>
      <c r="BF60" s="3"/>
    </row>
    <row r="61" spans="1:58" ht="16.5" customHeight="1">
      <c r="A61" s="3"/>
      <c r="B61" s="83"/>
      <c r="C61" s="949" t="str">
        <f>AH61</f>
        <v>Komplementärsegment 2</v>
      </c>
      <c r="D61" s="949"/>
      <c r="E61" s="949"/>
      <c r="F61" s="949"/>
      <c r="G61" s="949"/>
      <c r="H61" s="949"/>
      <c r="I61" s="949"/>
      <c r="J61" s="949"/>
      <c r="K61" s="2321" t="str">
        <f>AI61</f>
        <v>4 Klassischer Mittelstand</v>
      </c>
      <c r="L61" s="2321"/>
      <c r="M61" s="2321"/>
      <c r="N61" s="2321"/>
      <c r="O61" s="2321"/>
      <c r="P61" s="2321"/>
      <c r="Q61" s="2321"/>
      <c r="R61" s="2321"/>
      <c r="S61" s="2321"/>
      <c r="T61" s="2321"/>
      <c r="U61" s="2321"/>
      <c r="V61" s="2321"/>
      <c r="W61" s="2321"/>
      <c r="X61" s="2321"/>
      <c r="Y61" s="2321"/>
      <c r="Z61" s="2321"/>
      <c r="AA61" s="83"/>
      <c r="AB61" s="3"/>
      <c r="AC61" s="3"/>
      <c r="AD61" s="3"/>
      <c r="AE61" s="3"/>
      <c r="AF61" s="531"/>
      <c r="AG61" s="531"/>
      <c r="AH61" s="1124" t="s">
        <v>642</v>
      </c>
      <c r="AI61" s="1306" t="s">
        <v>180</v>
      </c>
      <c r="AJ61" s="701"/>
      <c r="AK61" s="514"/>
      <c r="AL61" s="531"/>
      <c r="AM61" s="531"/>
      <c r="AN61" s="531"/>
      <c r="AO61" s="531"/>
      <c r="AP61" s="531"/>
      <c r="AQ61" s="531"/>
      <c r="AR61" s="531"/>
      <c r="AS61" s="531"/>
      <c r="AT61" s="531"/>
      <c r="AU61" s="531"/>
      <c r="AV61" s="531"/>
      <c r="AW61" s="531"/>
      <c r="AX61" s="531"/>
      <c r="AY61" s="531"/>
      <c r="AZ61" s="531"/>
      <c r="BA61" s="514"/>
      <c r="BB61" s="514"/>
      <c r="BC61" s="514"/>
      <c r="BD61" s="3"/>
      <c r="BE61" s="3"/>
      <c r="BF61" s="3"/>
    </row>
    <row r="62" spans="1:58" ht="4.5" customHeight="1">
      <c r="A62" s="3"/>
      <c r="B62" s="83"/>
      <c r="C62" s="403"/>
      <c r="D62" s="403"/>
      <c r="E62" s="403"/>
      <c r="F62" s="403"/>
      <c r="G62" s="403"/>
      <c r="H62" s="403"/>
      <c r="I62" s="403"/>
      <c r="J62" s="403"/>
      <c r="K62" s="941"/>
      <c r="L62" s="941"/>
      <c r="M62" s="941"/>
      <c r="N62" s="941"/>
      <c r="O62" s="941"/>
      <c r="P62" s="941"/>
      <c r="Q62" s="941"/>
      <c r="R62" s="941"/>
      <c r="S62" s="941"/>
      <c r="T62" s="941"/>
      <c r="U62" s="941"/>
      <c r="V62" s="941"/>
      <c r="W62" s="941"/>
      <c r="X62" s="941"/>
      <c r="Y62" s="941"/>
      <c r="Z62" s="941"/>
      <c r="AA62" s="83"/>
      <c r="AB62" s="3"/>
      <c r="AC62" s="3"/>
      <c r="AD62" s="3"/>
      <c r="AE62" s="3"/>
      <c r="AF62" s="531"/>
      <c r="AG62" s="531"/>
      <c r="AH62" s="516"/>
      <c r="AI62" s="942"/>
      <c r="AJ62" s="516"/>
      <c r="AK62" s="514"/>
      <c r="AL62" s="531"/>
      <c r="AM62" s="531"/>
      <c r="AN62" s="531"/>
      <c r="AO62" s="531"/>
      <c r="AP62" s="531"/>
      <c r="AQ62" s="531"/>
      <c r="AR62" s="531"/>
      <c r="AS62" s="531"/>
      <c r="AT62" s="531"/>
      <c r="AU62" s="531"/>
      <c r="AV62" s="531"/>
      <c r="AW62" s="531"/>
      <c r="AX62" s="531"/>
      <c r="AY62" s="531"/>
      <c r="AZ62" s="531"/>
      <c r="BA62" s="514"/>
      <c r="BB62" s="514"/>
      <c r="BC62" s="514"/>
      <c r="BD62" s="3"/>
      <c r="BE62" s="3"/>
      <c r="BF62" s="3"/>
    </row>
    <row r="63" spans="1:58" ht="9.95" customHeight="1">
      <c r="A63" s="3"/>
      <c r="B63" s="83"/>
      <c r="C63" s="912" t="str">
        <f>AH63</f>
        <v>Quelle: Prospektivmodell 2022 Fahrländer Partner.</v>
      </c>
      <c r="D63" s="901"/>
      <c r="E63" s="901"/>
      <c r="F63" s="901"/>
      <c r="G63" s="901"/>
      <c r="H63" s="901"/>
      <c r="I63" s="901"/>
      <c r="J63" s="901"/>
      <c r="K63" s="901"/>
      <c r="L63" s="901"/>
      <c r="M63" s="901"/>
      <c r="N63" s="901"/>
      <c r="O63" s="901"/>
      <c r="P63" s="901"/>
      <c r="Q63" s="901"/>
      <c r="R63" s="901"/>
      <c r="S63" s="901"/>
      <c r="T63" s="901"/>
      <c r="U63" s="901"/>
      <c r="V63" s="901"/>
      <c r="W63" s="901"/>
      <c r="X63" s="901"/>
      <c r="Y63" s="901"/>
      <c r="Z63" s="901"/>
      <c r="AA63" s="83"/>
      <c r="AB63" s="3"/>
      <c r="AC63" s="3"/>
      <c r="AD63" s="3"/>
      <c r="AE63" s="3"/>
      <c r="AF63" s="531"/>
      <c r="AG63" s="531"/>
      <c r="AH63" s="1165" t="s">
        <v>656</v>
      </c>
      <c r="AI63" s="611"/>
      <c r="AJ63" s="611"/>
      <c r="AK63" s="611"/>
      <c r="AL63" s="531"/>
      <c r="AM63" s="531"/>
      <c r="AN63" s="531"/>
      <c r="AO63" s="531"/>
      <c r="AP63" s="531"/>
      <c r="AQ63" s="531"/>
      <c r="AR63" s="531"/>
      <c r="AS63" s="531"/>
      <c r="AT63" s="531"/>
      <c r="AU63" s="531"/>
      <c r="AV63" s="531"/>
      <c r="AW63" s="531"/>
      <c r="AX63" s="531"/>
      <c r="AY63" s="531"/>
      <c r="AZ63" s="531"/>
      <c r="BA63" s="514"/>
      <c r="BB63" s="514"/>
      <c r="BC63" s="514"/>
      <c r="BD63" s="3"/>
      <c r="BE63" s="3"/>
      <c r="BF63" s="3"/>
    </row>
    <row r="64" spans="1:58" ht="27.75" customHeight="1">
      <c r="A64" s="3"/>
      <c r="B64" s="83"/>
      <c r="C64" s="912"/>
      <c r="D64" s="901"/>
      <c r="E64" s="901"/>
      <c r="F64" s="901"/>
      <c r="G64" s="901"/>
      <c r="H64" s="901"/>
      <c r="I64" s="901"/>
      <c r="J64" s="901"/>
      <c r="K64" s="901"/>
      <c r="L64" s="901"/>
      <c r="M64" s="901"/>
      <c r="N64" s="901"/>
      <c r="O64" s="901"/>
      <c r="P64" s="901"/>
      <c r="Q64" s="901"/>
      <c r="R64" s="901"/>
      <c r="S64" s="901"/>
      <c r="T64" s="901"/>
      <c r="U64" s="901"/>
      <c r="V64" s="901"/>
      <c r="W64" s="901"/>
      <c r="X64" s="901"/>
      <c r="Y64" s="901"/>
      <c r="Z64" s="901"/>
      <c r="AA64" s="83"/>
      <c r="AB64" s="3"/>
      <c r="AC64" s="3"/>
      <c r="AD64" s="3"/>
      <c r="AE64" s="3"/>
      <c r="AF64" s="531"/>
      <c r="AG64" s="531"/>
      <c r="AH64" s="611"/>
      <c r="AI64" s="611"/>
      <c r="AJ64" s="611"/>
      <c r="AK64" s="611"/>
      <c r="AL64" s="531"/>
      <c r="AM64" s="531"/>
      <c r="AN64" s="531"/>
      <c r="AO64" s="531"/>
      <c r="AP64" s="531"/>
      <c r="AQ64" s="531"/>
      <c r="AR64" s="531"/>
      <c r="AS64" s="531"/>
      <c r="AT64" s="531"/>
      <c r="AU64" s="531"/>
      <c r="AV64" s="531"/>
      <c r="AW64" s="531"/>
      <c r="AX64" s="531"/>
      <c r="AY64" s="531"/>
      <c r="AZ64" s="531"/>
      <c r="BA64" s="514"/>
      <c r="BB64" s="514"/>
      <c r="BC64" s="514"/>
      <c r="BD64" s="3"/>
      <c r="BE64" s="3"/>
      <c r="BF64" s="3"/>
    </row>
    <row r="65" spans="1:58" ht="4.5" customHeight="1">
      <c r="A65" s="3"/>
      <c r="B65" s="83"/>
      <c r="C65" s="943"/>
      <c r="D65" s="944"/>
      <c r="E65" s="944"/>
      <c r="F65" s="944"/>
      <c r="G65" s="944"/>
      <c r="H65" s="944"/>
      <c r="I65" s="944"/>
      <c r="J65" s="944"/>
      <c r="K65" s="944"/>
      <c r="L65" s="944"/>
      <c r="M65" s="944"/>
      <c r="N65" s="944"/>
      <c r="O65" s="944"/>
      <c r="P65" s="944"/>
      <c r="Q65" s="944"/>
      <c r="R65" s="944"/>
      <c r="S65" s="944"/>
      <c r="T65" s="944"/>
      <c r="U65" s="944"/>
      <c r="V65" s="944"/>
      <c r="W65" s="944"/>
      <c r="X65" s="944"/>
      <c r="Y65" s="944"/>
      <c r="Z65" s="944"/>
      <c r="AA65" s="83"/>
      <c r="AB65" s="3"/>
      <c r="AC65" s="3"/>
      <c r="AD65" s="3"/>
      <c r="AE65" s="3"/>
      <c r="AF65" s="531"/>
      <c r="AG65" s="531"/>
      <c r="AH65" s="1464"/>
      <c r="AI65" s="1464"/>
      <c r="AJ65" s="1464"/>
      <c r="AK65" s="1464"/>
      <c r="AL65" s="1431"/>
      <c r="AM65" s="1431"/>
      <c r="AN65" s="1431"/>
      <c r="AO65" s="1431"/>
      <c r="AP65" s="1431"/>
      <c r="AQ65" s="1431"/>
      <c r="AR65" s="1431"/>
      <c r="AS65" s="1431"/>
      <c r="AT65" s="1431"/>
      <c r="AU65" s="1431"/>
      <c r="AV65" s="1431"/>
      <c r="AW65" s="1431"/>
      <c r="AX65" s="1431"/>
      <c r="AY65" s="1431"/>
      <c r="AZ65" s="1431"/>
      <c r="BA65" s="1465"/>
      <c r="BB65" s="1465"/>
      <c r="BC65" s="514"/>
      <c r="BD65" s="3"/>
      <c r="BE65" s="3"/>
      <c r="BF65" s="3"/>
    </row>
    <row r="66" spans="1:58" ht="9.95" customHeight="1">
      <c r="A66" s="3"/>
      <c r="B66" s="83"/>
      <c r="C66" s="2083" t="s">
        <v>2</v>
      </c>
      <c r="D66" s="2083"/>
      <c r="E66" s="2083"/>
      <c r="F66" s="901"/>
      <c r="G66" s="940" t="str">
        <f>AI66</f>
        <v>Gemeindecheck Wohnen: Stadt Thun</v>
      </c>
      <c r="H66" s="940"/>
      <c r="I66" s="940"/>
      <c r="J66" s="940"/>
      <c r="K66" s="940"/>
      <c r="L66" s="940"/>
      <c r="M66" s="940"/>
      <c r="N66" s="940"/>
      <c r="O66" s="940"/>
      <c r="P66" s="940"/>
      <c r="Q66" s="940"/>
      <c r="R66" s="940"/>
      <c r="S66" s="940"/>
      <c r="T66" s="940"/>
      <c r="U66" s="940"/>
      <c r="V66" s="940"/>
      <c r="W66" s="940"/>
      <c r="X66" s="940"/>
      <c r="Y66" s="940"/>
      <c r="Z66" s="1145" t="str">
        <f>BB66</f>
        <v>1. Quartal 2024</v>
      </c>
      <c r="AA66" s="940"/>
      <c r="AB66" s="3"/>
      <c r="AC66" s="3"/>
      <c r="AD66" s="3"/>
      <c r="AE66" s="3"/>
      <c r="AF66" s="531"/>
      <c r="AG66" s="531"/>
      <c r="AH66" s="986" t="s">
        <v>10</v>
      </c>
      <c r="AI66" s="986" t="s">
        <v>542</v>
      </c>
      <c r="AJ66" s="611"/>
      <c r="AK66" s="611"/>
      <c r="AL66" s="531"/>
      <c r="AM66" s="531"/>
      <c r="AN66" s="531"/>
      <c r="AO66" s="531"/>
      <c r="AP66" s="531"/>
      <c r="AQ66" s="531"/>
      <c r="AR66" s="531"/>
      <c r="AS66" s="531"/>
      <c r="AT66" s="531"/>
      <c r="AU66" s="531"/>
      <c r="AV66" s="531"/>
      <c r="AW66" s="531"/>
      <c r="AX66" s="531"/>
      <c r="AY66" s="531"/>
      <c r="AZ66" s="531"/>
      <c r="BA66" s="514"/>
      <c r="BB66" s="1400" t="s">
        <v>534</v>
      </c>
      <c r="BC66" s="514"/>
      <c r="BD66" s="3"/>
      <c r="BE66" s="3"/>
      <c r="BF66" s="3"/>
    </row>
    <row r="67" spans="1:58" ht="9.95" customHeight="1">
      <c r="A67" s="3"/>
      <c r="B67" s="83"/>
      <c r="C67" s="912" t="s">
        <v>3</v>
      </c>
      <c r="D67" s="911"/>
      <c r="E67" s="911"/>
      <c r="F67" s="901"/>
      <c r="G67" s="901"/>
      <c r="H67" s="901"/>
      <c r="I67" s="901"/>
      <c r="J67" s="901"/>
      <c r="K67" s="901"/>
      <c r="L67" s="901"/>
      <c r="M67" s="901"/>
      <c r="N67" s="901"/>
      <c r="O67" s="901"/>
      <c r="P67" s="901"/>
      <c r="Q67" s="901"/>
      <c r="R67" s="901"/>
      <c r="S67" s="901"/>
      <c r="T67" s="901"/>
      <c r="U67" s="901"/>
      <c r="V67" s="901"/>
      <c r="W67" s="901"/>
      <c r="X67" s="901"/>
      <c r="Y67" s="901"/>
      <c r="Z67" s="1145" t="str">
        <f>BB67</f>
        <v>Seite 26 / 27</v>
      </c>
      <c r="AA67" s="83"/>
      <c r="AB67" s="3"/>
      <c r="AC67" s="3"/>
      <c r="AD67" s="3"/>
      <c r="AE67" s="3"/>
      <c r="AF67" s="531"/>
      <c r="AG67" s="531"/>
      <c r="AH67" s="986" t="s">
        <v>3</v>
      </c>
      <c r="AI67" s="611"/>
      <c r="AJ67" s="514"/>
      <c r="AK67" s="514"/>
      <c r="AL67" s="514"/>
      <c r="AM67" s="514"/>
      <c r="AN67" s="514"/>
      <c r="AO67" s="514"/>
      <c r="AP67" s="514"/>
      <c r="AQ67" s="514"/>
      <c r="AR67" s="514"/>
      <c r="AS67" s="514"/>
      <c r="AT67" s="514"/>
      <c r="AU67" s="514"/>
      <c r="AV67" s="514"/>
      <c r="AW67" s="514"/>
      <c r="AX67" s="514"/>
      <c r="AY67" s="514"/>
      <c r="AZ67" s="514"/>
      <c r="BA67" s="514"/>
      <c r="BB67" s="1400" t="s">
        <v>992</v>
      </c>
      <c r="BC67" s="514"/>
      <c r="BD67" s="3"/>
      <c r="BE67" s="3"/>
      <c r="BF67" s="3"/>
    </row>
    <row r="68" spans="1:58" ht="8.1" customHeight="1">
      <c r="A68" s="3"/>
      <c r="B68" s="83"/>
      <c r="C68" s="416"/>
      <c r="D68" s="416"/>
      <c r="E68" s="416"/>
      <c r="F68" s="901"/>
      <c r="G68" s="901"/>
      <c r="H68" s="901"/>
      <c r="I68" s="901"/>
      <c r="J68" s="901"/>
      <c r="K68" s="901"/>
      <c r="L68" s="901"/>
      <c r="M68" s="901"/>
      <c r="N68" s="901"/>
      <c r="O68" s="901"/>
      <c r="P68" s="901"/>
      <c r="Q68" s="901"/>
      <c r="R68" s="901"/>
      <c r="S68" s="901"/>
      <c r="T68" s="901"/>
      <c r="U68" s="901"/>
      <c r="V68" s="901"/>
      <c r="W68" s="901"/>
      <c r="X68" s="901"/>
      <c r="Y68" s="901"/>
      <c r="Z68" s="901"/>
      <c r="AA68" s="83"/>
      <c r="AB68" s="3"/>
      <c r="AC68" s="3"/>
      <c r="AD68" s="3"/>
      <c r="AE68" s="3"/>
      <c r="AF68" s="531"/>
      <c r="AG68" s="531"/>
      <c r="AH68" s="514"/>
      <c r="AI68" s="514"/>
      <c r="AJ68" s="611"/>
      <c r="AK68" s="611"/>
      <c r="AL68" s="531"/>
      <c r="AM68" s="531"/>
      <c r="AN68" s="531"/>
      <c r="AO68" s="531"/>
      <c r="AP68" s="531"/>
      <c r="AQ68" s="531"/>
      <c r="AR68" s="531"/>
      <c r="AS68" s="531"/>
      <c r="AT68" s="531"/>
      <c r="AU68" s="531"/>
      <c r="AV68" s="531"/>
      <c r="AW68" s="531"/>
      <c r="AX68" s="531"/>
      <c r="AY68" s="531"/>
      <c r="AZ68" s="531"/>
      <c r="BA68" s="514"/>
      <c r="BB68" s="514"/>
      <c r="BC68" s="514"/>
      <c r="BD68" s="3"/>
      <c r="BE68" s="3"/>
      <c r="BF68" s="3"/>
    </row>
    <row r="69" spans="1:58" ht="14.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14.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514"/>
      <c r="AG70" s="514"/>
      <c r="AH70" s="514"/>
      <c r="AI70" s="514"/>
      <c r="AJ70" s="514"/>
      <c r="AK70" s="514"/>
      <c r="AL70" s="514"/>
      <c r="AM70" s="514"/>
      <c r="AN70" s="514"/>
      <c r="AO70" s="514"/>
      <c r="AP70" s="514"/>
      <c r="AQ70" s="514"/>
      <c r="AR70" s="514"/>
      <c r="AS70" s="514"/>
      <c r="AT70" s="514"/>
      <c r="AU70" s="514"/>
      <c r="AV70" s="514"/>
      <c r="AW70" s="514"/>
      <c r="AX70" s="514"/>
      <c r="AY70" s="514"/>
      <c r="AZ70" s="514"/>
      <c r="BA70" s="514"/>
      <c r="BB70" s="514"/>
      <c r="BC70" s="514"/>
      <c r="BD70" s="3"/>
      <c r="BE70" s="3"/>
      <c r="BF70" s="3"/>
    </row>
    <row r="71" spans="1:58" ht="1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514"/>
      <c r="AG71" s="514"/>
      <c r="AH71" s="1272" t="s">
        <v>370</v>
      </c>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3"/>
      <c r="BE71" s="3"/>
      <c r="BF71" s="3"/>
    </row>
    <row r="72" spans="1:58"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514"/>
      <c r="AG72" s="514"/>
      <c r="AH72" s="1307" t="s">
        <v>543</v>
      </c>
      <c r="AI72" s="2024">
        <v>2022</v>
      </c>
      <c r="AJ72" s="1298"/>
      <c r="AK72" s="1298"/>
      <c r="AL72" s="1298"/>
      <c r="AM72" s="1298">
        <v>2025</v>
      </c>
      <c r="AN72" s="1298"/>
      <c r="AO72" s="1298"/>
      <c r="AP72" s="1298"/>
      <c r="AQ72" s="1298">
        <v>2030</v>
      </c>
      <c r="AR72" s="1298"/>
      <c r="AS72" s="1298"/>
      <c r="AT72" s="1298"/>
      <c r="AU72" s="1298">
        <v>2035</v>
      </c>
      <c r="AV72" s="1298"/>
      <c r="AW72" s="1298"/>
      <c r="AX72" s="1298"/>
      <c r="AY72" s="1298">
        <v>2040</v>
      </c>
      <c r="AZ72" s="636"/>
      <c r="BA72" s="1298"/>
      <c r="BB72" s="543"/>
      <c r="BC72" s="543"/>
      <c r="BD72" s="3"/>
      <c r="BE72" s="3"/>
      <c r="BF72" s="3"/>
    </row>
    <row r="73" spans="1:58" ht="14.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514"/>
      <c r="AG73" s="514"/>
      <c r="AH73" s="1283" t="s">
        <v>362</v>
      </c>
      <c r="AI73" s="1308">
        <v>21257</v>
      </c>
      <c r="AJ73" s="1309" t="e">
        <v>#N/A</v>
      </c>
      <c r="AK73" s="1309" t="e">
        <v>#N/A</v>
      </c>
      <c r="AL73" s="1309" t="e">
        <v>#N/A</v>
      </c>
      <c r="AM73" s="1308">
        <v>20816.224909449738</v>
      </c>
      <c r="AN73" s="1309" t="e">
        <v>#N/A</v>
      </c>
      <c r="AO73" s="1309" t="e">
        <v>#N/A</v>
      </c>
      <c r="AP73" s="1309" t="e">
        <v>#N/A</v>
      </c>
      <c r="AQ73" s="1308">
        <v>20375.449818899477</v>
      </c>
      <c r="AR73" s="1309" t="e">
        <v>#N/A</v>
      </c>
      <c r="AS73" s="1309" t="e">
        <v>#N/A</v>
      </c>
      <c r="AT73" s="1309" t="e">
        <v>#N/A</v>
      </c>
      <c r="AU73" s="1308">
        <v>19934.674728349215</v>
      </c>
      <c r="AV73" s="1309" t="e">
        <v>#N/A</v>
      </c>
      <c r="AW73" s="1309" t="e">
        <v>#N/A</v>
      </c>
      <c r="AX73" s="1309" t="e">
        <v>#N/A</v>
      </c>
      <c r="AY73" s="1308">
        <v>19493.899637798953</v>
      </c>
      <c r="AZ73" s="1309" t="e">
        <v>#N/A</v>
      </c>
      <c r="BA73" s="1309" t="e">
        <v>#N/A</v>
      </c>
      <c r="BB73" s="543"/>
      <c r="BC73" s="654"/>
      <c r="BD73" s="3"/>
      <c r="BE73" s="3"/>
      <c r="BF73" s="3"/>
    </row>
    <row r="74" spans="1:58" ht="14.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514"/>
      <c r="AG74" s="514"/>
      <c r="AH74" s="1283" t="s">
        <v>363</v>
      </c>
      <c r="AI74" s="1308">
        <v>21257</v>
      </c>
      <c r="AJ74" s="1309" t="e">
        <v>#N/A</v>
      </c>
      <c r="AK74" s="1309" t="e">
        <v>#N/A</v>
      </c>
      <c r="AL74" s="1309" t="e">
        <v>#N/A</v>
      </c>
      <c r="AM74" s="1308">
        <v>20966.042537026031</v>
      </c>
      <c r="AN74" s="1309" t="e">
        <v>#N/A</v>
      </c>
      <c r="AO74" s="1309" t="e">
        <v>#N/A</v>
      </c>
      <c r="AP74" s="1309" t="e">
        <v>#N/A</v>
      </c>
      <c r="AQ74" s="1308">
        <v>20675.085074052062</v>
      </c>
      <c r="AR74" s="1309" t="e">
        <v>#N/A</v>
      </c>
      <c r="AS74" s="1309" t="e">
        <v>#N/A</v>
      </c>
      <c r="AT74" s="1309" t="e">
        <v>#N/A</v>
      </c>
      <c r="AU74" s="1308">
        <v>20384.127611078093</v>
      </c>
      <c r="AV74" s="1309" t="e">
        <v>#N/A</v>
      </c>
      <c r="AW74" s="1309" t="e">
        <v>#N/A</v>
      </c>
      <c r="AX74" s="1309" t="e">
        <v>#N/A</v>
      </c>
      <c r="AY74" s="1308">
        <v>20093.170148104124</v>
      </c>
      <c r="AZ74" s="1309" t="e">
        <v>#N/A</v>
      </c>
      <c r="BA74" s="1309" t="e">
        <v>#N/A</v>
      </c>
      <c r="BB74" s="543"/>
      <c r="BC74" s="654"/>
      <c r="BD74" s="3"/>
      <c r="BE74" s="3"/>
      <c r="BF74" s="3"/>
    </row>
    <row r="75" spans="1:58"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514"/>
      <c r="AG75" s="514"/>
      <c r="AH75" s="1283" t="s">
        <v>364</v>
      </c>
      <c r="AI75" s="1308">
        <v>21257</v>
      </c>
      <c r="AJ75" s="1309" t="e">
        <v>#N/A</v>
      </c>
      <c r="AK75" s="1309" t="e">
        <v>#N/A</v>
      </c>
      <c r="AL75" s="1309" t="e">
        <v>#N/A</v>
      </c>
      <c r="AM75" s="1308">
        <v>21112.56931664162</v>
      </c>
      <c r="AN75" s="1309" t="e">
        <v>#N/A</v>
      </c>
      <c r="AO75" s="1309" t="e">
        <v>#N/A</v>
      </c>
      <c r="AP75" s="1309" t="e">
        <v>#N/A</v>
      </c>
      <c r="AQ75" s="1308">
        <v>20968.138633283241</v>
      </c>
      <c r="AR75" s="1309" t="e">
        <v>#N/A</v>
      </c>
      <c r="AS75" s="1309" t="e">
        <v>#N/A</v>
      </c>
      <c r="AT75" s="1309" t="e">
        <v>#N/A</v>
      </c>
      <c r="AU75" s="1308">
        <v>20823.707949924861</v>
      </c>
      <c r="AV75" s="1309" t="e">
        <v>#N/A</v>
      </c>
      <c r="AW75" s="1309" t="e">
        <v>#N/A</v>
      </c>
      <c r="AX75" s="1309" t="e">
        <v>#N/A</v>
      </c>
      <c r="AY75" s="1308">
        <v>20679.277266566482</v>
      </c>
      <c r="AZ75" s="1309" t="e">
        <v>#N/A</v>
      </c>
      <c r="BA75" s="1309" t="e">
        <v>#N/A</v>
      </c>
      <c r="BB75" s="543"/>
      <c r="BC75" s="654"/>
      <c r="BD75" s="3"/>
      <c r="BE75" s="3"/>
      <c r="BF75" s="3"/>
    </row>
    <row r="76" spans="1:58" ht="14.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514"/>
      <c r="AG76" s="514"/>
      <c r="AH76" s="986" t="s">
        <v>656</v>
      </c>
      <c r="AI76" s="516"/>
      <c r="AJ76" s="516"/>
      <c r="AK76" s="516"/>
      <c r="AL76" s="516"/>
      <c r="AM76" s="516"/>
      <c r="AN76" s="516"/>
      <c r="AO76" s="516"/>
      <c r="AP76" s="516"/>
      <c r="AQ76" s="516"/>
      <c r="AR76" s="516"/>
      <c r="AS76" s="516"/>
      <c r="AT76" s="516"/>
      <c r="AU76" s="516"/>
      <c r="AV76" s="516"/>
      <c r="AW76" s="516"/>
      <c r="AX76" s="516"/>
      <c r="AY76" s="516"/>
      <c r="AZ76" s="516"/>
      <c r="BA76" s="516"/>
      <c r="BB76" s="543"/>
      <c r="BC76" s="516"/>
      <c r="BD76" s="3"/>
      <c r="BE76" s="3"/>
      <c r="BF76" s="3"/>
    </row>
    <row r="77" spans="1:58" ht="14.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514"/>
      <c r="AG77" s="514"/>
      <c r="AH77" s="514"/>
      <c r="AI77" s="514"/>
      <c r="AJ77" s="514"/>
      <c r="AK77" s="514"/>
      <c r="AL77" s="514"/>
      <c r="AM77" s="514"/>
      <c r="AN77" s="514"/>
      <c r="AO77" s="514"/>
      <c r="AP77" s="514"/>
      <c r="AQ77" s="514"/>
      <c r="AR77" s="514"/>
      <c r="AS77" s="514"/>
      <c r="AT77" s="514"/>
      <c r="AU77" s="514"/>
      <c r="AV77" s="514"/>
      <c r="AW77" s="514"/>
      <c r="AX77" s="514"/>
      <c r="AY77" s="514"/>
      <c r="AZ77" s="514"/>
      <c r="BA77" s="514"/>
      <c r="BB77" s="514"/>
      <c r="BC77" s="514"/>
      <c r="BD77" s="3"/>
      <c r="BE77" s="3"/>
      <c r="BF77" s="3"/>
    </row>
    <row r="78" spans="1:58" ht="14.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1399" t="s">
        <v>0</v>
      </c>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spans="1:58"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sheetData>
  <sheetProtection selectLockedCells="1"/>
  <mergeCells count="172">
    <mergeCell ref="C39:Z39"/>
    <mergeCell ref="M37:P37"/>
    <mergeCell ref="Q37:V37"/>
    <mergeCell ref="W37:Z37"/>
    <mergeCell ref="C60:O60"/>
    <mergeCell ref="P60:Z60"/>
    <mergeCell ref="K61:Z61"/>
    <mergeCell ref="C66:E66"/>
    <mergeCell ref="C57:Z57"/>
    <mergeCell ref="C59:O59"/>
    <mergeCell ref="P59:Z59"/>
    <mergeCell ref="Y44:Z44"/>
    <mergeCell ref="Y45:Z45"/>
    <mergeCell ref="Y46:Z46"/>
    <mergeCell ref="Y50:Z50"/>
    <mergeCell ref="Y51:Z51"/>
    <mergeCell ref="Y52:Z52"/>
    <mergeCell ref="Y47:Z47"/>
    <mergeCell ref="Y53:Z53"/>
    <mergeCell ref="AI37:AJ37"/>
    <mergeCell ref="AK37:AL37"/>
    <mergeCell ref="AM37:AN37"/>
    <mergeCell ref="AM35:AN35"/>
    <mergeCell ref="M36:P36"/>
    <mergeCell ref="Q36:V36"/>
    <mergeCell ref="W36:Z36"/>
    <mergeCell ref="AI36:AJ36"/>
    <mergeCell ref="AK36:AL36"/>
    <mergeCell ref="AM36:AN36"/>
    <mergeCell ref="Y34:Z34"/>
    <mergeCell ref="M35:P35"/>
    <mergeCell ref="Q35:V35"/>
    <mergeCell ref="W35:Z35"/>
    <mergeCell ref="AI35:AJ35"/>
    <mergeCell ref="AK35:AL35"/>
    <mergeCell ref="C34:K34"/>
    <mergeCell ref="M34:N34"/>
    <mergeCell ref="O34:P34"/>
    <mergeCell ref="R34:S34"/>
    <mergeCell ref="T34:U34"/>
    <mergeCell ref="W34:X34"/>
    <mergeCell ref="M33:P33"/>
    <mergeCell ref="Q33:V33"/>
    <mergeCell ref="W33:Z33"/>
    <mergeCell ref="AI33:AJ33"/>
    <mergeCell ref="AK33:AL33"/>
    <mergeCell ref="AM33:AN33"/>
    <mergeCell ref="M32:P32"/>
    <mergeCell ref="Q32:V32"/>
    <mergeCell ref="W32:Z32"/>
    <mergeCell ref="AI32:AJ32"/>
    <mergeCell ref="AK32:AL32"/>
    <mergeCell ref="AM32:AN32"/>
    <mergeCell ref="M31:P31"/>
    <mergeCell ref="Q31:V31"/>
    <mergeCell ref="W31:Z31"/>
    <mergeCell ref="AI31:AJ31"/>
    <mergeCell ref="AK31:AL31"/>
    <mergeCell ref="AM31:AN31"/>
    <mergeCell ref="Y29:Z29"/>
    <mergeCell ref="C30:K30"/>
    <mergeCell ref="M30:N30"/>
    <mergeCell ref="O30:P30"/>
    <mergeCell ref="R30:S30"/>
    <mergeCell ref="T30:U30"/>
    <mergeCell ref="W30:X30"/>
    <mergeCell ref="Y30:Z30"/>
    <mergeCell ref="C29:K29"/>
    <mergeCell ref="M29:N29"/>
    <mergeCell ref="O29:P29"/>
    <mergeCell ref="R29:S29"/>
    <mergeCell ref="T29:U29"/>
    <mergeCell ref="W29:X29"/>
    <mergeCell ref="AM27:AN27"/>
    <mergeCell ref="C28:K28"/>
    <mergeCell ref="M28:N28"/>
    <mergeCell ref="O28:P28"/>
    <mergeCell ref="R28:S28"/>
    <mergeCell ref="T28:U28"/>
    <mergeCell ref="W28:X28"/>
    <mergeCell ref="Y28:Z28"/>
    <mergeCell ref="C27:K27"/>
    <mergeCell ref="M27:P27"/>
    <mergeCell ref="R27:U27"/>
    <mergeCell ref="W27:Z27"/>
    <mergeCell ref="AI27:AJ27"/>
    <mergeCell ref="AK27:AL27"/>
    <mergeCell ref="C20:O20"/>
    <mergeCell ref="P20:Z20"/>
    <mergeCell ref="C22:Z22"/>
    <mergeCell ref="C23:Z23"/>
    <mergeCell ref="C24:Z24"/>
    <mergeCell ref="C25:Z25"/>
    <mergeCell ref="M19:P19"/>
    <mergeCell ref="Q19:V19"/>
    <mergeCell ref="W19:Z19"/>
    <mergeCell ref="AI19:AJ19"/>
    <mergeCell ref="AK19:AL19"/>
    <mergeCell ref="AM19:AN19"/>
    <mergeCell ref="AM17:AN17"/>
    <mergeCell ref="M18:P18"/>
    <mergeCell ref="Q18:V18"/>
    <mergeCell ref="W18:Z18"/>
    <mergeCell ref="AI18:AJ18"/>
    <mergeCell ref="AK18:AL18"/>
    <mergeCell ref="AM18:AN18"/>
    <mergeCell ref="Y16:Z16"/>
    <mergeCell ref="M17:P17"/>
    <mergeCell ref="Q17:V17"/>
    <mergeCell ref="W17:Z17"/>
    <mergeCell ref="AI17:AJ17"/>
    <mergeCell ref="AK17:AL17"/>
    <mergeCell ref="C16:K16"/>
    <mergeCell ref="M16:N16"/>
    <mergeCell ref="O16:P16"/>
    <mergeCell ref="R16:S16"/>
    <mergeCell ref="T16:U16"/>
    <mergeCell ref="W16:X16"/>
    <mergeCell ref="M15:P15"/>
    <mergeCell ref="Q15:V15"/>
    <mergeCell ref="W15:Z15"/>
    <mergeCell ref="AI15:AJ15"/>
    <mergeCell ref="AK15:AL15"/>
    <mergeCell ref="AM15:AN15"/>
    <mergeCell ref="M14:P14"/>
    <mergeCell ref="Q14:V14"/>
    <mergeCell ref="W14:Z14"/>
    <mergeCell ref="AI14:AJ14"/>
    <mergeCell ref="AK14:AL14"/>
    <mergeCell ref="AM14:AN14"/>
    <mergeCell ref="M13:P13"/>
    <mergeCell ref="Q13:V13"/>
    <mergeCell ref="W13:Z13"/>
    <mergeCell ref="AI13:AJ13"/>
    <mergeCell ref="AK13:AL13"/>
    <mergeCell ref="AM13:AN13"/>
    <mergeCell ref="Y11:Z11"/>
    <mergeCell ref="C12:K12"/>
    <mergeCell ref="M12:N12"/>
    <mergeCell ref="O12:P12"/>
    <mergeCell ref="R12:S12"/>
    <mergeCell ref="T12:U12"/>
    <mergeCell ref="W12:X12"/>
    <mergeCell ref="Y12:Z12"/>
    <mergeCell ref="C11:K11"/>
    <mergeCell ref="M11:N11"/>
    <mergeCell ref="O11:P11"/>
    <mergeCell ref="R11:S11"/>
    <mergeCell ref="T11:U11"/>
    <mergeCell ref="W11:X11"/>
    <mergeCell ref="AL5:AN5"/>
    <mergeCell ref="AK9:AL9"/>
    <mergeCell ref="AM9:AN9"/>
    <mergeCell ref="C10:J10"/>
    <mergeCell ref="K10:L10"/>
    <mergeCell ref="M10:N10"/>
    <mergeCell ref="O10:P10"/>
    <mergeCell ref="R10:S10"/>
    <mergeCell ref="T10:U10"/>
    <mergeCell ref="W10:X10"/>
    <mergeCell ref="Y10:Z10"/>
    <mergeCell ref="C1:T1"/>
    <mergeCell ref="C6:Z6"/>
    <mergeCell ref="C7:Z7"/>
    <mergeCell ref="M9:P9"/>
    <mergeCell ref="R9:U9"/>
    <mergeCell ref="W9:Z9"/>
    <mergeCell ref="AI9:AJ9"/>
    <mergeCell ref="C5:E5"/>
    <mergeCell ref="Q5:S5"/>
    <mergeCell ref="U5:Z5"/>
    <mergeCell ref="G3:Z4"/>
  </mergeCells>
  <hyperlinks>
    <hyperlink ref="AL44" location="PROSP1!AH71"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293057"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e0d398c-7d34-4146-af43-da3052e37cef}">
  <sheetPr codeName="Tabelle74"/>
  <dimension ref="A1:BR77"/>
  <sheetViews>
    <sheetView workbookViewId="0" topLeftCell="A1"/>
  </sheetViews>
  <sheetFormatPr defaultColWidth="11.005" defaultRowHeight="14.25"/>
  <cols>
    <col min="1" max="1" width="4.625" style="887" customWidth="1"/>
    <col min="2" max="2" width="2.625" style="887" customWidth="1"/>
    <col min="3" max="5" width="1.625" style="887" customWidth="1"/>
    <col min="6" max="9" width="2.625" style="887" customWidth="1"/>
    <col min="10" max="10" width="2.125" style="887" customWidth="1"/>
    <col min="11" max="11" width="4.5" style="887" customWidth="1"/>
    <col min="12" max="12" width="2.125" style="887" customWidth="1"/>
    <col min="13" max="14" width="2.625" style="887" customWidth="1"/>
    <col min="15" max="16" width="1.625" style="887" customWidth="1"/>
    <col min="17" max="18" width="2.625" style="887" customWidth="1"/>
    <col min="19" max="20" width="1.625" style="887" customWidth="1"/>
    <col min="21" max="22" width="2.625" style="887" customWidth="1"/>
    <col min="23" max="23" width="1.375" style="887" customWidth="1"/>
    <col min="24" max="24" width="1.5" style="887" customWidth="1"/>
    <col min="25" max="27" width="1.625" style="887" customWidth="1"/>
    <col min="28" max="34" width="2.625" style="887" customWidth="1"/>
    <col min="35" max="35" width="1.625" style="887" customWidth="1"/>
    <col min="36" max="36" width="2.625" style="887" customWidth="1"/>
    <col min="37" max="37" width="1.625" style="887" customWidth="1"/>
    <col min="38" max="38" width="2.75" style="887" customWidth="1"/>
    <col min="39" max="39" width="2.625" style="887" customWidth="1"/>
    <col min="40" max="40" width="1.75" style="887" customWidth="1"/>
    <col min="41" max="41" width="6.625" style="887" customWidth="1"/>
    <col min="42" max="45" width="2.625" style="887" customWidth="1"/>
    <col min="46" max="48" width="11" style="887"/>
    <col min="49" max="49" width="2.625" style="887" customWidth="1"/>
    <col min="50" max="50" width="5.125" style="887" bestFit="1" customWidth="1"/>
    <col min="51" max="51" width="39.125" style="887" customWidth="1"/>
    <col min="52" max="52" width="10.625" style="887" customWidth="1"/>
    <col min="53" max="53" width="14.25" style="887" bestFit="1" customWidth="1"/>
    <col min="54" max="54" width="10.625" style="887" customWidth="1"/>
    <col min="55" max="55" width="17.75" style="887" customWidth="1"/>
    <col min="56" max="56" width="22.375" style="887" customWidth="1"/>
    <col min="57" max="57" width="24.625" style="887" customWidth="1"/>
    <col min="58" max="59" width="10.625" style="887" customWidth="1"/>
    <col min="60" max="60" width="13.875" style="887" customWidth="1"/>
    <col min="61" max="61" width="12.875" style="887" customWidth="1"/>
    <col min="62" max="63" width="10.625" style="887" customWidth="1"/>
    <col min="64" max="64" width="2.625" style="887" customWidth="1"/>
    <col min="65" max="66" width="11" style="887"/>
    <col min="67" max="67" width="2.625" style="887" customWidth="1"/>
    <col min="68" max="16384" width="11" style="887"/>
  </cols>
  <sheetData>
    <row r="1" spans="1:70" ht="4.5" customHeight="1">
      <c r="A1" s="268"/>
      <c r="B1" s="269"/>
      <c r="C1" s="2342" t="s">
        <v>0</v>
      </c>
      <c r="D1" s="2342"/>
      <c r="E1" s="2343"/>
      <c r="F1" s="2343"/>
      <c r="G1" s="2343"/>
      <c r="H1" s="2343"/>
      <c r="I1" s="2343"/>
      <c r="J1" s="2343"/>
      <c r="K1" s="2343"/>
      <c r="L1" s="2343"/>
      <c r="M1" s="2343"/>
      <c r="N1" s="2343"/>
      <c r="O1" s="2343"/>
      <c r="P1" s="2343"/>
      <c r="Q1" s="2343"/>
      <c r="R1" s="2343"/>
      <c r="S1" s="2343"/>
      <c r="T1" s="2343"/>
      <c r="U1" s="2343"/>
      <c r="V1" s="2343"/>
      <c r="W1" s="2343"/>
      <c r="X1" s="2343"/>
      <c r="Y1" s="2343"/>
      <c r="Z1" s="2343"/>
      <c r="AA1" s="2343"/>
      <c r="AB1" s="2343"/>
      <c r="AC1" s="2343"/>
      <c r="AD1" s="2343"/>
      <c r="AE1" s="2343"/>
      <c r="AF1" s="2343"/>
      <c r="AG1" s="2343"/>
      <c r="AH1" s="2343"/>
      <c r="AI1" s="2343"/>
      <c r="AJ1" s="2343"/>
      <c r="AK1" s="2343"/>
      <c r="AL1" s="1170"/>
      <c r="AM1" s="1170"/>
      <c r="AN1" s="1170"/>
      <c r="AO1" s="1170"/>
      <c r="AP1" s="1170"/>
      <c r="AQ1" s="1170"/>
      <c r="AR1" s="269"/>
      <c r="AS1" s="268"/>
      <c r="AT1" s="268"/>
      <c r="AU1" s="268"/>
      <c r="AV1" s="268"/>
      <c r="AW1" s="662"/>
      <c r="AX1" s="662"/>
      <c r="AY1" s="663"/>
      <c r="AZ1" s="664"/>
      <c r="BA1" s="664"/>
      <c r="BB1" s="664"/>
      <c r="BC1" s="664"/>
      <c r="BD1" s="664"/>
      <c r="BE1" s="664"/>
      <c r="BF1" s="664"/>
      <c r="BG1" s="664"/>
      <c r="BH1" s="664"/>
      <c r="BI1" s="664"/>
      <c r="BJ1" s="664"/>
      <c r="BK1" s="664"/>
      <c r="BL1" s="662"/>
      <c r="BM1" s="662"/>
      <c r="BN1" s="662"/>
      <c r="BO1" s="662"/>
      <c r="BP1" s="268"/>
      <c r="BQ1" s="268"/>
      <c r="BR1" s="268"/>
    </row>
    <row r="2" spans="1:70" ht="4.5" customHeight="1">
      <c r="A2" s="268"/>
      <c r="B2" s="269"/>
      <c r="C2" s="1759"/>
      <c r="D2" s="1759"/>
      <c r="E2" s="1760"/>
      <c r="F2" s="1760"/>
      <c r="G2" s="1760"/>
      <c r="H2" s="1760"/>
      <c r="I2" s="1760"/>
      <c r="J2" s="1760"/>
      <c r="K2" s="1760"/>
      <c r="L2" s="1760"/>
      <c r="M2" s="1760"/>
      <c r="N2" s="1760"/>
      <c r="O2" s="1760"/>
      <c r="P2" s="1760"/>
      <c r="Q2" s="1760"/>
      <c r="R2" s="1760"/>
      <c r="S2" s="1760"/>
      <c r="T2" s="1760"/>
      <c r="U2" s="1761"/>
      <c r="V2" s="1761"/>
      <c r="W2" s="1761"/>
      <c r="X2" s="1761"/>
      <c r="Y2" s="1761"/>
      <c r="Z2" s="1761"/>
      <c r="AA2" s="1760"/>
      <c r="AB2" s="1760"/>
      <c r="AC2" s="1760"/>
      <c r="AD2" s="1760"/>
      <c r="AE2" s="1760"/>
      <c r="AF2" s="1760"/>
      <c r="AG2" s="1760"/>
      <c r="AH2" s="1760"/>
      <c r="AI2" s="1760"/>
      <c r="AJ2" s="1760"/>
      <c r="AK2" s="1760"/>
      <c r="AL2" s="1762"/>
      <c r="AM2" s="1762"/>
      <c r="AN2" s="1762"/>
      <c r="AO2" s="1762"/>
      <c r="AP2" s="1762"/>
      <c r="AQ2" s="1762"/>
      <c r="AR2" s="269"/>
      <c r="AS2" s="268"/>
      <c r="AT2" s="268"/>
      <c r="AU2" s="268"/>
      <c r="AV2" s="268"/>
      <c r="AW2" s="662"/>
      <c r="AX2" s="662"/>
      <c r="AY2" s="663"/>
      <c r="AZ2" s="664"/>
      <c r="BA2" s="664"/>
      <c r="BB2" s="664"/>
      <c r="BC2" s="664"/>
      <c r="BD2" s="664"/>
      <c r="BE2" s="664"/>
      <c r="BF2" s="664"/>
      <c r="BG2" s="664"/>
      <c r="BH2" s="664"/>
      <c r="BI2" s="664"/>
      <c r="BJ2" s="664"/>
      <c r="BK2" s="664"/>
      <c r="BL2" s="662"/>
      <c r="BM2" s="662"/>
      <c r="BN2" s="662"/>
      <c r="BO2" s="662"/>
      <c r="BP2" s="268"/>
      <c r="BQ2" s="268"/>
      <c r="BR2" s="268"/>
    </row>
    <row r="3" spans="1:70" s="893" customFormat="1" ht="24.95" customHeight="1">
      <c r="A3" s="270"/>
      <c r="C3" s="2344" t="str">
        <f>AY3</f>
        <v>14</v>
      </c>
      <c r="D3" s="2344"/>
      <c r="E3" s="2344"/>
      <c r="F3" s="2344"/>
      <c r="G3" s="2344"/>
      <c r="H3" s="2344"/>
      <c r="I3" s="2344"/>
      <c r="J3" s="2344"/>
      <c r="K3" s="2344"/>
      <c r="L3" s="2344"/>
      <c r="M3" s="2344"/>
      <c r="N3" s="2346" t="str">
        <f>AZ3</f>
        <v>Impressum</v>
      </c>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887"/>
      <c r="AS3" s="270"/>
      <c r="AT3" s="1763"/>
      <c r="AU3" s="270"/>
      <c r="AV3" s="270"/>
      <c r="AW3" s="1764"/>
      <c r="AX3" s="1466"/>
      <c r="AY3" s="1765" t="s">
        <v>993</v>
      </c>
      <c r="AZ3" s="1764" t="s">
        <v>461</v>
      </c>
      <c r="BA3" s="666"/>
      <c r="BB3" s="666"/>
      <c r="BC3" s="666"/>
      <c r="BD3" s="666"/>
      <c r="BE3" s="666"/>
      <c r="BF3" s="666"/>
      <c r="BG3" s="666"/>
      <c r="BH3" s="1766"/>
      <c r="BI3" s="677"/>
      <c r="BJ3" s="665"/>
      <c r="BK3" s="665"/>
      <c r="BL3" s="665"/>
      <c r="BM3" s="662"/>
      <c r="BN3" s="1767" t="s">
        <v>534</v>
      </c>
      <c r="BO3" s="662"/>
      <c r="BP3" s="268"/>
      <c r="BQ3" s="268"/>
      <c r="BR3" s="268"/>
    </row>
    <row r="4" spans="1:70" s="893" customFormat="1" ht="24.95" customHeight="1">
      <c r="A4" s="270"/>
      <c r="C4" s="2344"/>
      <c r="D4" s="2344"/>
      <c r="E4" s="2344"/>
      <c r="F4" s="2344"/>
      <c r="G4" s="2344"/>
      <c r="H4" s="2344"/>
      <c r="I4" s="2344"/>
      <c r="J4" s="2344"/>
      <c r="K4" s="2344"/>
      <c r="L4" s="2344"/>
      <c r="M4" s="2344"/>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887"/>
      <c r="AS4" s="270"/>
      <c r="AT4" s="1768"/>
      <c r="AU4" s="270"/>
      <c r="AV4" s="270"/>
      <c r="AW4" s="1764"/>
      <c r="AX4" s="1764"/>
      <c r="AY4" s="1764"/>
      <c r="AZ4" s="1764"/>
      <c r="BA4" s="666"/>
      <c r="BB4" s="666"/>
      <c r="BC4" s="666"/>
      <c r="BD4" s="666"/>
      <c r="BE4" s="666"/>
      <c r="BF4" s="666"/>
      <c r="BG4" s="666"/>
      <c r="BH4" s="666"/>
      <c r="BI4" s="1769"/>
      <c r="BJ4" s="1769"/>
      <c r="BK4" s="1769"/>
      <c r="BL4" s="665"/>
      <c r="BM4" s="662"/>
      <c r="BN4" s="662"/>
      <c r="BO4" s="662"/>
      <c r="BP4" s="268"/>
      <c r="BQ4" s="268"/>
      <c r="BR4" s="268"/>
    </row>
    <row r="5" spans="1:70" ht="24.95" customHeight="1">
      <c r="A5" s="268"/>
      <c r="B5" s="889"/>
      <c r="C5" s="2345"/>
      <c r="D5" s="2345"/>
      <c r="E5" s="2345"/>
      <c r="F5" s="2345"/>
      <c r="G5" s="2345"/>
      <c r="H5" s="2345"/>
      <c r="I5" s="2345"/>
      <c r="J5" s="2345"/>
      <c r="K5" s="2345"/>
      <c r="L5" s="2345"/>
      <c r="M5" s="2345"/>
      <c r="N5" s="2348"/>
      <c r="O5" s="2348"/>
      <c r="P5" s="2348"/>
      <c r="Q5" s="2348"/>
      <c r="R5" s="2348"/>
      <c r="S5" s="2348"/>
      <c r="T5" s="2348"/>
      <c r="U5" s="2348"/>
      <c r="V5" s="2348"/>
      <c r="W5" s="2348"/>
      <c r="X5" s="2348"/>
      <c r="Y5" s="2348"/>
      <c r="Z5" s="2348"/>
      <c r="AA5" s="2348"/>
      <c r="AB5" s="2348"/>
      <c r="AC5" s="2348"/>
      <c r="AD5" s="2348"/>
      <c r="AE5" s="2348"/>
      <c r="AF5" s="2348"/>
      <c r="AG5" s="2348"/>
      <c r="AH5" s="2348"/>
      <c r="AI5" s="2348"/>
      <c r="AJ5" s="2348"/>
      <c r="AK5" s="2348"/>
      <c r="AL5" s="2348"/>
      <c r="AM5" s="2348"/>
      <c r="AN5" s="2348"/>
      <c r="AO5" s="2348"/>
      <c r="AP5" s="2348"/>
      <c r="AQ5" s="2348"/>
      <c r="AS5" s="268"/>
      <c r="AT5" s="1770"/>
      <c r="AU5" s="1770"/>
      <c r="AV5" s="1770"/>
      <c r="AW5" s="671"/>
      <c r="AX5" s="1771"/>
      <c r="AY5" s="1772"/>
      <c r="AZ5" s="1772"/>
      <c r="BA5" s="1772"/>
      <c r="BB5" s="1772"/>
      <c r="BC5" s="2349"/>
      <c r="BD5" s="2349"/>
      <c r="BE5" s="2349"/>
      <c r="BF5" s="1772"/>
      <c r="BG5" s="1772"/>
      <c r="BH5" s="1772"/>
      <c r="BI5" s="1772"/>
      <c r="BJ5" s="1772"/>
      <c r="BK5" s="1772"/>
      <c r="BL5" s="1772"/>
      <c r="BM5" s="1772"/>
      <c r="BN5" s="1772"/>
      <c r="BO5" s="662"/>
      <c r="BP5" s="268"/>
      <c r="BQ5" s="268"/>
      <c r="BR5" s="268"/>
    </row>
    <row r="6" spans="1:70" ht="30" customHeight="1">
      <c r="A6" s="268"/>
      <c r="B6" s="891"/>
      <c r="C6" s="2341"/>
      <c r="D6" s="2341"/>
      <c r="E6" s="2341"/>
      <c r="F6" s="2341"/>
      <c r="G6" s="2341"/>
      <c r="H6" s="2341"/>
      <c r="I6" s="2341"/>
      <c r="J6" s="2341"/>
      <c r="K6" s="2341"/>
      <c r="L6" s="2341"/>
      <c r="M6" s="2341"/>
      <c r="N6" s="2341"/>
      <c r="O6" s="2341"/>
      <c r="P6" s="2341"/>
      <c r="Q6" s="2341"/>
      <c r="R6" s="2341"/>
      <c r="S6" s="2341"/>
      <c r="T6" s="2341"/>
      <c r="U6" s="2341"/>
      <c r="V6" s="2341"/>
      <c r="W6" s="2341"/>
      <c r="X6" s="2341"/>
      <c r="Y6" s="2341"/>
      <c r="Z6" s="2341"/>
      <c r="AA6" s="2341"/>
      <c r="AB6" s="2341"/>
      <c r="AC6" s="2341"/>
      <c r="AD6" s="2341"/>
      <c r="AE6" s="2341"/>
      <c r="AF6" s="2341"/>
      <c r="AG6" s="2341"/>
      <c r="AH6" s="2341"/>
      <c r="AI6" s="2341"/>
      <c r="AJ6" s="2341"/>
      <c r="AK6" s="2341"/>
      <c r="AL6" s="2341"/>
      <c r="AM6" s="2341"/>
      <c r="AN6" s="2341"/>
      <c r="AO6" s="2341"/>
      <c r="AP6" s="2341"/>
      <c r="AQ6" s="2341"/>
      <c r="AS6" s="268"/>
      <c r="AT6" s="1770"/>
      <c r="AU6" s="1770"/>
      <c r="AV6" s="1770"/>
      <c r="AW6" s="673"/>
      <c r="AX6" s="673"/>
      <c r="AY6" s="667"/>
      <c r="AZ6" s="667"/>
      <c r="BA6" s="667"/>
      <c r="BB6" s="667"/>
      <c r="BC6" s="667"/>
      <c r="BD6" s="667"/>
      <c r="BE6" s="667"/>
      <c r="BF6" s="667"/>
      <c r="BG6" s="667"/>
      <c r="BH6" s="667"/>
      <c r="BI6" s="667"/>
      <c r="BJ6" s="667"/>
      <c r="BK6" s="667"/>
      <c r="BL6" s="667"/>
      <c r="BM6" s="667"/>
      <c r="BN6" s="667"/>
      <c r="BO6" s="662"/>
      <c r="BP6" s="268"/>
      <c r="BQ6" s="268"/>
      <c r="BR6" s="268"/>
    </row>
    <row r="7" spans="1:70" ht="12.95" customHeight="1">
      <c r="A7" s="268"/>
      <c r="B7" s="892"/>
      <c r="C7" s="2340" t="str">
        <f>AY7</f>
        <v>Nutzungsbedingungen</v>
      </c>
      <c r="D7" s="2340"/>
      <c r="E7" s="2340"/>
      <c r="F7" s="2340"/>
      <c r="G7" s="2340"/>
      <c r="H7" s="2340"/>
      <c r="I7" s="2340"/>
      <c r="J7" s="2340"/>
      <c r="K7" s="2340"/>
      <c r="L7" s="2340"/>
      <c r="M7" s="2340"/>
      <c r="N7" s="2340"/>
      <c r="O7" s="2340"/>
      <c r="P7" s="2340"/>
      <c r="Q7" s="2340"/>
      <c r="R7" s="2340"/>
      <c r="S7" s="2340"/>
      <c r="T7" s="2340"/>
      <c r="U7" s="2340"/>
      <c r="V7" s="2340"/>
      <c r="W7" s="1773"/>
      <c r="X7" s="1773"/>
      <c r="Y7" s="1773"/>
      <c r="Z7" s="1773"/>
      <c r="AA7" s="1773"/>
      <c r="AB7" s="1773"/>
      <c r="AC7" s="1773"/>
      <c r="AD7" s="1773"/>
      <c r="AE7" s="1773"/>
      <c r="AF7" s="1773"/>
      <c r="AG7" s="1773"/>
      <c r="AH7" s="1773"/>
      <c r="AI7" s="1773"/>
      <c r="AJ7" s="1773"/>
      <c r="AK7" s="1773"/>
      <c r="AL7" s="1773"/>
      <c r="AM7" s="1773"/>
      <c r="AN7" s="1773"/>
      <c r="AO7" s="1773"/>
      <c r="AP7" s="1773"/>
      <c r="AQ7" s="1773"/>
      <c r="AR7" s="892"/>
      <c r="AS7" s="268"/>
      <c r="AT7" s="268"/>
      <c r="AU7" s="268"/>
      <c r="AV7" s="268"/>
      <c r="AW7" s="673"/>
      <c r="AX7" s="677"/>
      <c r="AY7" s="1312" t="s">
        <v>462</v>
      </c>
      <c r="AZ7" s="670"/>
      <c r="BA7" s="670"/>
      <c r="BB7" s="670"/>
      <c r="BC7" s="1774"/>
      <c r="BD7" s="1775"/>
      <c r="BE7" s="1312"/>
      <c r="BF7" s="1774"/>
      <c r="BG7" s="675"/>
      <c r="BH7" s="1775"/>
      <c r="BI7" s="1775"/>
      <c r="BJ7" s="1775"/>
      <c r="BK7" s="1775"/>
      <c r="BL7" s="1775"/>
      <c r="BM7" s="1775"/>
      <c r="BN7" s="1775"/>
      <c r="BO7" s="662"/>
      <c r="BP7" s="268"/>
      <c r="BQ7" s="268"/>
      <c r="BR7" s="268"/>
    </row>
    <row r="8" spans="1:70" ht="12" customHeight="1">
      <c r="A8" s="268"/>
      <c r="B8" s="892"/>
      <c r="C8" s="2340"/>
      <c r="D8" s="2340"/>
      <c r="E8" s="2340"/>
      <c r="F8" s="2340"/>
      <c r="G8" s="2340"/>
      <c r="H8" s="2340"/>
      <c r="I8" s="2340"/>
      <c r="J8" s="2340"/>
      <c r="K8" s="2340"/>
      <c r="L8" s="2340"/>
      <c r="M8" s="2340"/>
      <c r="N8" s="2340"/>
      <c r="O8" s="2340"/>
      <c r="P8" s="2340"/>
      <c r="Q8" s="2340"/>
      <c r="R8" s="2340"/>
      <c r="S8" s="2340"/>
      <c r="T8" s="2340"/>
      <c r="U8" s="2340"/>
      <c r="V8" s="2340"/>
      <c r="W8" s="1776"/>
      <c r="X8" s="1776"/>
      <c r="Y8" s="1776"/>
      <c r="Z8" s="1776"/>
      <c r="AA8" s="1776"/>
      <c r="AB8" s="1776"/>
      <c r="AC8" s="1776"/>
      <c r="AD8" s="1776"/>
      <c r="AE8" s="1776"/>
      <c r="AF8" s="1776"/>
      <c r="AG8" s="1776"/>
      <c r="AH8" s="1776"/>
      <c r="AI8" s="1776"/>
      <c r="AJ8" s="1776"/>
      <c r="AK8" s="1776"/>
      <c r="AL8" s="1776"/>
      <c r="AM8" s="1776"/>
      <c r="AN8" s="1776"/>
      <c r="AO8" s="1776"/>
      <c r="AP8" s="1776"/>
      <c r="AQ8" s="1776"/>
      <c r="AR8" s="892"/>
      <c r="AS8" s="268"/>
      <c r="AT8" s="268"/>
      <c r="AU8" s="268"/>
      <c r="AV8" s="268"/>
      <c r="AW8" s="677"/>
      <c r="AX8" s="677"/>
      <c r="AY8" s="2338" t="s">
        <v>472</v>
      </c>
      <c r="AZ8" s="2338"/>
      <c r="BA8" s="2338"/>
      <c r="BB8" s="2338"/>
      <c r="BC8" s="2338"/>
      <c r="BD8" s="2338"/>
      <c r="BE8" s="1774"/>
      <c r="BF8" s="1774"/>
      <c r="BG8" s="675"/>
      <c r="BH8" s="1775"/>
      <c r="BI8" s="1775"/>
      <c r="BJ8" s="1775"/>
      <c r="BK8" s="1775"/>
      <c r="BL8" s="662"/>
      <c r="BM8" s="662"/>
      <c r="BN8" s="662"/>
      <c r="BO8" s="662"/>
      <c r="BP8" s="268"/>
      <c r="BQ8" s="268"/>
      <c r="BR8" s="268"/>
    </row>
    <row r="9" spans="1:70" ht="12.6" customHeight="1">
      <c r="A9" s="268"/>
      <c r="B9" s="892"/>
      <c r="C9" s="2337" t="str">
        <f>AY8</f>
        <v>Alle Rechte vorbehalten. Die Informationen sind Eigentum der Fahrländer Partner AG Raumentwicklung. Das vorliegende Produkt darf ohne vorherige schriftliche Genehmigung des Urhebers weder weiterverkauft noch vervielfältigt werden. Einzelne Textpassagen oder Daten dürfen zitiert werden, sofern Urheber und Quelle kenntlich gemacht werden.
Alle Informationen und Modelle in dieser Publikation werden von Fahrländer Partner AG Raumentwicklung mit grösster Sorgfalt basierend auf den neusten verfügbaren Daten erarbeitet beziehungsweise berechnet. Dennoch kann hinsichtlich der inhaltlichen Richtigkeit, Genauigkeit, Aktualität und Vollständigkeit dieser Informationen keine Gewährleistung übernommen werden. Die Inhalte dieser Publikation sind ausschliesslich zur Information bestimmt. Jede Haftung ist ausgeschlossen.</v>
      </c>
      <c r="D9" s="2337"/>
      <c r="E9" s="2337"/>
      <c r="F9" s="2337"/>
      <c r="G9" s="2337"/>
      <c r="H9" s="2337"/>
      <c r="I9" s="2337"/>
      <c r="J9" s="2337"/>
      <c r="K9" s="2337"/>
      <c r="L9" s="2337"/>
      <c r="M9" s="2337"/>
      <c r="N9" s="2337"/>
      <c r="O9" s="2337"/>
      <c r="P9" s="2337"/>
      <c r="Q9" s="2337"/>
      <c r="R9" s="2337"/>
      <c r="S9" s="2337"/>
      <c r="T9" s="2337"/>
      <c r="U9" s="2337"/>
      <c r="V9" s="2337"/>
      <c r="W9" s="2337"/>
      <c r="X9" s="2337"/>
      <c r="Y9" s="2337"/>
      <c r="Z9" s="2337"/>
      <c r="AA9" s="2337"/>
      <c r="AB9" s="2337"/>
      <c r="AC9" s="2337"/>
      <c r="AD9" s="2337"/>
      <c r="AE9" s="2337"/>
      <c r="AF9" s="2337"/>
      <c r="AG9" s="2337"/>
      <c r="AH9" s="2337"/>
      <c r="AI9" s="2337"/>
      <c r="AJ9" s="2337"/>
      <c r="AK9" s="2337"/>
      <c r="AL9" s="2337"/>
      <c r="AM9" s="2337"/>
      <c r="AN9" s="2337"/>
      <c r="AO9" s="2337"/>
      <c r="AP9" s="2337"/>
      <c r="AQ9" s="2337"/>
      <c r="AR9" s="892"/>
      <c r="AS9" s="268"/>
      <c r="AT9" s="268"/>
      <c r="AU9" s="268"/>
      <c r="AV9" s="268"/>
      <c r="AW9" s="677"/>
      <c r="AX9" s="677"/>
      <c r="AY9" s="2338"/>
      <c r="AZ9" s="2338"/>
      <c r="BA9" s="2338"/>
      <c r="BB9" s="2338"/>
      <c r="BC9" s="2338"/>
      <c r="BD9" s="2338"/>
      <c r="BE9" s="1179"/>
      <c r="BF9" s="1179"/>
      <c r="BG9" s="1179"/>
      <c r="BH9" s="1775"/>
      <c r="BI9" s="1775"/>
      <c r="BJ9" s="1775"/>
      <c r="BK9" s="1775"/>
      <c r="BL9" s="662"/>
      <c r="BM9" s="662"/>
      <c r="BN9" s="662"/>
      <c r="BO9" s="662"/>
      <c r="BP9" s="268"/>
      <c r="BQ9" s="268"/>
      <c r="BR9" s="268"/>
    </row>
    <row r="10" spans="1:70" ht="12.6" customHeight="1">
      <c r="A10" s="268"/>
      <c r="B10" s="892"/>
      <c r="C10" s="2337"/>
      <c r="D10" s="2337"/>
      <c r="E10" s="2337"/>
      <c r="F10" s="2337"/>
      <c r="G10" s="2337"/>
      <c r="H10" s="2337"/>
      <c r="I10" s="2337"/>
      <c r="J10" s="2337"/>
      <c r="K10" s="2337"/>
      <c r="L10" s="2337"/>
      <c r="M10" s="2337"/>
      <c r="N10" s="2337"/>
      <c r="O10" s="2337"/>
      <c r="P10" s="2337"/>
      <c r="Q10" s="2337"/>
      <c r="R10" s="2337"/>
      <c r="S10" s="2337"/>
      <c r="T10" s="2337"/>
      <c r="U10" s="2337"/>
      <c r="V10" s="2337"/>
      <c r="W10" s="2337"/>
      <c r="X10" s="2337"/>
      <c r="Y10" s="2337"/>
      <c r="Z10" s="2337"/>
      <c r="AA10" s="2337"/>
      <c r="AB10" s="2337"/>
      <c r="AC10" s="2337"/>
      <c r="AD10" s="2337"/>
      <c r="AE10" s="2337"/>
      <c r="AF10" s="2337"/>
      <c r="AG10" s="2337"/>
      <c r="AH10" s="2337"/>
      <c r="AI10" s="2337"/>
      <c r="AJ10" s="2337"/>
      <c r="AK10" s="2337"/>
      <c r="AL10" s="2337"/>
      <c r="AM10" s="2337"/>
      <c r="AN10" s="2337"/>
      <c r="AO10" s="2337"/>
      <c r="AP10" s="2337"/>
      <c r="AQ10" s="2337"/>
      <c r="AR10" s="892"/>
      <c r="AS10" s="268"/>
      <c r="AT10" s="1777"/>
      <c r="AU10" s="268"/>
      <c r="AV10" s="268"/>
      <c r="AW10" s="677"/>
      <c r="AX10" s="677"/>
      <c r="AY10" s="2338"/>
      <c r="AZ10" s="2338"/>
      <c r="BA10" s="2338"/>
      <c r="BB10" s="2338"/>
      <c r="BC10" s="2338"/>
      <c r="BD10" s="2338"/>
      <c r="BE10" s="1778"/>
      <c r="BF10" s="1196"/>
      <c r="BG10" s="1197"/>
      <c r="BH10" s="1775"/>
      <c r="BI10" s="1775"/>
      <c r="BJ10" s="1775"/>
      <c r="BK10" s="1775"/>
      <c r="BL10" s="662"/>
      <c r="BM10" s="662"/>
      <c r="BN10" s="662"/>
      <c r="BO10" s="662"/>
      <c r="BP10" s="268"/>
      <c r="BQ10" s="268"/>
      <c r="BR10" s="268"/>
    </row>
    <row r="11" spans="1:70" ht="72.75" customHeight="1">
      <c r="A11" s="268"/>
      <c r="B11" s="892"/>
      <c r="C11" s="2337"/>
      <c r="D11" s="2337"/>
      <c r="E11" s="2337"/>
      <c r="F11" s="2337"/>
      <c r="G11" s="2337"/>
      <c r="H11" s="2337"/>
      <c r="I11" s="2337"/>
      <c r="J11" s="2337"/>
      <c r="K11" s="2337"/>
      <c r="L11" s="2337"/>
      <c r="M11" s="2337"/>
      <c r="N11" s="2337"/>
      <c r="O11" s="2337"/>
      <c r="P11" s="2337"/>
      <c r="Q11" s="2337"/>
      <c r="R11" s="2337"/>
      <c r="S11" s="2337"/>
      <c r="T11" s="2337"/>
      <c r="U11" s="2337"/>
      <c r="V11" s="2337"/>
      <c r="W11" s="2337"/>
      <c r="X11" s="2337"/>
      <c r="Y11" s="2337"/>
      <c r="Z11" s="2337"/>
      <c r="AA11" s="2337"/>
      <c r="AB11" s="2337"/>
      <c r="AC11" s="2337"/>
      <c r="AD11" s="2337"/>
      <c r="AE11" s="2337"/>
      <c r="AF11" s="2337"/>
      <c r="AG11" s="2337"/>
      <c r="AH11" s="2337"/>
      <c r="AI11" s="2337"/>
      <c r="AJ11" s="2337"/>
      <c r="AK11" s="2337"/>
      <c r="AL11" s="2337"/>
      <c r="AM11" s="2337"/>
      <c r="AN11" s="2337"/>
      <c r="AO11" s="2337"/>
      <c r="AP11" s="2337"/>
      <c r="AQ11" s="2337"/>
      <c r="AR11" s="892"/>
      <c r="AS11" s="268"/>
      <c r="AT11" s="1779"/>
      <c r="AU11" s="1779"/>
      <c r="AV11" s="1779"/>
      <c r="AW11" s="677"/>
      <c r="AX11" s="677"/>
      <c r="AY11" s="2338"/>
      <c r="AZ11" s="2338"/>
      <c r="BA11" s="2338"/>
      <c r="BB11" s="2338"/>
      <c r="BC11" s="2338"/>
      <c r="BD11" s="2338"/>
      <c r="BE11" s="1179"/>
      <c r="BF11" s="1196"/>
      <c r="BG11" s="1197"/>
      <c r="BH11" s="1775"/>
      <c r="BI11" s="1775"/>
      <c r="BJ11" s="1775"/>
      <c r="BK11" s="675"/>
      <c r="BL11" s="662"/>
      <c r="BM11" s="662"/>
      <c r="BN11" s="662"/>
      <c r="BO11" s="662"/>
      <c r="BP11" s="268"/>
      <c r="BQ11" s="268"/>
      <c r="BR11" s="268"/>
    </row>
    <row r="12" spans="1:70" ht="30" customHeight="1">
      <c r="A12" s="268"/>
      <c r="B12" s="892"/>
      <c r="C12" s="1780"/>
      <c r="D12" s="1780"/>
      <c r="E12" s="1780"/>
      <c r="F12" s="1780"/>
      <c r="G12" s="1780"/>
      <c r="H12" s="1780"/>
      <c r="I12" s="1780"/>
      <c r="J12" s="1780"/>
      <c r="K12" s="1780"/>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c r="AH12" s="1780"/>
      <c r="AI12" s="1780"/>
      <c r="AJ12" s="1780"/>
      <c r="AK12" s="1780"/>
      <c r="AL12" s="1780"/>
      <c r="AM12" s="1780"/>
      <c r="AN12" s="1780"/>
      <c r="AO12" s="1780"/>
      <c r="AP12" s="1780"/>
      <c r="AQ12" s="1780"/>
      <c r="AR12" s="892"/>
      <c r="AS12" s="268"/>
      <c r="AT12" s="1779"/>
      <c r="AU12" s="1779"/>
      <c r="AV12" s="1779"/>
      <c r="AW12" s="677"/>
      <c r="AX12" s="677"/>
      <c r="AY12" s="2338"/>
      <c r="AZ12" s="2338"/>
      <c r="BA12" s="2338"/>
      <c r="BB12" s="2338"/>
      <c r="BC12" s="2338"/>
      <c r="BD12" s="2338"/>
      <c r="BE12" s="1179"/>
      <c r="BF12" s="1196"/>
      <c r="BG12" s="1197"/>
      <c r="BH12" s="1775"/>
      <c r="BI12" s="1775"/>
      <c r="BJ12" s="1775"/>
      <c r="BK12" s="675"/>
      <c r="BL12" s="662"/>
      <c r="BM12" s="662"/>
      <c r="BN12" s="662"/>
      <c r="BO12" s="662"/>
      <c r="BP12" s="268"/>
      <c r="BQ12" s="268"/>
      <c r="BR12" s="268"/>
    </row>
    <row r="13" spans="1:70" ht="12.6" customHeight="1">
      <c r="A13" s="268"/>
      <c r="B13" s="892"/>
      <c r="C13" s="2340" t="str">
        <f>AY13</f>
        <v>Über FPRE</v>
      </c>
      <c r="D13" s="2340"/>
      <c r="E13" s="2340"/>
      <c r="F13" s="2340"/>
      <c r="G13" s="2340"/>
      <c r="H13" s="2340"/>
      <c r="I13" s="2340"/>
      <c r="J13" s="2340"/>
      <c r="K13" s="2340"/>
      <c r="L13" s="2340"/>
      <c r="M13" s="2340"/>
      <c r="N13" s="2340"/>
      <c r="O13" s="2340"/>
      <c r="P13" s="2340"/>
      <c r="Q13" s="2340"/>
      <c r="R13" s="2340"/>
      <c r="S13" s="2340"/>
      <c r="T13" s="2340"/>
      <c r="U13" s="2340"/>
      <c r="V13" s="2340"/>
      <c r="W13" s="1780"/>
      <c r="X13" s="1780"/>
      <c r="Y13" s="1780"/>
      <c r="Z13" s="1780"/>
      <c r="AA13" s="1780"/>
      <c r="AB13" s="1780"/>
      <c r="AC13" s="1780"/>
      <c r="AD13" s="1780"/>
      <c r="AE13" s="1780"/>
      <c r="AF13" s="1780"/>
      <c r="AG13" s="1780"/>
      <c r="AH13" s="1780"/>
      <c r="AI13" s="1780"/>
      <c r="AJ13" s="1780"/>
      <c r="AK13" s="1780"/>
      <c r="AL13" s="1780"/>
      <c r="AM13" s="1780"/>
      <c r="AN13" s="1780"/>
      <c r="AO13" s="1780"/>
      <c r="AP13" s="1780"/>
      <c r="AQ13" s="1780"/>
      <c r="AR13" s="892"/>
      <c r="AS13" s="268"/>
      <c r="AT13" s="1779"/>
      <c r="AU13" s="1779"/>
      <c r="AV13" s="1779"/>
      <c r="AW13" s="677"/>
      <c r="AX13" s="677"/>
      <c r="AY13" s="1312" t="s">
        <v>463</v>
      </c>
      <c r="AZ13" s="1781"/>
      <c r="BA13" s="1781"/>
      <c r="BB13" s="1781"/>
      <c r="BC13" s="1781"/>
      <c r="BD13" s="1781"/>
      <c r="BE13" s="1179"/>
      <c r="BF13" s="1196"/>
      <c r="BG13" s="1197"/>
      <c r="BH13" s="1775"/>
      <c r="BI13" s="1775"/>
      <c r="BJ13" s="1775"/>
      <c r="BK13" s="675"/>
      <c r="BL13" s="662"/>
      <c r="BM13" s="662"/>
      <c r="BN13" s="662"/>
      <c r="BO13" s="662"/>
      <c r="BP13" s="268"/>
      <c r="BQ13" s="268"/>
      <c r="BR13" s="268"/>
    </row>
    <row r="14" spans="1:70" ht="12.6" customHeight="1">
      <c r="A14" s="268"/>
      <c r="B14" s="892"/>
      <c r="C14" s="2340"/>
      <c r="D14" s="2340"/>
      <c r="E14" s="2340"/>
      <c r="F14" s="2340"/>
      <c r="G14" s="2340"/>
      <c r="H14" s="2340"/>
      <c r="I14" s="2340"/>
      <c r="J14" s="2340"/>
      <c r="K14" s="2340"/>
      <c r="L14" s="2340"/>
      <c r="M14" s="2340"/>
      <c r="N14" s="2340"/>
      <c r="O14" s="2340"/>
      <c r="P14" s="2340"/>
      <c r="Q14" s="2340"/>
      <c r="R14" s="2340"/>
      <c r="S14" s="2340"/>
      <c r="T14" s="2340"/>
      <c r="U14" s="2340"/>
      <c r="V14" s="2340"/>
      <c r="W14" s="1780"/>
      <c r="X14" s="1780"/>
      <c r="Y14" s="1780"/>
      <c r="Z14" s="1780"/>
      <c r="AA14" s="1780"/>
      <c r="AB14" s="1780"/>
      <c r="AC14" s="1780"/>
      <c r="AD14" s="1780"/>
      <c r="AE14" s="1780"/>
      <c r="AF14" s="1780"/>
      <c r="AG14" s="1780"/>
      <c r="AH14" s="1780"/>
      <c r="AI14" s="1780"/>
      <c r="AJ14" s="1780"/>
      <c r="AK14" s="1780"/>
      <c r="AL14" s="1780"/>
      <c r="AM14" s="1780"/>
      <c r="AN14" s="1780"/>
      <c r="AO14" s="1780"/>
      <c r="AP14" s="1780"/>
      <c r="AQ14" s="1780"/>
      <c r="AR14" s="892"/>
      <c r="AS14" s="268"/>
      <c r="AT14" s="1779"/>
      <c r="AU14" s="1779"/>
      <c r="AV14" s="1779"/>
      <c r="AW14" s="677"/>
      <c r="AX14" s="677"/>
      <c r="AY14" s="677"/>
      <c r="AZ14" s="1781"/>
      <c r="BA14" s="1781"/>
      <c r="BB14" s="1781"/>
      <c r="BC14" s="1781"/>
      <c r="BD14" s="1781"/>
      <c r="BE14" s="1179"/>
      <c r="BF14" s="1196"/>
      <c r="BG14" s="1197"/>
      <c r="BH14" s="1775"/>
      <c r="BI14" s="1775"/>
      <c r="BJ14" s="1775"/>
      <c r="BK14" s="675"/>
      <c r="BL14" s="662"/>
      <c r="BM14" s="662"/>
      <c r="BN14" s="662"/>
      <c r="BO14" s="662"/>
      <c r="BP14" s="268"/>
      <c r="BQ14" s="268"/>
      <c r="BR14" s="268"/>
    </row>
    <row r="15" spans="1:70" ht="12.6" customHeight="1">
      <c r="A15" s="268"/>
      <c r="B15" s="892"/>
      <c r="C15" s="2337" t="str">
        <f>AY15</f>
        <v>Fahrländer Partner AG Raumentwicklung (FPRE) ist ein privates Beratungs- und Forschungsunternehmen mit Hauptsitz in Zürich und Niederlassungen in Bern und Frankfurt am Main. FPRE ist im Eigentum der geschäftsleitenden Partner und komplett unabhängig. Das Unternehmen ist einer der führenden digitalen Daten- und Modellprovider für die Immobilienbewertung und Raumentwicklung. Mit dem Immobilien Bewertungs- und Analysesystem IMBAS unterhält FPRE eine der grossen immobilienökonomischen Applikationen für die Schweiz, Deutschland und das Fürstentum Liechtenstein. FPRE stellt auch Marktdaten, Bewertungsmodelle und Benchmarks über standardisierte Schnittstellen (API) bereit und ermöglicht damit bruchfreie Integrationen in digitale Prozesse. Ratings, Benchmarks und automatisierte Bewertungen werden so für die Analyse und Bewertung von ganzen Hypotheken- oder Anlageportfolios in Nullzeit verfügbar gemacht.
Die Gemeindechecks bieten gut visualisierte Informationen zu sämtlichen für die Immobilienmärkte relevanten Themen auf Ebene Ortschaft/Stadtquartier. Es stehen Gemeindechecks für Wohn- und Geschäftsnutzungen zur Verfügung. Beziehen Sie Gemeindechecks für jeden Standort in der Schweiz auf Knopfdruck in der Applikation IMBAS. Oder nutzen Sie unsere API zur Integration der Gemeindechecks in Ihr Ökosystem. Die Gemeindechecks können einzeln bestellt oder pauschal lizenziert werden.</v>
      </c>
      <c r="D15" s="2337"/>
      <c r="E15" s="2337"/>
      <c r="F15" s="2337"/>
      <c r="G15" s="2337"/>
      <c r="H15" s="2337"/>
      <c r="I15" s="2337"/>
      <c r="J15" s="2337"/>
      <c r="K15" s="2337"/>
      <c r="L15" s="2337"/>
      <c r="M15" s="2337"/>
      <c r="N15" s="2337"/>
      <c r="O15" s="2337"/>
      <c r="P15" s="2337"/>
      <c r="Q15" s="2337"/>
      <c r="R15" s="2337"/>
      <c r="S15" s="2337"/>
      <c r="T15" s="2337"/>
      <c r="U15" s="2337"/>
      <c r="V15" s="2337"/>
      <c r="W15" s="2337"/>
      <c r="X15" s="2337"/>
      <c r="Y15" s="2337"/>
      <c r="Z15" s="2337"/>
      <c r="AA15" s="2337"/>
      <c r="AB15" s="2337"/>
      <c r="AC15" s="2337"/>
      <c r="AD15" s="2337"/>
      <c r="AE15" s="2337"/>
      <c r="AF15" s="2337"/>
      <c r="AG15" s="2337"/>
      <c r="AH15" s="2337"/>
      <c r="AI15" s="2337"/>
      <c r="AJ15" s="2337"/>
      <c r="AK15" s="2337"/>
      <c r="AL15" s="2337"/>
      <c r="AM15" s="2337"/>
      <c r="AN15" s="2337"/>
      <c r="AO15" s="2337"/>
      <c r="AP15" s="2337"/>
      <c r="AQ15" s="1773"/>
      <c r="AR15" s="892"/>
      <c r="AS15" s="268"/>
      <c r="AT15" s="268"/>
      <c r="AU15" s="268"/>
      <c r="AV15" s="268"/>
      <c r="AW15" s="677"/>
      <c r="AX15" s="677"/>
      <c r="AY15" s="2338" t="s">
        <v>473</v>
      </c>
      <c r="AZ15" s="2338"/>
      <c r="BA15" s="2338"/>
      <c r="BB15" s="2338"/>
      <c r="BC15" s="2338"/>
      <c r="BD15" s="2338"/>
      <c r="BE15" s="1179"/>
      <c r="BF15" s="1196"/>
      <c r="BG15" s="1197"/>
      <c r="BH15" s="1775"/>
      <c r="BI15" s="1775"/>
      <c r="BJ15" s="1775"/>
      <c r="BK15" s="1782"/>
      <c r="BL15" s="662"/>
      <c r="BM15" s="662"/>
      <c r="BN15" s="662"/>
      <c r="BO15" s="662"/>
      <c r="BP15" s="268"/>
      <c r="BQ15" s="268"/>
      <c r="BR15" s="268"/>
    </row>
    <row r="16" spans="1:70" ht="12.6" customHeight="1">
      <c r="A16" s="268"/>
      <c r="B16" s="892"/>
      <c r="C16" s="2337"/>
      <c r="D16" s="2337"/>
      <c r="E16" s="2337"/>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2337"/>
      <c r="AL16" s="2337"/>
      <c r="AM16" s="2337"/>
      <c r="AN16" s="2337"/>
      <c r="AO16" s="2337"/>
      <c r="AP16" s="2337"/>
      <c r="AQ16" s="1773"/>
      <c r="AR16" s="892"/>
      <c r="AS16" s="268"/>
      <c r="AT16" s="1777"/>
      <c r="AU16" s="268"/>
      <c r="AV16" s="268"/>
      <c r="AW16" s="677"/>
      <c r="AX16" s="677"/>
      <c r="AY16" s="2338"/>
      <c r="AZ16" s="2338"/>
      <c r="BA16" s="2338"/>
      <c r="BB16" s="2338"/>
      <c r="BC16" s="2338"/>
      <c r="BD16" s="2338"/>
      <c r="BE16" s="1179"/>
      <c r="BF16" s="1196"/>
      <c r="BG16" s="1197"/>
      <c r="BH16" s="1774"/>
      <c r="BI16" s="1774"/>
      <c r="BJ16" s="1775"/>
      <c r="BK16" s="675"/>
      <c r="BL16" s="662"/>
      <c r="BM16" s="662"/>
      <c r="BN16" s="662"/>
      <c r="BO16" s="662"/>
      <c r="BP16" s="268"/>
      <c r="BQ16" s="268"/>
      <c r="BR16" s="268"/>
    </row>
    <row r="17" spans="1:70" ht="12.6" customHeight="1">
      <c r="A17" s="279"/>
      <c r="B17" s="891"/>
      <c r="C17" s="2337"/>
      <c r="D17" s="2337"/>
      <c r="E17" s="2337"/>
      <c r="F17" s="2337"/>
      <c r="G17" s="2337"/>
      <c r="H17" s="2337"/>
      <c r="I17" s="2337"/>
      <c r="J17" s="2337"/>
      <c r="K17" s="2337"/>
      <c r="L17" s="2337"/>
      <c r="M17" s="2337"/>
      <c r="N17" s="2337"/>
      <c r="O17" s="2337"/>
      <c r="P17" s="2337"/>
      <c r="Q17" s="2337"/>
      <c r="R17" s="2337"/>
      <c r="S17" s="2337"/>
      <c r="T17" s="2337"/>
      <c r="U17" s="2337"/>
      <c r="V17" s="2337"/>
      <c r="W17" s="2337"/>
      <c r="X17" s="2337"/>
      <c r="Y17" s="2337"/>
      <c r="Z17" s="2337"/>
      <c r="AA17" s="2337"/>
      <c r="AB17" s="2337"/>
      <c r="AC17" s="2337"/>
      <c r="AD17" s="2337"/>
      <c r="AE17" s="2337"/>
      <c r="AF17" s="2337"/>
      <c r="AG17" s="2337"/>
      <c r="AH17" s="2337"/>
      <c r="AI17" s="2337"/>
      <c r="AJ17" s="2337"/>
      <c r="AK17" s="2337"/>
      <c r="AL17" s="2337"/>
      <c r="AM17" s="2337"/>
      <c r="AN17" s="2337"/>
      <c r="AO17" s="2337"/>
      <c r="AP17" s="2337"/>
      <c r="AQ17" s="1185"/>
      <c r="AS17" s="268"/>
      <c r="AT17" s="268"/>
      <c r="AU17" s="268"/>
      <c r="AV17" s="268"/>
      <c r="AW17" s="673"/>
      <c r="AX17" s="677"/>
      <c r="AY17" s="2338"/>
      <c r="AZ17" s="2338"/>
      <c r="BA17" s="2338"/>
      <c r="BB17" s="2338"/>
      <c r="BC17" s="2338"/>
      <c r="BD17" s="2338"/>
      <c r="BE17" s="1179"/>
      <c r="BF17" s="1196"/>
      <c r="BG17" s="1197"/>
      <c r="BH17" s="675"/>
      <c r="BI17" s="1774"/>
      <c r="BJ17" s="1208"/>
      <c r="BK17" s="1208"/>
      <c r="BL17" s="662"/>
      <c r="BM17" s="662"/>
      <c r="BN17" s="662"/>
      <c r="BO17" s="662"/>
      <c r="BP17" s="268"/>
      <c r="BQ17" s="268"/>
      <c r="BR17" s="268"/>
    </row>
    <row r="18" spans="1:70" ht="51" customHeight="1">
      <c r="A18" s="268"/>
      <c r="B18" s="892"/>
      <c r="C18" s="2337"/>
      <c r="D18" s="2337"/>
      <c r="E18" s="2337"/>
      <c r="F18" s="2337"/>
      <c r="G18" s="2337"/>
      <c r="H18" s="2337"/>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c r="AK18" s="2337"/>
      <c r="AL18" s="2337"/>
      <c r="AM18" s="2337"/>
      <c r="AN18" s="2337"/>
      <c r="AO18" s="2337"/>
      <c r="AP18" s="2337"/>
      <c r="AQ18" s="1773"/>
      <c r="AR18" s="892"/>
      <c r="AS18" s="268"/>
      <c r="AT18" s="268"/>
      <c r="AU18" s="268"/>
      <c r="AV18" s="268"/>
      <c r="AW18" s="677"/>
      <c r="AX18" s="677"/>
      <c r="AY18" s="2338"/>
      <c r="AZ18" s="2338"/>
      <c r="BA18" s="2338"/>
      <c r="BB18" s="2338"/>
      <c r="BC18" s="2338"/>
      <c r="BD18" s="2338"/>
      <c r="BE18" s="1200"/>
      <c r="BF18" s="675"/>
      <c r="BG18" s="675"/>
      <c r="BH18" s="675"/>
      <c r="BI18" s="1774"/>
      <c r="BJ18" s="1775"/>
      <c r="BK18" s="675"/>
      <c r="BL18" s="662"/>
      <c r="BM18" s="662"/>
      <c r="BN18" s="662"/>
      <c r="BO18" s="662"/>
      <c r="BP18" s="268"/>
      <c r="BQ18" s="268"/>
      <c r="BR18" s="268"/>
    </row>
    <row r="19" spans="1:70" ht="84" customHeight="1">
      <c r="A19" s="268"/>
      <c r="B19" s="892"/>
      <c r="C19" s="2337"/>
      <c r="D19" s="2337"/>
      <c r="E19" s="2337"/>
      <c r="F19" s="2337"/>
      <c r="G19" s="2337"/>
      <c r="H19" s="2337"/>
      <c r="I19" s="2337"/>
      <c r="J19" s="2337"/>
      <c r="K19" s="2337"/>
      <c r="L19" s="2337"/>
      <c r="M19" s="2337"/>
      <c r="N19" s="2337"/>
      <c r="O19" s="2337"/>
      <c r="P19" s="2337"/>
      <c r="Q19" s="2337"/>
      <c r="R19" s="2337"/>
      <c r="S19" s="2337"/>
      <c r="T19" s="2337"/>
      <c r="U19" s="2337"/>
      <c r="V19" s="2337"/>
      <c r="W19" s="2337"/>
      <c r="X19" s="2337"/>
      <c r="Y19" s="2337"/>
      <c r="Z19" s="2337"/>
      <c r="AA19" s="2337"/>
      <c r="AB19" s="2337"/>
      <c r="AC19" s="2337"/>
      <c r="AD19" s="2337"/>
      <c r="AE19" s="2337"/>
      <c r="AF19" s="2337"/>
      <c r="AG19" s="2337"/>
      <c r="AH19" s="2337"/>
      <c r="AI19" s="2337"/>
      <c r="AJ19" s="2337"/>
      <c r="AK19" s="2337"/>
      <c r="AL19" s="2337"/>
      <c r="AM19" s="2337"/>
      <c r="AN19" s="2337"/>
      <c r="AO19" s="2337"/>
      <c r="AP19" s="2337"/>
      <c r="AQ19" s="1773"/>
      <c r="AR19" s="892"/>
      <c r="AS19" s="268"/>
      <c r="AT19" s="268"/>
      <c r="AU19" s="268"/>
      <c r="AV19" s="268"/>
      <c r="AW19" s="677"/>
      <c r="AX19" s="677"/>
      <c r="AY19" s="2338"/>
      <c r="AZ19" s="2338"/>
      <c r="BA19" s="2338"/>
      <c r="BB19" s="2338"/>
      <c r="BC19" s="2338"/>
      <c r="BD19" s="2338"/>
      <c r="BE19" s="1200"/>
      <c r="BF19" s="1782"/>
      <c r="BG19" s="1782"/>
      <c r="BH19" s="1782"/>
      <c r="BI19" s="1774"/>
      <c r="BJ19" s="1775"/>
      <c r="BK19" s="675"/>
      <c r="BL19" s="662"/>
      <c r="BM19" s="662"/>
      <c r="BN19" s="662"/>
      <c r="BO19" s="662"/>
      <c r="BP19" s="268"/>
      <c r="BQ19" s="268"/>
      <c r="BR19" s="268"/>
    </row>
    <row r="20" spans="1:70" ht="24" customHeight="1">
      <c r="A20" s="268"/>
      <c r="B20" s="892"/>
      <c r="C20" s="1193" t="str">
        <f>AY20</f>
        <v>Mehr Informationen:</v>
      </c>
      <c r="D20" s="848"/>
      <c r="E20" s="848"/>
      <c r="F20" s="848"/>
      <c r="G20" s="848"/>
      <c r="H20" s="848"/>
      <c r="I20" s="848"/>
      <c r="J20" s="848"/>
      <c r="K20" s="848"/>
      <c r="L20" s="8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c r="AN20" s="848"/>
      <c r="AO20" s="848"/>
      <c r="AP20" s="848"/>
      <c r="AQ20" s="1773"/>
      <c r="AR20" s="892"/>
      <c r="AS20" s="268"/>
      <c r="AT20" s="268"/>
      <c r="AU20" s="268"/>
      <c r="AV20" s="268"/>
      <c r="AW20" s="677"/>
      <c r="AX20" s="677"/>
      <c r="AY20" s="678" t="s">
        <v>474</v>
      </c>
      <c r="AZ20" s="678"/>
      <c r="BA20" s="678"/>
      <c r="BB20" s="678"/>
      <c r="BC20" s="678"/>
      <c r="BD20" s="678"/>
      <c r="BE20" s="1200"/>
      <c r="BF20" s="1782"/>
      <c r="BG20" s="1782"/>
      <c r="BH20" s="1782"/>
      <c r="BI20" s="1774"/>
      <c r="BJ20" s="1775"/>
      <c r="BK20" s="675"/>
      <c r="BL20" s="662"/>
      <c r="BM20" s="662"/>
      <c r="BN20" s="662"/>
      <c r="BO20" s="662"/>
      <c r="BP20" s="268"/>
      <c r="BQ20" s="268"/>
      <c r="BR20" s="268"/>
    </row>
    <row r="21" spans="1:70" ht="18" customHeight="1">
      <c r="A21" s="268"/>
      <c r="B21" s="892"/>
      <c r="C21" s="1783" t="str">
        <f>AY21</f>
        <v>https://fpre.ch/tools/imbas/gemeindechecks/</v>
      </c>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1784"/>
      <c r="AN21" s="1784"/>
      <c r="AO21" s="1784"/>
      <c r="AP21" s="1784"/>
      <c r="AQ21" s="1773"/>
      <c r="AR21" s="892"/>
      <c r="AS21" s="268"/>
      <c r="AT21" s="268"/>
      <c r="AU21" s="268"/>
      <c r="AV21" s="268"/>
      <c r="AW21" s="677"/>
      <c r="AX21" s="677"/>
      <c r="AY21" s="1785" t="s">
        <v>464</v>
      </c>
      <c r="AZ21" s="1786"/>
      <c r="BA21" s="1786"/>
      <c r="BB21" s="1786"/>
      <c r="BC21" s="1786"/>
      <c r="BD21" s="1787"/>
      <c r="BE21" s="1200"/>
      <c r="BF21" s="1782"/>
      <c r="BG21" s="1782"/>
      <c r="BH21" s="1782"/>
      <c r="BI21" s="1774"/>
      <c r="BJ21" s="1775"/>
      <c r="BK21" s="675"/>
      <c r="BL21" s="662"/>
      <c r="BM21" s="662"/>
      <c r="BN21" s="662"/>
      <c r="BO21" s="662"/>
      <c r="BP21" s="268"/>
      <c r="BQ21" s="268"/>
      <c r="BR21" s="268"/>
    </row>
    <row r="22" spans="1:70" ht="30" customHeight="1">
      <c r="A22" s="268"/>
      <c r="B22" s="892"/>
      <c r="C22" s="892"/>
      <c r="D22" s="892"/>
      <c r="E22" s="892"/>
      <c r="F22" s="892"/>
      <c r="G22" s="892"/>
      <c r="H22" s="892"/>
      <c r="I22" s="892"/>
      <c r="J22" s="892"/>
      <c r="K22" s="892"/>
      <c r="L22" s="892"/>
      <c r="M22" s="892"/>
      <c r="N22" s="892"/>
      <c r="O22" s="2328"/>
      <c r="P22" s="2328"/>
      <c r="Q22" s="2328"/>
      <c r="R22" s="2328"/>
      <c r="S22" s="1788"/>
      <c r="T22" s="2339"/>
      <c r="U22" s="2339"/>
      <c r="V22" s="2339"/>
      <c r="W22" s="1789"/>
      <c r="X22" s="1773"/>
      <c r="Y22" s="1773"/>
      <c r="Z22" s="1773"/>
      <c r="AA22" s="1773"/>
      <c r="AB22" s="1773"/>
      <c r="AC22" s="1773"/>
      <c r="AD22" s="1773"/>
      <c r="AE22" s="1773"/>
      <c r="AF22" s="1773"/>
      <c r="AG22" s="1773"/>
      <c r="AH22" s="1773"/>
      <c r="AI22" s="1773"/>
      <c r="AJ22" s="1773"/>
      <c r="AK22" s="1773"/>
      <c r="AL22" s="1773"/>
      <c r="AM22" s="1773"/>
      <c r="AN22" s="1773"/>
      <c r="AO22" s="1773"/>
      <c r="AP22" s="1773"/>
      <c r="AQ22" s="1773"/>
      <c r="AR22" s="892"/>
      <c r="AS22" s="268"/>
      <c r="AT22" s="1779"/>
      <c r="AU22" s="268"/>
      <c r="AV22" s="268"/>
      <c r="AW22" s="677"/>
      <c r="AX22" s="677"/>
      <c r="AY22" s="1179"/>
      <c r="AZ22" s="1196"/>
      <c r="BA22" s="1196"/>
      <c r="BB22" s="1790"/>
      <c r="BC22" s="1196"/>
      <c r="BD22" s="1775"/>
      <c r="BE22" s="1767"/>
      <c r="BF22" s="675"/>
      <c r="BG22" s="675"/>
      <c r="BH22" s="675"/>
      <c r="BI22" s="1775"/>
      <c r="BJ22" s="1775"/>
      <c r="BK22" s="675"/>
      <c r="BL22" s="662"/>
      <c r="BM22" s="662"/>
      <c r="BN22" s="662"/>
      <c r="BO22" s="662"/>
      <c r="BP22" s="268"/>
      <c r="BQ22" s="268"/>
      <c r="BR22" s="268"/>
    </row>
    <row r="23" spans="1:70" ht="12.6" customHeight="1">
      <c r="A23" s="268"/>
      <c r="B23" s="892"/>
      <c r="C23" s="2340" t="str">
        <f>AY23</f>
        <v>Kontakt</v>
      </c>
      <c r="D23" s="2340"/>
      <c r="E23" s="2340"/>
      <c r="F23" s="2340"/>
      <c r="G23" s="2340"/>
      <c r="H23" s="2340"/>
      <c r="I23" s="2340"/>
      <c r="J23" s="2340"/>
      <c r="K23" s="2340"/>
      <c r="L23" s="2340"/>
      <c r="M23" s="2340"/>
      <c r="N23" s="2340"/>
      <c r="O23" s="2340"/>
      <c r="P23" s="2340"/>
      <c r="Q23" s="2340"/>
      <c r="R23" s="2340"/>
      <c r="S23" s="2340"/>
      <c r="T23" s="2340"/>
      <c r="U23" s="2340"/>
      <c r="V23" s="2340"/>
      <c r="W23" s="2340"/>
      <c r="X23" s="2340"/>
      <c r="Y23" s="2340"/>
      <c r="Z23" s="1773"/>
      <c r="AA23" s="1773"/>
      <c r="AB23" s="1773"/>
      <c r="AC23" s="1773"/>
      <c r="AD23" s="1773"/>
      <c r="AE23" s="1773"/>
      <c r="AF23" s="1773"/>
      <c r="AG23" s="1773"/>
      <c r="AH23" s="1773"/>
      <c r="AI23" s="1773"/>
      <c r="AJ23" s="1773"/>
      <c r="AK23" s="1773"/>
      <c r="AL23" s="1773"/>
      <c r="AM23" s="1773"/>
      <c r="AN23" s="1773"/>
      <c r="AO23" s="1773"/>
      <c r="AP23" s="1773"/>
      <c r="AQ23" s="1773"/>
      <c r="AR23" s="892"/>
      <c r="AS23" s="268"/>
      <c r="AT23" s="268"/>
      <c r="AU23" s="268"/>
      <c r="AV23" s="268"/>
      <c r="AW23" s="677"/>
      <c r="AX23" s="677"/>
      <c r="AY23" s="1312" t="s">
        <v>465</v>
      </c>
      <c r="AZ23" s="1196"/>
      <c r="BA23" s="1196"/>
      <c r="BB23" s="1790"/>
      <c r="BC23" s="1196"/>
      <c r="BD23" s="1775"/>
      <c r="BE23" s="1791"/>
      <c r="BF23" s="1782"/>
      <c r="BG23" s="1792"/>
      <c r="BH23" s="1792"/>
      <c r="BI23" s="1792"/>
      <c r="BJ23" s="1792"/>
      <c r="BK23" s="1792"/>
      <c r="BL23" s="662"/>
      <c r="BM23" s="662"/>
      <c r="BN23" s="662"/>
      <c r="BO23" s="662"/>
      <c r="BP23" s="268"/>
      <c r="BQ23" s="268"/>
      <c r="BR23" s="268"/>
    </row>
    <row r="24" spans="1:70" ht="12" customHeight="1">
      <c r="A24" s="268"/>
      <c r="B24" s="892"/>
      <c r="C24" s="2340"/>
      <c r="D24" s="2340"/>
      <c r="E24" s="2340"/>
      <c r="F24" s="2340"/>
      <c r="G24" s="2340"/>
      <c r="H24" s="2340"/>
      <c r="I24" s="2340"/>
      <c r="J24" s="2340"/>
      <c r="K24" s="2340"/>
      <c r="L24" s="2340"/>
      <c r="M24" s="2340"/>
      <c r="N24" s="2340"/>
      <c r="O24" s="2340"/>
      <c r="P24" s="2340"/>
      <c r="Q24" s="2340"/>
      <c r="R24" s="2340"/>
      <c r="S24" s="2340"/>
      <c r="T24" s="2340"/>
      <c r="U24" s="2340"/>
      <c r="V24" s="2340"/>
      <c r="W24" s="2340"/>
      <c r="X24" s="2340"/>
      <c r="Y24" s="2340"/>
      <c r="Z24" s="1773"/>
      <c r="AA24" s="1773"/>
      <c r="AB24" s="1773"/>
      <c r="AC24" s="1773"/>
      <c r="AD24" s="1773"/>
      <c r="AE24" s="1773"/>
      <c r="AF24" s="1773"/>
      <c r="AG24" s="1773"/>
      <c r="AH24" s="1773"/>
      <c r="AI24" s="1773"/>
      <c r="AJ24" s="1773"/>
      <c r="AK24" s="1773"/>
      <c r="AL24" s="1773"/>
      <c r="AM24" s="1773"/>
      <c r="AN24" s="1773"/>
      <c r="AO24" s="1773"/>
      <c r="AP24" s="1773"/>
      <c r="AQ24" s="1773"/>
      <c r="AR24" s="892"/>
      <c r="AS24" s="268"/>
      <c r="AT24" s="268"/>
      <c r="AU24" s="268"/>
      <c r="AV24" s="268"/>
      <c r="AW24" s="677"/>
      <c r="AX24" s="677"/>
      <c r="AY24" s="1179"/>
      <c r="AZ24" s="1196"/>
      <c r="BA24" s="1196"/>
      <c r="BB24" s="1790"/>
      <c r="BC24" s="1196"/>
      <c r="BD24" s="1775"/>
      <c r="BE24" s="1791"/>
      <c r="BF24" s="1782"/>
      <c r="BG24" s="1792"/>
      <c r="BH24" s="1792"/>
      <c r="BI24" s="1792"/>
      <c r="BJ24" s="1792"/>
      <c r="BK24" s="1792"/>
      <c r="BL24" s="662"/>
      <c r="BM24" s="662"/>
      <c r="BN24" s="662"/>
      <c r="BO24" s="662"/>
      <c r="BP24" s="268"/>
      <c r="BQ24" s="268"/>
      <c r="BR24" s="268"/>
    </row>
    <row r="25" spans="1:70" ht="12" customHeight="1">
      <c r="A25" s="268"/>
      <c r="B25" s="892"/>
      <c r="C25" s="892" t="str">
        <f>AY25</f>
        <v>Fahrländer Partner</v>
      </c>
      <c r="D25" s="892"/>
      <c r="E25" s="892"/>
      <c r="F25" s="892"/>
      <c r="G25" s="892"/>
      <c r="H25" s="892"/>
      <c r="I25" s="892"/>
      <c r="J25" s="892"/>
      <c r="K25" s="892"/>
      <c r="L25" s="892"/>
      <c r="M25" s="892"/>
      <c r="N25" s="892"/>
      <c r="O25" s="892"/>
      <c r="P25" s="892"/>
      <c r="Q25" s="892"/>
      <c r="R25" s="892"/>
      <c r="S25" s="892"/>
      <c r="T25" s="892"/>
      <c r="U25" s="892"/>
      <c r="V25" s="892"/>
      <c r="W25" s="1773"/>
      <c r="X25" s="1773"/>
      <c r="Y25" s="1199"/>
      <c r="Z25" s="1199"/>
      <c r="AA25" s="1199"/>
      <c r="AB25" s="1199"/>
      <c r="AC25" s="1199"/>
      <c r="AD25" s="1199"/>
      <c r="AE25" s="1199"/>
      <c r="AF25" s="1199"/>
      <c r="AG25" s="1199"/>
      <c r="AH25" s="1199"/>
      <c r="AI25" s="1199"/>
      <c r="AJ25" s="1199"/>
      <c r="AK25" s="1199"/>
      <c r="AL25" s="1199"/>
      <c r="AM25" s="1199"/>
      <c r="AN25" s="1199"/>
      <c r="AO25" s="1199"/>
      <c r="AP25" s="1199"/>
      <c r="AQ25" s="1199"/>
      <c r="AR25" s="892"/>
      <c r="AS25" s="268"/>
      <c r="AT25" s="1779"/>
      <c r="AU25" s="268"/>
      <c r="AV25" s="268"/>
      <c r="AW25" s="673"/>
      <c r="AX25" s="677"/>
      <c r="AY25" s="1179" t="s">
        <v>151</v>
      </c>
      <c r="AZ25" s="670"/>
      <c r="BA25" s="670"/>
      <c r="BB25" s="670"/>
      <c r="BC25" s="670"/>
      <c r="BD25" s="1775"/>
      <c r="BE25" s="670"/>
      <c r="BF25" s="670"/>
      <c r="BG25" s="1792"/>
      <c r="BH25" s="1792"/>
      <c r="BI25" s="1792"/>
      <c r="BJ25" s="1792"/>
      <c r="BK25" s="1792"/>
      <c r="BL25" s="662"/>
      <c r="BM25" s="662"/>
      <c r="BN25" s="662"/>
      <c r="BO25" s="662"/>
      <c r="BP25" s="268"/>
      <c r="BQ25" s="268"/>
      <c r="BR25" s="268"/>
    </row>
    <row r="26" spans="1:70" ht="12" customHeight="1">
      <c r="A26" s="268"/>
      <c r="B26" s="892"/>
      <c r="C26" s="892" t="str">
        <f>AY26</f>
        <v>Raumentwicklung</v>
      </c>
      <c r="D26" s="1773"/>
      <c r="E26" s="1773"/>
      <c r="F26" s="1773"/>
      <c r="G26" s="1773"/>
      <c r="H26" s="1773"/>
      <c r="I26" s="1773"/>
      <c r="J26" s="1773"/>
      <c r="K26" s="1773"/>
      <c r="L26" s="1773"/>
      <c r="M26" s="1773"/>
      <c r="N26" s="1773"/>
      <c r="O26" s="1773"/>
      <c r="P26" s="1773"/>
      <c r="Q26" s="1773"/>
      <c r="R26" s="1773"/>
      <c r="S26" s="1773"/>
      <c r="T26" s="1773"/>
      <c r="U26" s="1773"/>
      <c r="V26" s="1773"/>
      <c r="W26" s="1773"/>
      <c r="X26" s="1773"/>
      <c r="Y26" s="1793"/>
      <c r="Z26" s="1773"/>
      <c r="AA26" s="1773"/>
      <c r="AB26" s="1773"/>
      <c r="AC26" s="1773"/>
      <c r="AD26" s="1773"/>
      <c r="AE26" s="1773"/>
      <c r="AF26" s="1773"/>
      <c r="AG26" s="1773"/>
      <c r="AH26" s="1773"/>
      <c r="AI26" s="1773"/>
      <c r="AJ26" s="1773"/>
      <c r="AK26" s="1773"/>
      <c r="AL26" s="1773"/>
      <c r="AM26" s="1773"/>
      <c r="AN26" s="1773"/>
      <c r="AO26" s="1794"/>
      <c r="AP26" s="1794"/>
      <c r="AQ26" s="1794"/>
      <c r="AR26" s="892"/>
      <c r="AS26" s="268"/>
      <c r="AT26" s="1779"/>
      <c r="AU26" s="268"/>
      <c r="AV26" s="268"/>
      <c r="AW26" s="673"/>
      <c r="AX26" s="677"/>
      <c r="AY26" s="1179" t="s">
        <v>3</v>
      </c>
      <c r="AZ26" s="670"/>
      <c r="BA26" s="670"/>
      <c r="BB26" s="670"/>
      <c r="BC26" s="670"/>
      <c r="BD26" s="1775"/>
      <c r="BE26" s="670"/>
      <c r="BF26" s="670"/>
      <c r="BG26" s="1792"/>
      <c r="BH26" s="1792"/>
      <c r="BI26" s="1792"/>
      <c r="BJ26" s="1792"/>
      <c r="BK26" s="1792"/>
      <c r="BL26" s="662"/>
      <c r="BM26" s="662"/>
      <c r="BN26" s="662"/>
      <c r="BO26" s="662"/>
      <c r="BP26" s="268"/>
      <c r="BQ26" s="268"/>
      <c r="BR26" s="268"/>
    </row>
    <row r="27" spans="1:70" ht="12" customHeight="1">
      <c r="A27" s="279"/>
      <c r="B27" s="891"/>
      <c r="C27" s="892" t="str">
        <f>AY27</f>
        <v>Seebahnstrasse 89</v>
      </c>
      <c r="D27" s="1795"/>
      <c r="E27" s="1795"/>
      <c r="F27" s="1795"/>
      <c r="G27" s="1795"/>
      <c r="H27" s="1795"/>
      <c r="I27" s="1795"/>
      <c r="J27" s="1795"/>
      <c r="K27" s="1795"/>
      <c r="L27" s="1795"/>
      <c r="M27" s="1795"/>
      <c r="N27" s="1795"/>
      <c r="O27" s="1795"/>
      <c r="P27" s="1795"/>
      <c r="Q27" s="1795"/>
      <c r="R27" s="1795"/>
      <c r="S27" s="1795"/>
      <c r="T27" s="1795"/>
      <c r="U27" s="1795"/>
      <c r="V27" s="1795"/>
      <c r="W27" s="1795"/>
      <c r="X27" s="1795"/>
      <c r="Y27" s="1795"/>
      <c r="Z27" s="1795"/>
      <c r="AA27" s="1795"/>
      <c r="AB27" s="1795"/>
      <c r="AC27" s="1795"/>
      <c r="AD27" s="1795"/>
      <c r="AE27" s="1795"/>
      <c r="AF27" s="1795"/>
      <c r="AG27" s="1795"/>
      <c r="AH27" s="1795"/>
      <c r="AI27" s="1795"/>
      <c r="AJ27" s="1795"/>
      <c r="AK27" s="1795"/>
      <c r="AL27" s="1795"/>
      <c r="AM27" s="1795"/>
      <c r="AN27" s="1795"/>
      <c r="AO27" s="1773"/>
      <c r="AP27" s="1773"/>
      <c r="AQ27" s="1773"/>
      <c r="AS27" s="268"/>
      <c r="AT27" s="1796"/>
      <c r="AU27" s="268"/>
      <c r="AV27" s="268"/>
      <c r="AW27" s="673"/>
      <c r="AX27" s="673"/>
      <c r="AY27" s="1179" t="s">
        <v>152</v>
      </c>
      <c r="AZ27" s="1183"/>
      <c r="BA27" s="1183"/>
      <c r="BB27" s="677"/>
      <c r="BC27" s="1200"/>
      <c r="BD27" s="1775"/>
      <c r="BE27" s="1312"/>
      <c r="BF27" s="1792"/>
      <c r="BG27" s="1792"/>
      <c r="BH27" s="1792"/>
      <c r="BI27" s="1792"/>
      <c r="BJ27" s="1792"/>
      <c r="BK27" s="1792"/>
      <c r="BL27" s="662"/>
      <c r="BM27" s="662"/>
      <c r="BN27" s="662"/>
      <c r="BO27" s="662"/>
      <c r="BP27" s="268"/>
      <c r="BQ27" s="268"/>
      <c r="BR27" s="268"/>
    </row>
    <row r="28" spans="1:70" ht="12" customHeight="1">
      <c r="A28" s="279"/>
      <c r="B28" s="891"/>
      <c r="C28" s="892" t="str">
        <f>AY28</f>
        <v>8003 Zürich</v>
      </c>
      <c r="D28" s="1757"/>
      <c r="E28" s="1757"/>
      <c r="F28" s="1757"/>
      <c r="G28" s="1757"/>
      <c r="H28" s="1757"/>
      <c r="I28" s="1757"/>
      <c r="J28" s="1757"/>
      <c r="K28" s="1757"/>
      <c r="L28" s="1757"/>
      <c r="M28" s="1757"/>
      <c r="N28" s="1757"/>
      <c r="O28" s="1757"/>
      <c r="P28" s="1757"/>
      <c r="Q28" s="1757"/>
      <c r="R28" s="1757"/>
      <c r="S28" s="1757"/>
      <c r="T28" s="1757"/>
      <c r="U28" s="1757"/>
      <c r="V28" s="1757"/>
      <c r="W28" s="1757"/>
      <c r="X28" s="1757"/>
      <c r="Y28" s="1757"/>
      <c r="Z28" s="1757"/>
      <c r="AA28" s="1757"/>
      <c r="AB28" s="1757"/>
      <c r="AC28" s="1757"/>
      <c r="AD28" s="1757"/>
      <c r="AE28" s="1757"/>
      <c r="AF28" s="1757"/>
      <c r="AG28" s="1757"/>
      <c r="AH28" s="1757"/>
      <c r="AI28" s="1757"/>
      <c r="AJ28" s="1757"/>
      <c r="AK28" s="1757"/>
      <c r="AL28" s="1757"/>
      <c r="AM28" s="1757"/>
      <c r="AN28" s="1757"/>
      <c r="AO28" s="1757"/>
      <c r="AP28" s="1757"/>
      <c r="AQ28" s="1757"/>
      <c r="AS28" s="268"/>
      <c r="AT28" s="268"/>
      <c r="AU28" s="268"/>
      <c r="AV28" s="268"/>
      <c r="AW28" s="673"/>
      <c r="AX28" s="673"/>
      <c r="AY28" s="1179" t="s">
        <v>469</v>
      </c>
      <c r="AZ28" s="1797"/>
      <c r="BA28" s="1797"/>
      <c r="BB28" s="1774"/>
      <c r="BC28" s="1798"/>
      <c r="BD28" s="1775"/>
      <c r="BE28" s="1775"/>
      <c r="BF28" s="1775"/>
      <c r="BG28" s="1792"/>
      <c r="BH28" s="1792"/>
      <c r="BI28" s="1792"/>
      <c r="BJ28" s="1792"/>
      <c r="BK28" s="1792"/>
      <c r="BL28" s="662"/>
      <c r="BM28" s="662"/>
      <c r="BN28" s="662"/>
      <c r="BO28" s="662"/>
      <c r="BP28" s="268"/>
      <c r="BQ28" s="268"/>
      <c r="BR28" s="268"/>
    </row>
    <row r="29" spans="1:70" ht="12.6" customHeight="1">
      <c r="A29" s="279"/>
      <c r="B29" s="891"/>
      <c r="C29" s="892"/>
      <c r="D29" s="1799"/>
      <c r="E29" s="1799"/>
      <c r="F29" s="1799"/>
      <c r="G29" s="1800"/>
      <c r="H29" s="1800"/>
      <c r="I29" s="1799"/>
      <c r="J29" s="1799"/>
      <c r="K29" s="1799"/>
      <c r="L29" s="1799"/>
      <c r="O29" s="1211"/>
      <c r="Q29" s="1799"/>
      <c r="S29" s="1801"/>
      <c r="T29" s="1802"/>
      <c r="U29" s="1802"/>
      <c r="V29" s="1803"/>
      <c r="W29" s="1799"/>
      <c r="Y29" s="1193"/>
      <c r="AS29" s="268"/>
      <c r="AT29" s="1779"/>
      <c r="AU29" s="268"/>
      <c r="AV29" s="268"/>
      <c r="AW29" s="673"/>
      <c r="AX29" s="673"/>
      <c r="AY29" s="1179"/>
      <c r="AZ29" s="677"/>
      <c r="BA29" s="1766"/>
      <c r="BB29" s="667"/>
      <c r="BC29" s="1798"/>
      <c r="BD29" s="667"/>
      <c r="BE29" s="1208"/>
      <c r="BF29" s="1208"/>
      <c r="BG29" s="1792"/>
      <c r="BH29" s="1792"/>
      <c r="BI29" s="1792"/>
      <c r="BJ29" s="1792"/>
      <c r="BK29" s="1792"/>
      <c r="BL29" s="662"/>
      <c r="BM29" s="662"/>
      <c r="BN29" s="662"/>
      <c r="BO29" s="662"/>
      <c r="BP29" s="268"/>
      <c r="BQ29" s="268"/>
      <c r="BR29" s="268"/>
    </row>
    <row r="30" spans="1:70" ht="12.6" customHeight="1">
      <c r="A30" s="279"/>
      <c r="B30" s="891"/>
      <c r="C30" s="892" t="str">
        <f>AY30</f>
        <v>+41 44 466 70 00</v>
      </c>
      <c r="D30" s="1799"/>
      <c r="E30" s="1799"/>
      <c r="F30" s="1799"/>
      <c r="G30" s="1799"/>
      <c r="H30" s="1799"/>
      <c r="I30" s="1802"/>
      <c r="J30" s="1802"/>
      <c r="K30" s="1799"/>
      <c r="M30" s="1804"/>
      <c r="N30" s="1804"/>
      <c r="O30" s="1804"/>
      <c r="Q30" s="1804"/>
      <c r="R30" s="1804"/>
      <c r="S30" s="1804"/>
      <c r="T30" s="1804"/>
      <c r="U30" s="1804"/>
      <c r="V30" s="1804"/>
      <c r="W30" s="1799"/>
      <c r="X30" s="1799"/>
      <c r="AR30" s="1805"/>
      <c r="AS30" s="268"/>
      <c r="AT30" s="1779"/>
      <c r="AU30" s="268"/>
      <c r="AV30" s="268"/>
      <c r="AW30" s="673"/>
      <c r="AX30" s="673"/>
      <c r="AY30" s="1806" t="s">
        <v>153</v>
      </c>
      <c r="AZ30" s="1807"/>
      <c r="BA30" s="1807"/>
      <c r="BB30" s="667"/>
      <c r="BC30" s="1798"/>
      <c r="BD30" s="667"/>
      <c r="BE30" s="1208"/>
      <c r="BF30" s="1208"/>
      <c r="BG30" s="1792"/>
      <c r="BH30" s="1792"/>
      <c r="BI30" s="1792"/>
      <c r="BJ30" s="1792"/>
      <c r="BK30" s="1792"/>
      <c r="BL30" s="662"/>
      <c r="BM30" s="662"/>
      <c r="BN30" s="662"/>
      <c r="BO30" s="662"/>
      <c r="BP30" s="268"/>
      <c r="BQ30" s="268"/>
      <c r="BR30" s="268"/>
    </row>
    <row r="31" spans="1:70" ht="12.6" customHeight="1">
      <c r="A31" s="279"/>
      <c r="B31" s="891"/>
      <c r="C31" s="1808" t="str">
        <f>AY31</f>
        <v>info@fpre.ch</v>
      </c>
      <c r="D31" s="1809"/>
      <c r="E31" s="1809"/>
      <c r="F31" s="1809"/>
      <c r="G31" s="1809"/>
      <c r="H31" s="1809"/>
      <c r="I31" s="1802"/>
      <c r="J31" s="1802"/>
      <c r="L31" s="1804"/>
      <c r="M31" s="1804"/>
      <c r="N31" s="1804"/>
      <c r="O31" s="1804"/>
      <c r="Q31" s="1804"/>
      <c r="R31" s="1804"/>
      <c r="S31" s="1804"/>
      <c r="T31" s="1804"/>
      <c r="U31" s="1804"/>
      <c r="V31" s="1804"/>
      <c r="W31" s="1799"/>
      <c r="X31" s="1799"/>
      <c r="AS31" s="268"/>
      <c r="AT31" s="268"/>
      <c r="AU31" s="268"/>
      <c r="AV31" s="268"/>
      <c r="AW31" s="673"/>
      <c r="AX31" s="673"/>
      <c r="AY31" s="1810" t="s">
        <v>154</v>
      </c>
      <c r="AZ31" s="1807"/>
      <c r="BA31" s="1807"/>
      <c r="BB31" s="667"/>
      <c r="BC31" s="1798"/>
      <c r="BD31" s="667"/>
      <c r="BE31" s="1208"/>
      <c r="BF31" s="1208"/>
      <c r="BG31" s="1792"/>
      <c r="BH31" s="1792"/>
      <c r="BI31" s="1792"/>
      <c r="BJ31" s="1792"/>
      <c r="BK31" s="1792"/>
      <c r="BL31" s="662"/>
      <c r="BM31" s="662"/>
      <c r="BN31" s="662"/>
      <c r="BO31" s="662"/>
      <c r="BP31" s="268"/>
      <c r="BQ31" s="268"/>
      <c r="BR31" s="268"/>
    </row>
    <row r="32" spans="1:70" ht="12" customHeight="1">
      <c r="A32" s="279"/>
      <c r="B32" s="891"/>
      <c r="C32" s="1808" t="str">
        <f>AY32</f>
        <v>https://fpre.ch/</v>
      </c>
      <c r="M32" s="1804"/>
      <c r="N32" s="1804"/>
      <c r="O32" s="1804"/>
      <c r="Q32" s="1804"/>
      <c r="R32" s="1804"/>
      <c r="S32" s="1804"/>
      <c r="T32" s="1804"/>
      <c r="U32" s="1804"/>
      <c r="V32" s="1804"/>
      <c r="AS32" s="268"/>
      <c r="AT32" s="268"/>
      <c r="AU32" s="268"/>
      <c r="AV32" s="268"/>
      <c r="AW32" s="673"/>
      <c r="AX32" s="673"/>
      <c r="AY32" s="1811" t="s">
        <v>466</v>
      </c>
      <c r="AZ32" s="1807"/>
      <c r="BA32" s="1807"/>
      <c r="BB32" s="1807"/>
      <c r="BC32" s="1798"/>
      <c r="BD32" s="667"/>
      <c r="BE32" s="1208"/>
      <c r="BF32" s="1208"/>
      <c r="BG32" s="1792"/>
      <c r="BH32" s="1792"/>
      <c r="BI32" s="1792"/>
      <c r="BJ32" s="1792"/>
      <c r="BK32" s="1792"/>
      <c r="BL32" s="662"/>
      <c r="BM32" s="662"/>
      <c r="BN32" s="662"/>
      <c r="BO32" s="662"/>
      <c r="BP32" s="268"/>
      <c r="BQ32" s="268"/>
      <c r="BR32" s="268"/>
    </row>
    <row r="33" spans="1:70" ht="12.6" customHeight="1">
      <c r="A33" s="279"/>
      <c r="B33" s="891"/>
      <c r="C33" s="892"/>
      <c r="D33" s="1193"/>
      <c r="E33" s="1193"/>
      <c r="F33" s="1193"/>
      <c r="G33" s="1193"/>
      <c r="H33" s="1193"/>
      <c r="I33" s="1193"/>
      <c r="J33" s="1193"/>
      <c r="K33" s="1193"/>
      <c r="L33" s="1193"/>
      <c r="M33" s="1193"/>
      <c r="N33" s="1193"/>
      <c r="O33" s="1193"/>
      <c r="P33" s="1812"/>
      <c r="Q33" s="1813"/>
      <c r="R33" s="1813"/>
      <c r="S33" s="1813"/>
      <c r="T33" s="1813"/>
      <c r="U33" s="1813"/>
      <c r="V33" s="1813"/>
      <c r="W33" s="892"/>
      <c r="AS33" s="268"/>
      <c r="AT33" s="268"/>
      <c r="AU33" s="268"/>
      <c r="AV33" s="268"/>
      <c r="AW33" s="673"/>
      <c r="AX33" s="673"/>
      <c r="AY33" s="1179"/>
      <c r="AZ33" s="1791"/>
      <c r="BA33" s="1807"/>
      <c r="BB33" s="1807"/>
      <c r="BC33" s="1798"/>
      <c r="BD33" s="667"/>
      <c r="BE33" s="667"/>
      <c r="BF33" s="1208"/>
      <c r="BG33" s="1792"/>
      <c r="BH33" s="1792"/>
      <c r="BI33" s="1792"/>
      <c r="BJ33" s="1792"/>
      <c r="BK33" s="1792"/>
      <c r="BL33" s="662"/>
      <c r="BM33" s="662"/>
      <c r="BN33" s="662"/>
      <c r="BO33" s="662"/>
      <c r="BP33" s="268"/>
      <c r="BQ33" s="268"/>
      <c r="BR33" s="268"/>
    </row>
    <row r="34" spans="1:70" ht="12.6" customHeight="1">
      <c r="A34" s="279"/>
      <c r="B34" s="891"/>
      <c r="C34" s="892" t="str">
        <f>AY34</f>
        <v>Standorte</v>
      </c>
      <c r="D34" s="892"/>
      <c r="E34" s="892"/>
      <c r="F34" s="892"/>
      <c r="G34" s="892"/>
      <c r="H34" s="892"/>
      <c r="I34" s="892"/>
      <c r="J34" s="892"/>
      <c r="K34" s="892"/>
      <c r="L34" s="892"/>
      <c r="M34" s="892"/>
      <c r="N34" s="892"/>
      <c r="O34" s="892"/>
      <c r="Q34" s="1814"/>
      <c r="R34" s="1814"/>
      <c r="S34" s="1814"/>
      <c r="T34" s="1814"/>
      <c r="U34" s="1814"/>
      <c r="V34" s="1814"/>
      <c r="AS34" s="268"/>
      <c r="AT34" s="268"/>
      <c r="AU34" s="268"/>
      <c r="AV34" s="268"/>
      <c r="AW34" s="673"/>
      <c r="AX34" s="673"/>
      <c r="AY34" s="1179" t="s">
        <v>467</v>
      </c>
      <c r="AZ34" s="1791"/>
      <c r="BA34" s="1197"/>
      <c r="BB34" s="1197"/>
      <c r="BC34" s="1798"/>
      <c r="BD34" s="667"/>
      <c r="BE34" s="1208"/>
      <c r="BF34" s="1208"/>
      <c r="BG34" s="1792"/>
      <c r="BH34" s="1792"/>
      <c r="BI34" s="1792"/>
      <c r="BJ34" s="1792"/>
      <c r="BK34" s="1792"/>
      <c r="BL34" s="662"/>
      <c r="BM34" s="662"/>
      <c r="BN34" s="662"/>
      <c r="BO34" s="662"/>
      <c r="BP34" s="268"/>
      <c r="BQ34" s="268"/>
      <c r="BR34" s="268"/>
    </row>
    <row r="35" spans="1:70" ht="12.6" customHeight="1">
      <c r="A35" s="279"/>
      <c r="B35" s="891"/>
      <c r="C35" s="892" t="str">
        <f>AY35</f>
        <v>Zürich</v>
      </c>
      <c r="D35" s="892"/>
      <c r="E35" s="892"/>
      <c r="F35" s="892"/>
      <c r="G35" s="892"/>
      <c r="H35" s="892"/>
      <c r="I35" s="892"/>
      <c r="J35" s="892"/>
      <c r="K35" s="892"/>
      <c r="L35" s="892"/>
      <c r="M35" s="892"/>
      <c r="N35" s="892"/>
      <c r="O35" s="892"/>
      <c r="Q35" s="1814"/>
      <c r="R35" s="1814"/>
      <c r="S35" s="1814"/>
      <c r="T35" s="1814"/>
      <c r="U35" s="1814"/>
      <c r="V35" s="1814"/>
      <c r="AE35" s="1815"/>
      <c r="AF35" s="1815"/>
      <c r="AG35" s="1815"/>
      <c r="AI35" s="1815"/>
      <c r="AJ35" s="1815"/>
      <c r="AS35" s="268"/>
      <c r="AT35" s="268"/>
      <c r="AU35" s="268"/>
      <c r="AV35" s="268"/>
      <c r="AW35" s="673"/>
      <c r="AX35" s="673"/>
      <c r="AY35" s="1179" t="s">
        <v>468</v>
      </c>
      <c r="AZ35" s="1791"/>
      <c r="BA35" s="1197"/>
      <c r="BB35" s="1197"/>
      <c r="BC35" s="1798"/>
      <c r="BD35" s="667"/>
      <c r="BE35" s="1208"/>
      <c r="BF35" s="1208"/>
      <c r="BG35" s="1792"/>
      <c r="BH35" s="1792"/>
      <c r="BI35" s="1792"/>
      <c r="BJ35" s="1792"/>
      <c r="BK35" s="1792"/>
      <c r="BL35" s="662"/>
      <c r="BM35" s="662"/>
      <c r="BN35" s="662"/>
      <c r="BO35" s="662"/>
      <c r="BP35" s="268"/>
      <c r="BQ35" s="268"/>
      <c r="BR35" s="268"/>
    </row>
    <row r="36" spans="1:70" ht="12" customHeight="1">
      <c r="A36" s="279"/>
      <c r="B36" s="891"/>
      <c r="C36" s="892" t="str">
        <f>AY36</f>
        <v>Bern</v>
      </c>
      <c r="D36" s="892"/>
      <c r="E36" s="892"/>
      <c r="F36" s="892"/>
      <c r="G36" s="892"/>
      <c r="H36" s="892"/>
      <c r="I36" s="892"/>
      <c r="J36" s="892"/>
      <c r="K36" s="892"/>
      <c r="L36" s="892"/>
      <c r="M36" s="892"/>
      <c r="N36" s="892"/>
      <c r="O36" s="892"/>
      <c r="Q36" s="1814"/>
      <c r="R36" s="1814"/>
      <c r="S36" s="1814"/>
      <c r="T36" s="1814"/>
      <c r="U36" s="1814"/>
      <c r="V36" s="1814"/>
      <c r="Z36" s="1793"/>
      <c r="AA36" s="1793"/>
      <c r="AB36" s="1793"/>
      <c r="AC36" s="1793"/>
      <c r="AD36" s="1793"/>
      <c r="AE36" s="1793"/>
      <c r="AF36" s="1793"/>
      <c r="AG36" s="1793"/>
      <c r="AH36" s="1793"/>
      <c r="AI36" s="1793"/>
      <c r="AJ36" s="1793"/>
      <c r="AK36" s="1793"/>
      <c r="AL36" s="1793"/>
      <c r="AM36" s="1793"/>
      <c r="AN36" s="1793"/>
      <c r="AO36" s="1793"/>
      <c r="AP36" s="1793"/>
      <c r="AQ36" s="1793"/>
      <c r="AS36" s="268"/>
      <c r="AT36" s="268"/>
      <c r="AU36" s="268"/>
      <c r="AV36" s="268"/>
      <c r="AW36" s="673"/>
      <c r="AX36" s="673"/>
      <c r="AY36" s="1179" t="s">
        <v>470</v>
      </c>
      <c r="AZ36" s="1791"/>
      <c r="BA36" s="1197"/>
      <c r="BB36" s="1197"/>
      <c r="BC36" s="1798"/>
      <c r="BD36" s="667"/>
      <c r="BE36" s="1208"/>
      <c r="BF36" s="1208"/>
      <c r="BG36" s="1792"/>
      <c r="BH36" s="1792"/>
      <c r="BI36" s="1792"/>
      <c r="BJ36" s="1792"/>
      <c r="BK36" s="1792"/>
      <c r="BL36" s="662"/>
      <c r="BM36" s="662"/>
      <c r="BN36" s="662"/>
      <c r="BO36" s="662"/>
      <c r="BP36" s="268"/>
      <c r="BQ36" s="268"/>
      <c r="BR36" s="268"/>
    </row>
    <row r="37" spans="1:70" ht="12" customHeight="1">
      <c r="A37" s="279"/>
      <c r="B37" s="891"/>
      <c r="C37" s="892" t="str">
        <f>AY37</f>
        <v>Frankfurt</v>
      </c>
      <c r="Y37" s="1799"/>
      <c r="Z37" s="1809"/>
      <c r="AA37" s="1809"/>
      <c r="AB37" s="1809"/>
      <c r="AC37" s="1809"/>
      <c r="AD37" s="1809"/>
      <c r="AE37" s="1802"/>
      <c r="AF37" s="1802"/>
      <c r="AG37" s="1802"/>
      <c r="AH37" s="1809"/>
      <c r="AI37" s="1802"/>
      <c r="AJ37" s="1802"/>
      <c r="AS37" s="268"/>
      <c r="AT37" s="1816"/>
      <c r="AU37" s="268"/>
      <c r="AV37" s="268"/>
      <c r="AW37" s="673"/>
      <c r="AX37" s="673"/>
      <c r="AY37" s="677" t="s">
        <v>471</v>
      </c>
      <c r="AZ37" s="1782"/>
      <c r="BA37" s="1782"/>
      <c r="BB37" s="1782"/>
      <c r="BC37" s="1798"/>
      <c r="BD37" s="667"/>
      <c r="BE37" s="1208"/>
      <c r="BF37" s="1208"/>
      <c r="BG37" s="1792"/>
      <c r="BH37" s="1792"/>
      <c r="BI37" s="1792"/>
      <c r="BJ37" s="1792"/>
      <c r="BK37" s="1792"/>
      <c r="BL37" s="662"/>
      <c r="BM37" s="662"/>
      <c r="BN37" s="662"/>
      <c r="BO37" s="662"/>
      <c r="BP37" s="268"/>
      <c r="BQ37" s="268"/>
      <c r="BR37" s="268"/>
    </row>
    <row r="38" spans="1:70" ht="12" customHeight="1">
      <c r="A38" s="279"/>
      <c r="B38" s="891"/>
      <c r="C38" s="1817"/>
      <c r="D38" s="1817"/>
      <c r="E38" s="1817"/>
      <c r="F38" s="1817"/>
      <c r="G38" s="1817"/>
      <c r="H38" s="1817"/>
      <c r="I38" s="1817"/>
      <c r="J38" s="1817"/>
      <c r="K38" s="1817"/>
      <c r="L38" s="1817"/>
      <c r="M38" s="1817"/>
      <c r="N38" s="1817"/>
      <c r="O38" s="1817"/>
      <c r="P38" s="1817"/>
      <c r="Q38" s="1817"/>
      <c r="R38" s="1817"/>
      <c r="S38" s="1817"/>
      <c r="T38" s="1817"/>
      <c r="U38" s="1817"/>
      <c r="V38" s="1817"/>
      <c r="W38" s="1817"/>
      <c r="X38" s="1817"/>
      <c r="Y38" s="1817"/>
      <c r="Z38" s="1817"/>
      <c r="AA38" s="1817"/>
      <c r="AB38" s="1817"/>
      <c r="AC38" s="1817"/>
      <c r="AD38" s="1817"/>
      <c r="AE38" s="1817"/>
      <c r="AF38" s="1817"/>
      <c r="AG38" s="1817"/>
      <c r="AH38" s="1817"/>
      <c r="AI38" s="1817"/>
      <c r="AJ38" s="1817"/>
      <c r="AK38" s="1817"/>
      <c r="AL38" s="1817"/>
      <c r="AM38" s="1817"/>
      <c r="AN38" s="1817"/>
      <c r="AO38" s="1817"/>
      <c r="AP38" s="1817"/>
      <c r="AQ38" s="1817"/>
      <c r="AS38" s="268"/>
      <c r="AT38" s="1816"/>
      <c r="AU38" s="1816"/>
      <c r="AV38" s="1816"/>
      <c r="AW38" s="673"/>
      <c r="AX38" s="673"/>
      <c r="AY38" s="2332"/>
      <c r="AZ38" s="2332"/>
      <c r="BA38" s="2332"/>
      <c r="BB38" s="2332"/>
      <c r="BC38" s="1798"/>
      <c r="BD38" s="667"/>
      <c r="BE38" s="1208"/>
      <c r="BF38" s="1208"/>
      <c r="BG38" s="1792"/>
      <c r="BH38" s="1792"/>
      <c r="BI38" s="1792"/>
      <c r="BJ38" s="1792"/>
      <c r="BK38" s="1792"/>
      <c r="BL38" s="662"/>
      <c r="BM38" s="662"/>
      <c r="BN38" s="662"/>
      <c r="BO38" s="662"/>
      <c r="BP38" s="268"/>
      <c r="BQ38" s="268"/>
      <c r="BR38" s="268"/>
    </row>
    <row r="39" spans="1:70" ht="12" customHeight="1">
      <c r="A39" s="279"/>
      <c r="B39" s="891"/>
      <c r="C39" s="1817"/>
      <c r="D39" s="1817"/>
      <c r="E39" s="1817"/>
      <c r="F39" s="1817"/>
      <c r="G39" s="1817"/>
      <c r="H39" s="1817"/>
      <c r="I39" s="1817"/>
      <c r="J39" s="1817"/>
      <c r="K39" s="1817"/>
      <c r="L39" s="1817"/>
      <c r="M39" s="1817"/>
      <c r="N39" s="1817"/>
      <c r="O39" s="1817"/>
      <c r="P39" s="1817"/>
      <c r="Q39" s="1817"/>
      <c r="R39" s="1817"/>
      <c r="S39" s="1817"/>
      <c r="T39" s="1817"/>
      <c r="U39" s="1817"/>
      <c r="V39" s="1817"/>
      <c r="W39" s="1817"/>
      <c r="X39" s="1817"/>
      <c r="Y39" s="1817"/>
      <c r="Z39" s="1817"/>
      <c r="AA39" s="1817"/>
      <c r="AB39" s="1817"/>
      <c r="AC39" s="1817"/>
      <c r="AD39" s="1817"/>
      <c r="AE39" s="1817"/>
      <c r="AF39" s="1817"/>
      <c r="AG39" s="1817"/>
      <c r="AH39" s="1817"/>
      <c r="AI39" s="1817"/>
      <c r="AJ39" s="1817"/>
      <c r="AK39" s="1817"/>
      <c r="AL39" s="1817"/>
      <c r="AM39" s="1817"/>
      <c r="AN39" s="1817"/>
      <c r="AO39" s="1817"/>
      <c r="AP39" s="1817"/>
      <c r="AQ39" s="1817"/>
      <c r="AS39" s="268"/>
      <c r="AT39" s="1816"/>
      <c r="AU39" s="1816"/>
      <c r="AV39" s="1816"/>
      <c r="AW39" s="673"/>
      <c r="AX39" s="673"/>
      <c r="AY39" s="2332"/>
      <c r="AZ39" s="2332"/>
      <c r="BA39" s="2332"/>
      <c r="BB39" s="2332"/>
      <c r="BC39" s="1798"/>
      <c r="BD39" s="1775"/>
      <c r="BE39" s="1775"/>
      <c r="BF39" s="1775"/>
      <c r="BG39" s="1792"/>
      <c r="BH39" s="667"/>
      <c r="BI39" s="667"/>
      <c r="BJ39" s="1208"/>
      <c r="BK39" s="1208"/>
      <c r="BL39" s="662"/>
      <c r="BM39" s="662"/>
      <c r="BN39" s="662"/>
      <c r="BO39" s="662"/>
      <c r="BP39" s="268"/>
      <c r="BQ39" s="268"/>
      <c r="BR39" s="268"/>
    </row>
    <row r="40" spans="1:70" ht="12" customHeight="1">
      <c r="A40" s="279"/>
      <c r="B40" s="891"/>
      <c r="C40" s="1817"/>
      <c r="D40" s="1817"/>
      <c r="E40" s="1817"/>
      <c r="F40" s="1817"/>
      <c r="G40" s="1817"/>
      <c r="H40" s="1817"/>
      <c r="I40" s="1817"/>
      <c r="J40" s="1817"/>
      <c r="K40" s="1817"/>
      <c r="L40" s="1817"/>
      <c r="M40" s="1817"/>
      <c r="N40" s="1817"/>
      <c r="O40" s="1817"/>
      <c r="P40" s="1817"/>
      <c r="Q40" s="1817"/>
      <c r="R40" s="1817"/>
      <c r="S40" s="1817"/>
      <c r="T40" s="1817"/>
      <c r="U40" s="1817"/>
      <c r="V40" s="1817"/>
      <c r="W40" s="1817"/>
      <c r="X40" s="1817"/>
      <c r="Y40" s="1817"/>
      <c r="Z40" s="1817"/>
      <c r="AA40" s="1817"/>
      <c r="AB40" s="1817"/>
      <c r="AC40" s="1817"/>
      <c r="AD40" s="1817"/>
      <c r="AE40" s="1817"/>
      <c r="AF40" s="1817"/>
      <c r="AG40" s="1817"/>
      <c r="AH40" s="1817"/>
      <c r="AI40" s="1817"/>
      <c r="AJ40" s="1817"/>
      <c r="AK40" s="1817"/>
      <c r="AL40" s="1817"/>
      <c r="AM40" s="1817"/>
      <c r="AN40" s="1817"/>
      <c r="AO40" s="1817"/>
      <c r="AP40" s="1817"/>
      <c r="AQ40" s="1817"/>
      <c r="AS40" s="268"/>
      <c r="AT40" s="268"/>
      <c r="AU40" s="268"/>
      <c r="AV40" s="268"/>
      <c r="AW40" s="673"/>
      <c r="AX40" s="673"/>
      <c r="AY40" s="2332"/>
      <c r="AZ40" s="2332"/>
      <c r="BA40" s="2332"/>
      <c r="BB40" s="2332"/>
      <c r="BC40" s="1798"/>
      <c r="BD40" s="1775"/>
      <c r="BE40" s="1775"/>
      <c r="BF40" s="1775"/>
      <c r="BG40" s="1775"/>
      <c r="BH40" s="667"/>
      <c r="BI40" s="667"/>
      <c r="BJ40" s="1208"/>
      <c r="BK40" s="1208"/>
      <c r="BL40" s="662"/>
      <c r="BM40" s="662"/>
      <c r="BN40" s="662"/>
      <c r="BO40" s="662"/>
      <c r="BP40" s="268"/>
      <c r="BQ40" s="268"/>
      <c r="BR40" s="268"/>
    </row>
    <row r="41" spans="1:70" ht="9" customHeight="1">
      <c r="A41" s="279"/>
      <c r="B41" s="891"/>
      <c r="C41" s="1817"/>
      <c r="D41" s="1817"/>
      <c r="E41" s="1817"/>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7"/>
      <c r="AH41" s="1817"/>
      <c r="AI41" s="1817"/>
      <c r="AJ41" s="1817"/>
      <c r="AK41" s="1817"/>
      <c r="AL41" s="1817"/>
      <c r="AM41" s="1817"/>
      <c r="AN41" s="1817"/>
      <c r="AO41" s="1817"/>
      <c r="AP41" s="1817"/>
      <c r="AQ41" s="1817"/>
      <c r="AS41" s="268"/>
      <c r="AT41" s="268"/>
      <c r="AU41" s="268"/>
      <c r="AV41" s="268"/>
      <c r="AW41" s="673"/>
      <c r="AX41" s="673"/>
      <c r="AY41" s="2332"/>
      <c r="AZ41" s="2332"/>
      <c r="BA41" s="2332"/>
      <c r="BB41" s="2332"/>
      <c r="BC41" s="1798"/>
      <c r="BD41" s="1775"/>
      <c r="BE41" s="1791"/>
      <c r="BF41" s="1775"/>
      <c r="BG41" s="1775"/>
      <c r="BH41" s="667"/>
      <c r="BI41" s="667"/>
      <c r="BJ41" s="1208"/>
      <c r="BK41" s="1208"/>
      <c r="BL41" s="662"/>
      <c r="BM41" s="662"/>
      <c r="BN41" s="662"/>
      <c r="BO41" s="662"/>
      <c r="BP41" s="268"/>
      <c r="BQ41" s="268"/>
      <c r="BR41" s="268"/>
    </row>
    <row r="42" spans="1:70" ht="6.75" customHeight="1">
      <c r="A42" s="279"/>
      <c r="B42" s="891"/>
      <c r="C42" s="1817"/>
      <c r="D42" s="1817"/>
      <c r="E42" s="1817"/>
      <c r="F42" s="1817"/>
      <c r="G42" s="1817"/>
      <c r="H42" s="1817"/>
      <c r="I42" s="1817"/>
      <c r="J42" s="1817"/>
      <c r="K42" s="1817"/>
      <c r="L42" s="1817"/>
      <c r="M42" s="1817"/>
      <c r="N42" s="1817"/>
      <c r="O42" s="1817"/>
      <c r="P42" s="1817"/>
      <c r="Q42" s="1817"/>
      <c r="R42" s="1817"/>
      <c r="S42" s="1817"/>
      <c r="T42" s="1817"/>
      <c r="U42" s="1817"/>
      <c r="V42" s="1817"/>
      <c r="W42" s="1817"/>
      <c r="X42" s="1817"/>
      <c r="Y42" s="1817"/>
      <c r="Z42" s="1817"/>
      <c r="AA42" s="1817"/>
      <c r="AB42" s="1817"/>
      <c r="AC42" s="1817"/>
      <c r="AD42" s="1817"/>
      <c r="AE42" s="1817"/>
      <c r="AF42" s="1817"/>
      <c r="AG42" s="1817"/>
      <c r="AH42" s="1817"/>
      <c r="AI42" s="1817"/>
      <c r="AJ42" s="1817"/>
      <c r="AK42" s="1817"/>
      <c r="AL42" s="1817"/>
      <c r="AM42" s="1817"/>
      <c r="AN42" s="1817"/>
      <c r="AO42" s="1817"/>
      <c r="AP42" s="1817"/>
      <c r="AQ42" s="1817"/>
      <c r="AS42" s="268"/>
      <c r="AT42" s="268"/>
      <c r="AU42" s="268"/>
      <c r="AV42" s="268"/>
      <c r="AW42" s="673"/>
      <c r="AX42" s="673"/>
      <c r="AY42" s="677"/>
      <c r="AZ42" s="677"/>
      <c r="BA42" s="1775"/>
      <c r="BB42" s="1818"/>
      <c r="BC42" s="1798"/>
      <c r="BD42" s="1775"/>
      <c r="BE42" s="1775"/>
      <c r="BF42" s="1775"/>
      <c r="BG42" s="1775"/>
      <c r="BH42" s="667"/>
      <c r="BI42" s="667"/>
      <c r="BJ42" s="1208"/>
      <c r="BK42" s="1208"/>
      <c r="BL42" s="662"/>
      <c r="BM42" s="662"/>
      <c r="BN42" s="662"/>
      <c r="BO42" s="662"/>
      <c r="BP42" s="268"/>
      <c r="BQ42" s="268"/>
      <c r="BR42" s="268"/>
    </row>
    <row r="43" spans="1:70" ht="12.95" customHeight="1">
      <c r="A43" s="268"/>
      <c r="B43" s="892"/>
      <c r="C43" s="1817"/>
      <c r="D43" s="1817"/>
      <c r="E43" s="1817"/>
      <c r="F43" s="1817"/>
      <c r="G43" s="1817"/>
      <c r="H43" s="1817"/>
      <c r="I43" s="1817"/>
      <c r="J43" s="1817"/>
      <c r="K43" s="1817"/>
      <c r="L43" s="1817"/>
      <c r="M43" s="1817"/>
      <c r="N43" s="1817"/>
      <c r="O43" s="1817"/>
      <c r="P43" s="1817"/>
      <c r="Q43" s="1817"/>
      <c r="R43" s="1817"/>
      <c r="S43" s="1817"/>
      <c r="T43" s="1817"/>
      <c r="U43" s="1817"/>
      <c r="V43" s="1817"/>
      <c r="W43" s="1817"/>
      <c r="X43" s="1817"/>
      <c r="Y43" s="1817"/>
      <c r="Z43" s="1817"/>
      <c r="AA43" s="1817"/>
      <c r="AB43" s="1817"/>
      <c r="AC43" s="1817"/>
      <c r="AD43" s="1817"/>
      <c r="AE43" s="1817"/>
      <c r="AF43" s="1817"/>
      <c r="AG43" s="1817"/>
      <c r="AH43" s="1817"/>
      <c r="AI43" s="1817"/>
      <c r="AJ43" s="1817"/>
      <c r="AK43" s="1817"/>
      <c r="AL43" s="1817"/>
      <c r="AM43" s="1817"/>
      <c r="AN43" s="1817"/>
      <c r="AO43" s="1817"/>
      <c r="AP43" s="1817"/>
      <c r="AQ43" s="1817"/>
      <c r="AR43" s="892"/>
      <c r="AS43" s="268"/>
      <c r="AT43" s="268"/>
      <c r="AU43" s="268"/>
      <c r="AV43" s="268"/>
      <c r="AW43" s="677"/>
      <c r="AX43" s="677"/>
      <c r="AY43" s="1819"/>
      <c r="AZ43" s="1798"/>
      <c r="BA43" s="1798"/>
      <c r="BB43" s="1775"/>
      <c r="BC43" s="1798"/>
      <c r="BD43" s="1775"/>
      <c r="BE43" s="1312"/>
      <c r="BF43" s="1798"/>
      <c r="BG43" s="1775"/>
      <c r="BH43" s="1775"/>
      <c r="BI43" s="1775"/>
      <c r="BJ43" s="1775"/>
      <c r="BK43" s="1798"/>
      <c r="BL43" s="662"/>
      <c r="BM43" s="662"/>
      <c r="BN43" s="662"/>
      <c r="BO43" s="662"/>
      <c r="BP43" s="268"/>
      <c r="BQ43" s="268"/>
      <c r="BR43" s="268"/>
    </row>
    <row r="44" spans="1:70" ht="4.5" customHeight="1">
      <c r="A44" s="268"/>
      <c r="B44" s="892"/>
      <c r="C44" s="2333"/>
      <c r="D44" s="2333"/>
      <c r="E44" s="2333"/>
      <c r="F44" s="2333"/>
      <c r="G44" s="2333"/>
      <c r="H44" s="2333"/>
      <c r="I44" s="2333"/>
      <c r="J44" s="2333"/>
      <c r="K44" s="892"/>
      <c r="L44" s="892"/>
      <c r="M44" s="892"/>
      <c r="N44" s="892"/>
      <c r="O44" s="892"/>
      <c r="P44" s="892"/>
      <c r="Q44" s="892"/>
      <c r="R44" s="892"/>
      <c r="S44" s="892"/>
      <c r="T44" s="1773"/>
      <c r="U44" s="1773"/>
      <c r="V44" s="1211"/>
      <c r="W44" s="1773"/>
      <c r="X44" s="1773"/>
      <c r="Y44" s="1773"/>
      <c r="Z44" s="1773"/>
      <c r="AA44" s="1773"/>
      <c r="AB44" s="1773"/>
      <c r="AC44" s="1773"/>
      <c r="AD44" s="1773"/>
      <c r="AE44" s="1773"/>
      <c r="AF44" s="1773"/>
      <c r="AG44" s="1773"/>
      <c r="AH44" s="1773"/>
      <c r="AI44" s="1773"/>
      <c r="AJ44" s="1773"/>
      <c r="AK44" s="1773"/>
      <c r="AL44" s="1773"/>
      <c r="AM44" s="1773"/>
      <c r="AN44" s="1773"/>
      <c r="AO44" s="1773"/>
      <c r="AP44" s="1773"/>
      <c r="AQ44" s="1773"/>
      <c r="AR44" s="892"/>
      <c r="AS44" s="268"/>
      <c r="AT44" s="268"/>
      <c r="AU44" s="268"/>
      <c r="AV44" s="268"/>
      <c r="AW44" s="677"/>
      <c r="AX44" s="677"/>
      <c r="AY44" s="1179"/>
      <c r="AZ44" s="1179"/>
      <c r="BA44" s="1179"/>
      <c r="BB44" s="1179"/>
      <c r="BC44" s="1820"/>
      <c r="BD44" s="1820"/>
      <c r="BE44" s="1821"/>
      <c r="BF44" s="1821"/>
      <c r="BG44" s="1820"/>
      <c r="BH44" s="1820"/>
      <c r="BI44" s="1820"/>
      <c r="BJ44" s="1820"/>
      <c r="BK44" s="1822"/>
      <c r="BL44" s="662"/>
      <c r="BM44" s="662"/>
      <c r="BN44" s="662"/>
      <c r="BO44" s="662"/>
      <c r="BP44" s="268"/>
      <c r="BQ44" s="268"/>
      <c r="BR44" s="268"/>
    </row>
    <row r="45" spans="1:70" ht="4.5" customHeight="1">
      <c r="A45" s="268"/>
      <c r="B45" s="891"/>
      <c r="C45" s="1788"/>
      <c r="D45" s="1788"/>
      <c r="E45" s="1788"/>
      <c r="F45" s="1788"/>
      <c r="G45" s="1788"/>
      <c r="H45" s="1788"/>
      <c r="I45" s="1788"/>
      <c r="J45" s="1788"/>
      <c r="K45" s="1788"/>
      <c r="L45" s="1788"/>
      <c r="M45" s="1788"/>
      <c r="N45" s="1788"/>
      <c r="O45" s="1788"/>
      <c r="P45" s="1788"/>
      <c r="Q45" s="1788"/>
      <c r="R45" s="1788"/>
      <c r="S45" s="2336"/>
      <c r="T45" s="2336"/>
      <c r="U45" s="2336"/>
      <c r="V45" s="2336"/>
      <c r="W45" s="892"/>
      <c r="X45" s="892"/>
      <c r="Y45" s="892"/>
      <c r="Z45" s="892"/>
      <c r="AA45" s="892"/>
      <c r="AB45" s="892"/>
      <c r="AC45" s="892"/>
      <c r="AD45" s="892"/>
      <c r="AE45" s="892"/>
      <c r="AF45" s="892"/>
      <c r="AG45" s="892"/>
      <c r="AH45" s="892"/>
      <c r="AI45" s="892"/>
      <c r="AJ45" s="892"/>
      <c r="AK45" s="848"/>
      <c r="AL45" s="1823"/>
      <c r="AM45" s="1823"/>
      <c r="AN45" s="1823"/>
      <c r="AO45" s="1823"/>
      <c r="AP45" s="1193"/>
      <c r="AQ45" s="892"/>
      <c r="AS45" s="268"/>
      <c r="AT45" s="1779"/>
      <c r="AU45" s="268"/>
      <c r="AV45" s="268"/>
      <c r="AW45" s="673"/>
      <c r="AX45" s="673"/>
      <c r="AY45" s="1179"/>
      <c r="AZ45" s="1824"/>
      <c r="BA45" s="1775"/>
      <c r="BB45" s="1775"/>
      <c r="BC45" s="1775"/>
      <c r="BD45" s="1775"/>
      <c r="BE45" s="2331"/>
      <c r="BF45" s="2331"/>
      <c r="BG45" s="2331"/>
      <c r="BH45" s="2331"/>
      <c r="BI45" s="1820"/>
      <c r="BJ45" s="1820"/>
      <c r="BK45" s="1822"/>
      <c r="BL45" s="662"/>
      <c r="BM45" s="662"/>
      <c r="BN45" s="662"/>
      <c r="BO45" s="662"/>
      <c r="BP45" s="268"/>
      <c r="BQ45" s="268"/>
      <c r="BR45" s="268"/>
    </row>
    <row r="46" spans="1:70" ht="4.5" customHeight="1">
      <c r="A46" s="268"/>
      <c r="B46" s="891"/>
      <c r="C46" s="1825"/>
      <c r="D46" s="1825"/>
      <c r="E46" s="1825"/>
      <c r="F46" s="1825"/>
      <c r="G46" s="1825"/>
      <c r="H46" s="1825"/>
      <c r="I46" s="1825"/>
      <c r="J46" s="1825"/>
      <c r="K46" s="1825"/>
      <c r="L46" s="1826"/>
      <c r="M46" s="1827"/>
      <c r="N46" s="1827"/>
      <c r="O46" s="1788"/>
      <c r="P46" s="1788"/>
      <c r="Q46" s="1788"/>
      <c r="R46" s="1788"/>
      <c r="S46" s="1826"/>
      <c r="T46" s="1826"/>
      <c r="U46" s="1826"/>
      <c r="V46" s="1826"/>
      <c r="W46" s="892"/>
      <c r="X46" s="892"/>
      <c r="Y46" s="892"/>
      <c r="Z46" s="892"/>
      <c r="AA46" s="892"/>
      <c r="AB46" s="892"/>
      <c r="AC46" s="892"/>
      <c r="AD46" s="892"/>
      <c r="AE46" s="892"/>
      <c r="AF46" s="892"/>
      <c r="AG46" s="892"/>
      <c r="AH46" s="892"/>
      <c r="AI46" s="892"/>
      <c r="AJ46" s="892"/>
      <c r="AK46" s="848"/>
      <c r="AL46" s="1828"/>
      <c r="AM46" s="1828"/>
      <c r="AN46" s="1828"/>
      <c r="AO46" s="1828"/>
      <c r="AP46" s="892"/>
      <c r="AQ46" s="892"/>
      <c r="AS46" s="268"/>
      <c r="AT46" s="1779"/>
      <c r="AU46" s="268"/>
      <c r="AV46" s="268"/>
      <c r="AW46" s="673"/>
      <c r="AX46" s="673"/>
      <c r="AY46" s="1798"/>
      <c r="AZ46" s="1829"/>
      <c r="BA46" s="1775"/>
      <c r="BB46" s="1775"/>
      <c r="BC46" s="1775"/>
      <c r="BD46" s="1775"/>
      <c r="BE46" s="2331"/>
      <c r="BF46" s="2331"/>
      <c r="BG46" s="2331"/>
      <c r="BH46" s="2331"/>
      <c r="BI46" s="1820"/>
      <c r="BJ46" s="1820"/>
      <c r="BK46" s="1822"/>
      <c r="BL46" s="662"/>
      <c r="BM46" s="662"/>
      <c r="BN46" s="662"/>
      <c r="BO46" s="662"/>
      <c r="BP46" s="268"/>
      <c r="BQ46" s="268"/>
      <c r="BR46" s="268"/>
    </row>
    <row r="47" spans="1:70" ht="12.6" customHeight="1">
      <c r="A47" s="268"/>
      <c r="B47" s="891"/>
      <c r="C47" s="1788"/>
      <c r="D47" s="1788"/>
      <c r="E47" s="1788"/>
      <c r="F47" s="1788"/>
      <c r="G47" s="1788"/>
      <c r="H47" s="1788"/>
      <c r="I47" s="1788"/>
      <c r="J47" s="1788"/>
      <c r="K47" s="1788"/>
      <c r="L47" s="1788"/>
      <c r="M47" s="1788"/>
      <c r="N47" s="1788"/>
      <c r="O47" s="1788"/>
      <c r="P47" s="1788"/>
      <c r="Q47" s="1788"/>
      <c r="R47" s="1788"/>
      <c r="S47" s="2334"/>
      <c r="T47" s="2334"/>
      <c r="U47" s="2334"/>
      <c r="V47" s="2334"/>
      <c r="W47" s="892"/>
      <c r="X47" s="892"/>
      <c r="Y47" s="892"/>
      <c r="Z47" s="892"/>
      <c r="AA47" s="892"/>
      <c r="AB47" s="892"/>
      <c r="AC47" s="892"/>
      <c r="AD47" s="892"/>
      <c r="AE47" s="892"/>
      <c r="AF47" s="892"/>
      <c r="AG47" s="892"/>
      <c r="AH47" s="892"/>
      <c r="AI47" s="892"/>
      <c r="AJ47" s="892"/>
      <c r="AK47" s="848"/>
      <c r="AL47" s="1828"/>
      <c r="AM47" s="1828"/>
      <c r="AN47" s="1828"/>
      <c r="AO47" s="1828"/>
      <c r="AP47" s="1828"/>
      <c r="AQ47" s="892"/>
      <c r="AS47" s="268"/>
      <c r="AT47" s="1779"/>
      <c r="AU47" s="268"/>
      <c r="AV47" s="268"/>
      <c r="AW47" s="673"/>
      <c r="AX47" s="673"/>
      <c r="AY47" s="1798"/>
      <c r="AZ47" s="1798"/>
      <c r="BA47" s="1775"/>
      <c r="BB47" s="1775"/>
      <c r="BC47" s="1775"/>
      <c r="BD47" s="1775"/>
      <c r="BE47" s="2331"/>
      <c r="BF47" s="2331"/>
      <c r="BG47" s="2331"/>
      <c r="BH47" s="2331"/>
      <c r="BI47" s="1820"/>
      <c r="BJ47" s="1822"/>
      <c r="BK47" s="1822"/>
      <c r="BL47" s="662"/>
      <c r="BM47" s="662"/>
      <c r="BN47" s="662"/>
      <c r="BO47" s="662"/>
      <c r="BP47" s="268"/>
      <c r="BQ47" s="268"/>
      <c r="BR47" s="268"/>
    </row>
    <row r="48" spans="1:70" ht="6.75" customHeight="1">
      <c r="A48" s="268"/>
      <c r="B48" s="891"/>
      <c r="C48" s="1830"/>
      <c r="D48" s="892"/>
      <c r="E48" s="892"/>
      <c r="F48" s="892"/>
      <c r="G48" s="892"/>
      <c r="H48" s="892"/>
      <c r="I48" s="892"/>
      <c r="J48" s="892"/>
      <c r="K48" s="892"/>
      <c r="L48" s="892"/>
      <c r="M48" s="892"/>
      <c r="N48" s="892"/>
      <c r="O48" s="892"/>
      <c r="P48" s="892"/>
      <c r="Q48" s="892"/>
      <c r="R48" s="892"/>
      <c r="S48" s="892"/>
      <c r="T48" s="892"/>
      <c r="U48" s="892"/>
      <c r="V48" s="892"/>
      <c r="W48" s="892"/>
      <c r="X48" s="892"/>
      <c r="Y48" s="892"/>
      <c r="Z48" s="892"/>
      <c r="AA48" s="892"/>
      <c r="AB48" s="892"/>
      <c r="AC48" s="892"/>
      <c r="AD48" s="892"/>
      <c r="AE48" s="892"/>
      <c r="AF48" s="892"/>
      <c r="AG48" s="892"/>
      <c r="AH48" s="892"/>
      <c r="AI48" s="892"/>
      <c r="AJ48" s="892"/>
      <c r="AK48" s="848"/>
      <c r="AL48" s="1823"/>
      <c r="AM48" s="1823"/>
      <c r="AN48" s="1823"/>
      <c r="AO48" s="1823"/>
      <c r="AP48" s="1823"/>
      <c r="AQ48" s="892"/>
      <c r="AS48" s="268"/>
      <c r="AT48" s="1779"/>
      <c r="AU48" s="268"/>
      <c r="AV48" s="268"/>
      <c r="AW48" s="673"/>
      <c r="AX48" s="673"/>
      <c r="AY48" s="1798"/>
      <c r="AZ48" s="1798"/>
      <c r="BA48" s="1775"/>
      <c r="BB48" s="1775"/>
      <c r="BC48" s="1775"/>
      <c r="BD48" s="1775"/>
      <c r="BE48" s="2331"/>
      <c r="BF48" s="2331"/>
      <c r="BG48" s="2331"/>
      <c r="BH48" s="2331"/>
      <c r="BI48" s="1820"/>
      <c r="BJ48" s="1822"/>
      <c r="BK48" s="1822"/>
      <c r="BL48" s="662"/>
      <c r="BM48" s="662"/>
      <c r="BN48" s="662"/>
      <c r="BO48" s="662"/>
      <c r="BP48" s="268"/>
      <c r="BQ48" s="268"/>
      <c r="BR48" s="268"/>
    </row>
    <row r="49" spans="1:70" ht="12.75" customHeight="1">
      <c r="A49" s="268"/>
      <c r="B49" s="891"/>
      <c r="C49" s="1830"/>
      <c r="D49" s="892"/>
      <c r="E49" s="892"/>
      <c r="F49" s="892"/>
      <c r="G49" s="892"/>
      <c r="H49" s="892"/>
      <c r="I49" s="892"/>
      <c r="J49" s="892"/>
      <c r="K49" s="892"/>
      <c r="L49" s="892"/>
      <c r="M49" s="892"/>
      <c r="N49" s="892"/>
      <c r="O49" s="892"/>
      <c r="P49" s="892"/>
      <c r="Q49" s="892"/>
      <c r="R49" s="892"/>
      <c r="S49" s="892"/>
      <c r="T49" s="892"/>
      <c r="U49" s="892"/>
      <c r="V49" s="892"/>
      <c r="W49" s="892"/>
      <c r="X49" s="892"/>
      <c r="Y49" s="892"/>
      <c r="Z49" s="892"/>
      <c r="AA49" s="892"/>
      <c r="AB49" s="892"/>
      <c r="AC49" s="892"/>
      <c r="AD49" s="892"/>
      <c r="AE49" s="892"/>
      <c r="AF49" s="892"/>
      <c r="AG49" s="892"/>
      <c r="AH49" s="892"/>
      <c r="AI49" s="892"/>
      <c r="AJ49" s="892"/>
      <c r="AK49" s="848"/>
      <c r="AL49" s="1823"/>
      <c r="AM49" s="1823"/>
      <c r="AN49" s="1823"/>
      <c r="AO49" s="1823"/>
      <c r="AP49" s="1823"/>
      <c r="AQ49" s="892"/>
      <c r="AS49" s="268"/>
      <c r="AT49" s="1779"/>
      <c r="AU49" s="268"/>
      <c r="AV49" s="268"/>
      <c r="AW49" s="673"/>
      <c r="AX49" s="673"/>
      <c r="AY49" s="1798"/>
      <c r="AZ49" s="1798"/>
      <c r="BA49" s="1775"/>
      <c r="BB49" s="1775"/>
      <c r="BC49" s="1775"/>
      <c r="BD49" s="1775"/>
      <c r="BE49" s="2331"/>
      <c r="BF49" s="2331"/>
      <c r="BG49" s="2331"/>
      <c r="BH49" s="2331"/>
      <c r="BI49" s="1820"/>
      <c r="BJ49" s="1822"/>
      <c r="BK49" s="1822"/>
      <c r="BL49" s="662"/>
      <c r="BM49" s="662"/>
      <c r="BN49" s="662"/>
      <c r="BO49" s="662"/>
      <c r="BP49" s="268"/>
      <c r="BQ49" s="268"/>
      <c r="BR49" s="268"/>
    </row>
    <row r="50" spans="1:70" ht="9" customHeight="1">
      <c r="A50" s="268"/>
      <c r="B50" s="891"/>
      <c r="C50" s="1830"/>
      <c r="D50" s="892"/>
      <c r="E50" s="892"/>
      <c r="F50" s="892"/>
      <c r="G50" s="892"/>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48"/>
      <c r="AL50" s="1823"/>
      <c r="AM50" s="1823"/>
      <c r="AN50" s="1823"/>
      <c r="AO50" s="1823"/>
      <c r="AP50" s="1823"/>
      <c r="AQ50" s="892"/>
      <c r="AS50" s="268"/>
      <c r="AT50" s="1779"/>
      <c r="AU50" s="268"/>
      <c r="AV50" s="268"/>
      <c r="AW50" s="673"/>
      <c r="AX50" s="673"/>
      <c r="AY50" s="1212"/>
      <c r="AZ50" s="1798"/>
      <c r="BA50" s="1775"/>
      <c r="BB50" s="1775"/>
      <c r="BC50" s="1775"/>
      <c r="BD50" s="1775"/>
      <c r="BE50" s="1820"/>
      <c r="BF50" s="1820"/>
      <c r="BG50" s="1820"/>
      <c r="BH50" s="1820"/>
      <c r="BI50" s="1820"/>
      <c r="BJ50" s="1822"/>
      <c r="BK50" s="1822"/>
      <c r="BL50" s="662"/>
      <c r="BM50" s="662"/>
      <c r="BN50" s="662"/>
      <c r="BO50" s="662"/>
      <c r="BP50" s="268"/>
      <c r="BQ50" s="268"/>
      <c r="BR50" s="268"/>
    </row>
    <row r="51" spans="1:70" ht="9" customHeight="1">
      <c r="A51" s="268"/>
      <c r="B51" s="891"/>
      <c r="C51" s="1830"/>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48"/>
      <c r="AL51" s="1823"/>
      <c r="AM51" s="1823"/>
      <c r="AN51" s="1823"/>
      <c r="AO51" s="1823"/>
      <c r="AP51" s="1823"/>
      <c r="AQ51" s="892"/>
      <c r="AS51" s="268"/>
      <c r="AT51" s="1779"/>
      <c r="AU51" s="268"/>
      <c r="AV51" s="268"/>
      <c r="AW51" s="673"/>
      <c r="AX51" s="673"/>
      <c r="AY51" s="1798"/>
      <c r="AZ51" s="1798"/>
      <c r="BA51" s="1775"/>
      <c r="BB51" s="1775"/>
      <c r="BC51" s="1775"/>
      <c r="BD51" s="1775"/>
      <c r="BE51" s="1820"/>
      <c r="BF51" s="1820"/>
      <c r="BG51" s="1820"/>
      <c r="BH51" s="1820"/>
      <c r="BI51" s="1820"/>
      <c r="BJ51" s="1831"/>
      <c r="BK51" s="1822"/>
      <c r="BL51" s="662"/>
      <c r="BM51" s="662"/>
      <c r="BN51" s="662"/>
      <c r="BO51" s="662"/>
      <c r="BP51" s="268"/>
      <c r="BQ51" s="268"/>
      <c r="BR51" s="268"/>
    </row>
    <row r="52" spans="1:70" ht="8.25" customHeight="1">
      <c r="A52" s="268"/>
      <c r="B52" s="891"/>
      <c r="C52" s="1830"/>
      <c r="D52" s="892"/>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c r="AO52" s="892"/>
      <c r="AP52" s="892"/>
      <c r="AQ52" s="892"/>
      <c r="AS52" s="268"/>
      <c r="AT52" s="1779"/>
      <c r="AU52" s="268"/>
      <c r="AV52" s="268"/>
      <c r="AW52" s="673"/>
      <c r="AX52" s="673"/>
      <c r="AY52" s="1798"/>
      <c r="AZ52" s="1798"/>
      <c r="BA52" s="1775"/>
      <c r="BB52" s="1775"/>
      <c r="BC52" s="1775"/>
      <c r="BD52" s="1775"/>
      <c r="BE52" s="1820"/>
      <c r="BF52" s="1820"/>
      <c r="BG52" s="1820"/>
      <c r="BH52" s="1820"/>
      <c r="BI52" s="1820"/>
      <c r="BJ52" s="1831"/>
      <c r="BK52" s="1822"/>
      <c r="BL52" s="662"/>
      <c r="BM52" s="662"/>
      <c r="BN52" s="662"/>
      <c r="BO52" s="662"/>
      <c r="BP52" s="268"/>
      <c r="BQ52" s="268"/>
      <c r="BR52" s="268"/>
    </row>
    <row r="53" spans="1:70" ht="12.6" customHeight="1">
      <c r="A53" s="268"/>
      <c r="B53" s="891"/>
      <c r="C53" s="892"/>
      <c r="D53" s="892"/>
      <c r="E53" s="892"/>
      <c r="F53" s="892"/>
      <c r="G53" s="892"/>
      <c r="H53" s="892"/>
      <c r="I53" s="892"/>
      <c r="J53" s="892"/>
      <c r="K53" s="892"/>
      <c r="L53" s="892"/>
      <c r="M53" s="892"/>
      <c r="N53" s="2335"/>
      <c r="O53" s="2335"/>
      <c r="P53" s="2335"/>
      <c r="Q53" s="2335"/>
      <c r="R53" s="2335"/>
      <c r="S53" s="1185"/>
      <c r="T53" s="2329"/>
      <c r="U53" s="2329"/>
      <c r="V53" s="2329"/>
      <c r="W53" s="892"/>
      <c r="X53" s="892"/>
      <c r="Y53" s="892"/>
      <c r="AA53" s="892"/>
      <c r="AB53" s="892"/>
      <c r="AC53" s="892"/>
      <c r="AD53" s="892"/>
      <c r="AE53" s="892"/>
      <c r="AF53" s="892"/>
      <c r="AG53" s="892"/>
      <c r="AH53" s="892"/>
      <c r="AI53" s="892"/>
      <c r="AJ53" s="892"/>
      <c r="AK53" s="892"/>
      <c r="AL53" s="892"/>
      <c r="AM53" s="892"/>
      <c r="AN53" s="892"/>
      <c r="AO53" s="892"/>
      <c r="AP53" s="892"/>
      <c r="AQ53" s="892"/>
      <c r="AS53" s="268"/>
      <c r="AT53" s="1779"/>
      <c r="AU53" s="268"/>
      <c r="AV53" s="268"/>
      <c r="AW53" s="673"/>
      <c r="AX53" s="673"/>
      <c r="AY53" s="677"/>
      <c r="AZ53" s="1797"/>
      <c r="BA53" s="1774"/>
      <c r="BB53" s="1791"/>
      <c r="BC53" s="1775"/>
      <c r="BD53" s="1775"/>
      <c r="BE53" s="1312"/>
      <c r="BF53" s="1820"/>
      <c r="BG53" s="1820"/>
      <c r="BH53" s="1820"/>
      <c r="BI53" s="1820"/>
      <c r="BJ53" s="1831"/>
      <c r="BK53" s="1822"/>
      <c r="BL53" s="662"/>
      <c r="BM53" s="662"/>
      <c r="BN53" s="662"/>
      <c r="BO53" s="662"/>
      <c r="BP53" s="268"/>
      <c r="BQ53" s="268"/>
      <c r="BR53" s="268"/>
    </row>
    <row r="54" spans="1:70" ht="4.5" customHeight="1">
      <c r="A54" s="268"/>
      <c r="B54" s="891"/>
      <c r="C54" s="1830"/>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c r="AO54" s="892"/>
      <c r="AP54" s="892"/>
      <c r="AQ54" s="892"/>
      <c r="AS54" s="268"/>
      <c r="AT54" s="1779"/>
      <c r="AU54" s="268"/>
      <c r="AV54" s="268"/>
      <c r="AW54" s="673"/>
      <c r="AX54" s="673"/>
      <c r="AY54" s="1774"/>
      <c r="AZ54" s="1797"/>
      <c r="BA54" s="1774"/>
      <c r="BB54" s="1775"/>
      <c r="BC54" s="1775"/>
      <c r="BD54" s="1775"/>
      <c r="BE54" s="1820"/>
      <c r="BF54" s="1820"/>
      <c r="BG54" s="1820"/>
      <c r="BH54" s="1820"/>
      <c r="BI54" s="1820"/>
      <c r="BJ54" s="1831"/>
      <c r="BK54" s="1822"/>
      <c r="BL54" s="662"/>
      <c r="BM54" s="662"/>
      <c r="BN54" s="662"/>
      <c r="BO54" s="662"/>
      <c r="BP54" s="268"/>
      <c r="BQ54" s="268"/>
      <c r="BR54" s="268"/>
    </row>
    <row r="55" spans="1:70" ht="6" customHeight="1">
      <c r="A55" s="268"/>
      <c r="B55" s="891"/>
      <c r="C55" s="1788"/>
      <c r="D55" s="1788"/>
      <c r="E55" s="1788"/>
      <c r="F55" s="1788"/>
      <c r="G55" s="1788"/>
      <c r="H55" s="1788"/>
      <c r="I55" s="1788"/>
      <c r="J55" s="1788"/>
      <c r="K55" s="1788"/>
      <c r="L55" s="1788"/>
      <c r="M55" s="1788"/>
      <c r="N55" s="2328"/>
      <c r="O55" s="2328"/>
      <c r="P55" s="2328"/>
      <c r="Q55" s="2328"/>
      <c r="R55" s="2328"/>
      <c r="S55" s="1832"/>
      <c r="T55" s="2328"/>
      <c r="U55" s="2328"/>
      <c r="V55" s="2328"/>
      <c r="W55" s="892"/>
      <c r="X55" s="892"/>
      <c r="Y55" s="892"/>
      <c r="Z55" s="892"/>
      <c r="AA55" s="892"/>
      <c r="AB55" s="892"/>
      <c r="AC55" s="892"/>
      <c r="AD55" s="892"/>
      <c r="AE55" s="892"/>
      <c r="AF55" s="892"/>
      <c r="AG55" s="892"/>
      <c r="AH55" s="892"/>
      <c r="AI55" s="892"/>
      <c r="AJ55" s="892"/>
      <c r="AK55" s="892"/>
      <c r="AL55" s="892"/>
      <c r="AM55" s="892"/>
      <c r="AN55" s="892"/>
      <c r="AO55" s="892"/>
      <c r="AP55" s="892"/>
      <c r="AQ55" s="892"/>
      <c r="AS55" s="268"/>
      <c r="AT55" s="1779"/>
      <c r="AU55" s="268"/>
      <c r="AV55" s="268"/>
      <c r="AW55" s="673"/>
      <c r="AX55" s="673"/>
      <c r="AY55" s="1179"/>
      <c r="AZ55" s="1797"/>
      <c r="BA55" s="1833"/>
      <c r="BB55" s="1775"/>
      <c r="BC55" s="1775"/>
      <c r="BD55" s="1775"/>
      <c r="BE55" s="2331"/>
      <c r="BF55" s="2331"/>
      <c r="BG55" s="2331"/>
      <c r="BH55" s="1820"/>
      <c r="BI55" s="1820"/>
      <c r="BJ55" s="1831"/>
      <c r="BK55" s="1822"/>
      <c r="BL55" s="662"/>
      <c r="BM55" s="662"/>
      <c r="BN55" s="662"/>
      <c r="BO55" s="662"/>
      <c r="BP55" s="268"/>
      <c r="BQ55" s="268"/>
      <c r="BR55" s="268"/>
    </row>
    <row r="56" spans="1:70" ht="12.6" customHeight="1">
      <c r="A56" s="268"/>
      <c r="B56" s="891"/>
      <c r="C56" s="1788"/>
      <c r="D56" s="1788"/>
      <c r="E56" s="1788"/>
      <c r="F56" s="1788"/>
      <c r="G56" s="1788"/>
      <c r="H56" s="1788"/>
      <c r="I56" s="1788"/>
      <c r="J56" s="1788"/>
      <c r="K56" s="1788"/>
      <c r="L56" s="1788"/>
      <c r="M56" s="1788"/>
      <c r="N56" s="2328"/>
      <c r="O56" s="2328"/>
      <c r="P56" s="2328"/>
      <c r="Q56" s="2328"/>
      <c r="R56" s="2328"/>
      <c r="S56" s="1832"/>
      <c r="T56" s="2328"/>
      <c r="U56" s="2328"/>
      <c r="V56" s="2328"/>
      <c r="W56" s="892"/>
      <c r="X56" s="892"/>
      <c r="Y56" s="892"/>
      <c r="Z56" s="892"/>
      <c r="AA56" s="892"/>
      <c r="AB56" s="892"/>
      <c r="AC56" s="892"/>
      <c r="AD56" s="892"/>
      <c r="AE56" s="892"/>
      <c r="AF56" s="892"/>
      <c r="AG56" s="892"/>
      <c r="AH56" s="892"/>
      <c r="AI56" s="892"/>
      <c r="AJ56" s="892"/>
      <c r="AK56" s="892"/>
      <c r="AL56" s="892"/>
      <c r="AM56" s="892"/>
      <c r="AN56" s="892"/>
      <c r="AO56" s="892"/>
      <c r="AP56" s="892"/>
      <c r="AQ56" s="892"/>
      <c r="AS56" s="268"/>
      <c r="AT56" s="268"/>
      <c r="AU56" s="268"/>
      <c r="AV56" s="268"/>
      <c r="AW56" s="673"/>
      <c r="AX56" s="673"/>
      <c r="AY56" s="1179"/>
      <c r="AZ56" s="1797"/>
      <c r="BA56" s="1833"/>
      <c r="BB56" s="1775"/>
      <c r="BC56" s="1775"/>
      <c r="BD56" s="1775"/>
      <c r="BE56" s="2331"/>
      <c r="BF56" s="2331"/>
      <c r="BG56" s="2331"/>
      <c r="BH56" s="1820"/>
      <c r="BI56" s="1820"/>
      <c r="BJ56" s="1820"/>
      <c r="BK56" s="1820"/>
      <c r="BL56" s="662"/>
      <c r="BM56" s="662"/>
      <c r="BN56" s="662"/>
      <c r="BO56" s="662"/>
      <c r="BP56" s="268"/>
      <c r="BQ56" s="268"/>
      <c r="BR56" s="268"/>
    </row>
    <row r="57" spans="1:70" s="892" customFormat="1" ht="3" customHeight="1">
      <c r="A57" s="279"/>
      <c r="C57" s="1788"/>
      <c r="D57" s="1788"/>
      <c r="E57" s="1788"/>
      <c r="F57" s="1788"/>
      <c r="G57" s="1788"/>
      <c r="H57" s="1788"/>
      <c r="I57" s="1788"/>
      <c r="J57" s="1788"/>
      <c r="K57" s="1788"/>
      <c r="L57" s="1788"/>
      <c r="M57" s="1788"/>
      <c r="N57" s="1788"/>
      <c r="O57" s="1788"/>
      <c r="P57" s="2328"/>
      <c r="Q57" s="2328"/>
      <c r="R57" s="2328"/>
      <c r="S57" s="2328"/>
      <c r="T57" s="2328"/>
      <c r="U57" s="2328"/>
      <c r="V57" s="2328"/>
      <c r="AS57" s="268"/>
      <c r="AT57" s="268"/>
      <c r="AU57" s="268"/>
      <c r="AV57" s="268"/>
      <c r="AW57" s="677"/>
      <c r="AX57" s="677"/>
      <c r="AY57" s="1775"/>
      <c r="AZ57" s="1775"/>
      <c r="BA57" s="1775"/>
      <c r="BB57" s="1775"/>
      <c r="BC57" s="1775"/>
      <c r="BD57" s="1775"/>
      <c r="BE57" s="2331"/>
      <c r="BF57" s="2331"/>
      <c r="BG57" s="2331"/>
      <c r="BH57" s="1820"/>
      <c r="BI57" s="1820"/>
      <c r="BJ57" s="1820"/>
      <c r="BK57" s="1820"/>
      <c r="BL57" s="677"/>
      <c r="BM57" s="662"/>
      <c r="BN57" s="662"/>
      <c r="BO57" s="662"/>
      <c r="BP57" s="268"/>
      <c r="BQ57" s="268"/>
      <c r="BR57" s="268"/>
    </row>
    <row r="58" spans="1:70" s="892" customFormat="1" ht="4.5" customHeight="1">
      <c r="A58" s="279"/>
      <c r="C58" s="1788"/>
      <c r="D58" s="1788"/>
      <c r="E58" s="1788"/>
      <c r="F58" s="1788"/>
      <c r="G58" s="1788"/>
      <c r="H58" s="1788"/>
      <c r="I58" s="1788"/>
      <c r="J58" s="1788"/>
      <c r="K58" s="1788"/>
      <c r="L58" s="1788"/>
      <c r="M58" s="1788"/>
      <c r="N58" s="1788"/>
      <c r="O58" s="1788"/>
      <c r="P58" s="2328"/>
      <c r="Q58" s="2328"/>
      <c r="R58" s="2328"/>
      <c r="S58" s="2328"/>
      <c r="T58" s="2328"/>
      <c r="U58" s="2328"/>
      <c r="V58" s="2328"/>
      <c r="AS58" s="268"/>
      <c r="AT58" s="268"/>
      <c r="AU58" s="268"/>
      <c r="AV58" s="268"/>
      <c r="AW58" s="677"/>
      <c r="AX58" s="677"/>
      <c r="AY58" s="1775"/>
      <c r="AZ58" s="1775"/>
      <c r="BA58" s="1775"/>
      <c r="BB58" s="1775"/>
      <c r="BC58" s="1775"/>
      <c r="BD58" s="1775"/>
      <c r="BE58" s="2331"/>
      <c r="BF58" s="2331"/>
      <c r="BG58" s="2331"/>
      <c r="BH58" s="1820"/>
      <c r="BI58" s="1820"/>
      <c r="BJ58" s="1820"/>
      <c r="BK58" s="1820"/>
      <c r="BL58" s="1775"/>
      <c r="BM58" s="662"/>
      <c r="BN58" s="662"/>
      <c r="BO58" s="662"/>
      <c r="BP58" s="268"/>
      <c r="BQ58" s="268"/>
      <c r="BR58" s="268"/>
    </row>
    <row r="59" spans="1:70" ht="12.6" customHeight="1">
      <c r="A59" s="268"/>
      <c r="B59" s="892"/>
      <c r="D59" s="1788"/>
      <c r="E59" s="1788"/>
      <c r="F59" s="1788"/>
      <c r="G59" s="1788"/>
      <c r="H59" s="1788"/>
      <c r="I59" s="1788"/>
      <c r="J59" s="1788"/>
      <c r="K59" s="1788"/>
      <c r="L59" s="1788"/>
      <c r="M59" s="1788"/>
      <c r="N59" s="1788"/>
      <c r="O59" s="1788"/>
      <c r="W59" s="892"/>
      <c r="X59" s="892"/>
      <c r="Y59" s="892"/>
      <c r="Z59" s="892"/>
      <c r="AA59" s="892"/>
      <c r="AB59" s="892"/>
      <c r="AC59" s="892"/>
      <c r="AD59" s="892"/>
      <c r="AE59" s="892"/>
      <c r="AF59" s="892"/>
      <c r="AG59" s="892"/>
      <c r="AH59" s="892"/>
      <c r="AI59" s="892"/>
      <c r="AJ59" s="892"/>
      <c r="AK59" s="892"/>
      <c r="AL59" s="892"/>
      <c r="AM59" s="892"/>
      <c r="AN59" s="892"/>
      <c r="AO59" s="892"/>
      <c r="AP59" s="892"/>
      <c r="AQ59" s="892"/>
      <c r="AR59" s="892"/>
      <c r="AS59" s="268"/>
      <c r="AT59" s="268"/>
      <c r="AU59" s="268"/>
      <c r="AV59" s="268"/>
      <c r="AW59" s="677"/>
      <c r="AX59" s="677"/>
      <c r="AY59" s="1775"/>
      <c r="AZ59" s="1775"/>
      <c r="BA59" s="1775"/>
      <c r="BB59" s="1775"/>
      <c r="BC59" s="1775"/>
      <c r="BD59" s="1775"/>
      <c r="BE59" s="2331"/>
      <c r="BF59" s="2331"/>
      <c r="BG59" s="2331"/>
      <c r="BH59" s="1820"/>
      <c r="BI59" s="1820"/>
      <c r="BJ59" s="1820"/>
      <c r="BK59" s="1820"/>
      <c r="BL59" s="1775"/>
      <c r="BM59" s="662"/>
      <c r="BN59" s="662"/>
      <c r="BO59" s="662"/>
      <c r="BP59" s="268"/>
      <c r="BQ59" s="268"/>
      <c r="BR59" s="268"/>
    </row>
    <row r="60" spans="1:70" ht="12.6" customHeight="1">
      <c r="A60" s="268"/>
      <c r="B60" s="892"/>
      <c r="C60" s="1193"/>
      <c r="D60" s="892"/>
      <c r="E60" s="892"/>
      <c r="F60" s="892"/>
      <c r="G60" s="892"/>
      <c r="H60" s="892"/>
      <c r="I60" s="892"/>
      <c r="J60" s="892"/>
      <c r="K60" s="892"/>
      <c r="L60" s="892"/>
      <c r="M60" s="892"/>
      <c r="N60" s="892"/>
      <c r="O60" s="892"/>
      <c r="P60" s="1211"/>
      <c r="Q60" s="892"/>
      <c r="R60" s="892"/>
      <c r="S60" s="892"/>
      <c r="T60" s="1211"/>
      <c r="U60" s="892"/>
      <c r="V60" s="892"/>
      <c r="W60" s="892"/>
      <c r="X60" s="892"/>
      <c r="Y60" s="892"/>
      <c r="Z60" s="892"/>
      <c r="AA60" s="892"/>
      <c r="AB60" s="892"/>
      <c r="AC60" s="892"/>
      <c r="AD60" s="892"/>
      <c r="AE60" s="892"/>
      <c r="AF60" s="892"/>
      <c r="AG60" s="892"/>
      <c r="AH60" s="892"/>
      <c r="AI60" s="892"/>
      <c r="AJ60" s="892"/>
      <c r="AK60" s="892"/>
      <c r="AL60" s="892"/>
      <c r="AM60" s="892"/>
      <c r="AN60" s="892"/>
      <c r="AO60" s="892"/>
      <c r="AP60" s="892"/>
      <c r="AQ60" s="892"/>
      <c r="AR60" s="892"/>
      <c r="AS60" s="268"/>
      <c r="AT60" s="268"/>
      <c r="AU60" s="268"/>
      <c r="AV60" s="268"/>
      <c r="AW60" s="677"/>
      <c r="AX60" s="677"/>
      <c r="AY60" s="1791"/>
      <c r="AZ60" s="1775"/>
      <c r="BA60" s="1775"/>
      <c r="BB60" s="1775"/>
      <c r="BC60" s="1775"/>
      <c r="BD60" s="1775"/>
      <c r="BE60" s="2331"/>
      <c r="BF60" s="2331"/>
      <c r="BG60" s="2331"/>
      <c r="BH60" s="1820"/>
      <c r="BI60" s="1820"/>
      <c r="BJ60" s="1820"/>
      <c r="BK60" s="1820"/>
      <c r="BL60" s="1775"/>
      <c r="BM60" s="662"/>
      <c r="BN60" s="662"/>
      <c r="BO60" s="662"/>
      <c r="BP60" s="268"/>
      <c r="BQ60" s="268"/>
      <c r="BR60" s="268"/>
    </row>
    <row r="61" spans="1:70" ht="6" customHeight="1">
      <c r="A61" s="268"/>
      <c r="B61" s="892"/>
      <c r="C61" s="1193"/>
      <c r="D61" s="892"/>
      <c r="E61" s="892"/>
      <c r="F61" s="892"/>
      <c r="G61" s="892"/>
      <c r="H61" s="892"/>
      <c r="I61" s="892"/>
      <c r="J61" s="892"/>
      <c r="K61" s="892"/>
      <c r="L61" s="892"/>
      <c r="M61" s="892"/>
      <c r="N61" s="892"/>
      <c r="O61" s="892"/>
      <c r="P61" s="1211"/>
      <c r="Q61" s="892"/>
      <c r="R61" s="892"/>
      <c r="S61" s="892"/>
      <c r="T61" s="1211"/>
      <c r="U61" s="892"/>
      <c r="V61" s="892"/>
      <c r="W61" s="892"/>
      <c r="X61" s="892"/>
      <c r="Y61" s="892"/>
      <c r="Z61" s="892"/>
      <c r="AA61" s="892"/>
      <c r="AB61" s="892"/>
      <c r="AC61" s="892"/>
      <c r="AD61" s="892"/>
      <c r="AE61" s="892"/>
      <c r="AF61" s="892"/>
      <c r="AG61" s="892"/>
      <c r="AH61" s="892"/>
      <c r="AI61" s="892"/>
      <c r="AJ61" s="892"/>
      <c r="AK61" s="892"/>
      <c r="AL61" s="892"/>
      <c r="AM61" s="892"/>
      <c r="AN61" s="892"/>
      <c r="AO61" s="892"/>
      <c r="AP61" s="892"/>
      <c r="AQ61" s="892"/>
      <c r="AR61" s="892"/>
      <c r="AS61" s="268"/>
      <c r="AT61" s="268"/>
      <c r="AU61" s="268"/>
      <c r="AV61" s="268"/>
      <c r="AW61" s="677"/>
      <c r="AX61" s="677"/>
      <c r="AY61" s="1791"/>
      <c r="AZ61" s="1775"/>
      <c r="BA61" s="1775"/>
      <c r="BB61" s="1775"/>
      <c r="BC61" s="1775"/>
      <c r="BD61" s="1775"/>
      <c r="BE61" s="1820"/>
      <c r="BF61" s="1820"/>
      <c r="BG61" s="1820"/>
      <c r="BH61" s="1820"/>
      <c r="BI61" s="1820"/>
      <c r="BJ61" s="1820"/>
      <c r="BK61" s="1820"/>
      <c r="BL61" s="1775"/>
      <c r="BM61" s="662"/>
      <c r="BN61" s="662"/>
      <c r="BO61" s="662"/>
      <c r="BP61" s="268"/>
      <c r="BQ61" s="268"/>
      <c r="BR61" s="268"/>
    </row>
    <row r="62" spans="1:70" ht="5.25" customHeight="1">
      <c r="A62" s="268"/>
      <c r="B62" s="892"/>
      <c r="C62" s="1757"/>
      <c r="D62" s="1757"/>
      <c r="E62" s="1757"/>
      <c r="F62" s="1757"/>
      <c r="G62" s="1757"/>
      <c r="H62" s="1757"/>
      <c r="I62" s="1757"/>
      <c r="J62" s="1757"/>
      <c r="K62" s="1757"/>
      <c r="L62" s="1757"/>
      <c r="M62" s="1757"/>
      <c r="N62" s="1757"/>
      <c r="O62" s="1757"/>
      <c r="P62" s="1757"/>
      <c r="Q62" s="1757"/>
      <c r="R62" s="1757"/>
      <c r="S62" s="1757"/>
      <c r="T62" s="1757"/>
      <c r="U62" s="1757"/>
      <c r="V62" s="1757"/>
      <c r="W62" s="1757"/>
      <c r="X62" s="1757"/>
      <c r="Y62" s="1757"/>
      <c r="Z62" s="1757"/>
      <c r="AA62" s="1757"/>
      <c r="AB62" s="1757"/>
      <c r="AC62" s="1757"/>
      <c r="AD62" s="1757"/>
      <c r="AE62" s="1757"/>
      <c r="AF62" s="1757"/>
      <c r="AG62" s="1757"/>
      <c r="AH62" s="1757"/>
      <c r="AI62" s="1757"/>
      <c r="AJ62" s="1757"/>
      <c r="AK62" s="1757"/>
      <c r="AL62" s="1757"/>
      <c r="AM62" s="1757"/>
      <c r="AN62" s="1757"/>
      <c r="AO62" s="1757"/>
      <c r="AP62" s="1757"/>
      <c r="AQ62" s="1757"/>
      <c r="AR62" s="892"/>
      <c r="AS62" s="268"/>
      <c r="AT62" s="268"/>
      <c r="AU62" s="268"/>
      <c r="AV62" s="268"/>
      <c r="AW62" s="677"/>
      <c r="AX62" s="677"/>
      <c r="AY62" s="1312"/>
      <c r="AZ62" s="1775"/>
      <c r="BA62" s="1775"/>
      <c r="BB62" s="1775"/>
      <c r="BC62" s="1775"/>
      <c r="BD62" s="1775"/>
      <c r="BE62" s="1820"/>
      <c r="BF62" s="1820"/>
      <c r="BG62" s="1820"/>
      <c r="BH62" s="1820"/>
      <c r="BI62" s="1820"/>
      <c r="BJ62" s="1820"/>
      <c r="BK62" s="1820"/>
      <c r="BL62" s="1775"/>
      <c r="BM62" s="662"/>
      <c r="BN62" s="662"/>
      <c r="BO62" s="662"/>
      <c r="BP62" s="268"/>
      <c r="BQ62" s="268"/>
      <c r="BR62" s="268"/>
    </row>
    <row r="63" spans="1:70" ht="4.5" customHeight="1">
      <c r="A63" s="268"/>
      <c r="B63" s="892"/>
      <c r="C63" s="1757"/>
      <c r="D63" s="1757"/>
      <c r="E63" s="1757"/>
      <c r="F63" s="1757"/>
      <c r="G63" s="1757"/>
      <c r="H63" s="1757"/>
      <c r="I63" s="1757"/>
      <c r="J63" s="1757"/>
      <c r="K63" s="1757"/>
      <c r="L63" s="1757"/>
      <c r="M63" s="1757"/>
      <c r="N63" s="1757"/>
      <c r="O63" s="1757"/>
      <c r="P63" s="1757"/>
      <c r="Q63" s="1757"/>
      <c r="R63" s="1757"/>
      <c r="S63" s="1757"/>
      <c r="T63" s="1757"/>
      <c r="U63" s="1757"/>
      <c r="V63" s="1757"/>
      <c r="W63" s="1757"/>
      <c r="X63" s="1757"/>
      <c r="Y63" s="1757"/>
      <c r="Z63" s="1757"/>
      <c r="AA63" s="1757"/>
      <c r="AB63" s="1757"/>
      <c r="AC63" s="1757"/>
      <c r="AD63" s="1757"/>
      <c r="AE63" s="1757"/>
      <c r="AF63" s="1757"/>
      <c r="AG63" s="1757"/>
      <c r="AH63" s="1757"/>
      <c r="AI63" s="1757"/>
      <c r="AJ63" s="1757"/>
      <c r="AK63" s="1757"/>
      <c r="AL63" s="1757"/>
      <c r="AM63" s="1757"/>
      <c r="AN63" s="1757"/>
      <c r="AO63" s="1757"/>
      <c r="AP63" s="1757"/>
      <c r="AQ63" s="1757"/>
      <c r="AR63" s="892"/>
      <c r="AS63" s="268"/>
      <c r="AT63" s="268"/>
      <c r="AU63" s="268"/>
      <c r="AV63" s="268"/>
      <c r="AW63" s="677"/>
      <c r="AX63" s="677"/>
      <c r="AY63" s="1312"/>
      <c r="AZ63" s="1775"/>
      <c r="BA63" s="1775"/>
      <c r="BB63" s="1775"/>
      <c r="BC63" s="1775"/>
      <c r="BD63" s="1775"/>
      <c r="BE63" s="1820"/>
      <c r="BF63" s="1820"/>
      <c r="BG63" s="1820"/>
      <c r="BH63" s="1820"/>
      <c r="BI63" s="1820"/>
      <c r="BJ63" s="1820"/>
      <c r="BK63" s="1820"/>
      <c r="BL63" s="1775"/>
      <c r="BM63" s="662"/>
      <c r="BN63" s="662"/>
      <c r="BO63" s="662"/>
      <c r="BP63" s="268"/>
      <c r="BQ63" s="268"/>
      <c r="BR63" s="268"/>
    </row>
    <row r="64" spans="1:70" ht="4.5" customHeight="1">
      <c r="A64" s="268"/>
      <c r="B64" s="892"/>
      <c r="C64" s="1757"/>
      <c r="D64" s="1757"/>
      <c r="E64" s="1757"/>
      <c r="F64" s="1757"/>
      <c r="G64" s="1757"/>
      <c r="H64" s="1757"/>
      <c r="I64" s="1757"/>
      <c r="J64" s="1757"/>
      <c r="K64" s="1757"/>
      <c r="L64" s="1757"/>
      <c r="M64" s="1757"/>
      <c r="N64" s="1757"/>
      <c r="O64" s="1757"/>
      <c r="P64" s="1757"/>
      <c r="Q64" s="1757"/>
      <c r="R64" s="1757"/>
      <c r="S64" s="1757"/>
      <c r="T64" s="1757"/>
      <c r="U64" s="1757"/>
      <c r="V64" s="1757"/>
      <c r="W64" s="1757"/>
      <c r="X64" s="1757"/>
      <c r="Y64" s="1757"/>
      <c r="Z64" s="1757"/>
      <c r="AA64" s="1757"/>
      <c r="AB64" s="1757"/>
      <c r="AC64" s="1757"/>
      <c r="AD64" s="1757"/>
      <c r="AE64" s="1757"/>
      <c r="AF64" s="1757"/>
      <c r="AG64" s="1757"/>
      <c r="AH64" s="1757"/>
      <c r="AI64" s="1757"/>
      <c r="AJ64" s="1757"/>
      <c r="AK64" s="1757"/>
      <c r="AL64" s="1757"/>
      <c r="AM64" s="1757"/>
      <c r="AN64" s="1757"/>
      <c r="AO64" s="1757"/>
      <c r="AP64" s="1757"/>
      <c r="AQ64" s="1757"/>
      <c r="AR64" s="892"/>
      <c r="AS64" s="268"/>
      <c r="AT64" s="268"/>
      <c r="AU64" s="268"/>
      <c r="AV64" s="268"/>
      <c r="AW64" s="677"/>
      <c r="AX64" s="677"/>
      <c r="AY64" s="1312"/>
      <c r="AZ64" s="1775"/>
      <c r="BA64" s="1775"/>
      <c r="BB64" s="1775"/>
      <c r="BC64" s="1775"/>
      <c r="BD64" s="1775"/>
      <c r="BE64" s="1820"/>
      <c r="BF64" s="1820"/>
      <c r="BG64" s="1820"/>
      <c r="BH64" s="1820"/>
      <c r="BI64" s="1820"/>
      <c r="BJ64" s="1820"/>
      <c r="BK64" s="1820"/>
      <c r="BL64" s="1775"/>
      <c r="BM64" s="662"/>
      <c r="BN64" s="662"/>
      <c r="BO64" s="662"/>
      <c r="BP64" s="268"/>
      <c r="BQ64" s="268"/>
      <c r="BR64" s="268"/>
    </row>
    <row r="65" spans="1:70" ht="8.25" customHeight="1">
      <c r="A65" s="268"/>
      <c r="B65" s="892"/>
      <c r="C65" s="1193"/>
      <c r="D65" s="1193"/>
      <c r="E65" s="1193"/>
      <c r="F65" s="1193"/>
      <c r="G65" s="1193"/>
      <c r="H65" s="1193"/>
      <c r="I65" s="1193"/>
      <c r="J65" s="1193"/>
      <c r="K65" s="1193"/>
      <c r="L65" s="1193"/>
      <c r="M65" s="1193"/>
      <c r="N65" s="1193"/>
      <c r="O65" s="2329"/>
      <c r="P65" s="2329"/>
      <c r="Q65" s="2329"/>
      <c r="R65" s="2329"/>
      <c r="S65" s="2329"/>
      <c r="T65" s="2329"/>
      <c r="U65" s="2329"/>
      <c r="V65" s="2329"/>
      <c r="W65" s="1193"/>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892"/>
      <c r="AS65" s="268"/>
      <c r="AT65" s="268"/>
      <c r="AU65" s="268"/>
      <c r="AV65" s="268"/>
      <c r="AW65" s="677"/>
      <c r="AX65" s="677"/>
      <c r="AY65" s="677"/>
      <c r="AZ65" s="677"/>
      <c r="BA65" s="677"/>
      <c r="BB65" s="1775"/>
      <c r="BC65" s="1775"/>
      <c r="BD65" s="1775"/>
      <c r="BE65" s="1820"/>
      <c r="BF65" s="1820"/>
      <c r="BG65" s="1820"/>
      <c r="BH65" s="1820"/>
      <c r="BI65" s="1820"/>
      <c r="BJ65" s="1820"/>
      <c r="BK65" s="1820"/>
      <c r="BL65" s="1775"/>
      <c r="BM65" s="662"/>
      <c r="BN65" s="662"/>
      <c r="BO65" s="662"/>
      <c r="BP65" s="268"/>
      <c r="BQ65" s="268"/>
      <c r="BR65" s="268"/>
    </row>
    <row r="66" spans="1:70" ht="4.5" customHeight="1">
      <c r="A66" s="268"/>
      <c r="B66" s="892"/>
      <c r="C66" s="1757"/>
      <c r="D66" s="1193"/>
      <c r="E66" s="1193"/>
      <c r="F66" s="1193"/>
      <c r="G66" s="1193"/>
      <c r="H66" s="1193"/>
      <c r="I66" s="1193"/>
      <c r="J66" s="1193"/>
      <c r="K66" s="1193"/>
      <c r="L66" s="1193"/>
      <c r="M66" s="1193"/>
      <c r="N66" s="1193"/>
      <c r="O66" s="1193"/>
      <c r="P66" s="1193"/>
      <c r="Q66" s="1193"/>
      <c r="R66" s="1193"/>
      <c r="S66" s="1193"/>
      <c r="T66" s="1193"/>
      <c r="U66" s="1193"/>
      <c r="V66" s="1193"/>
      <c r="W66" s="1193"/>
      <c r="X66" s="1193"/>
      <c r="Y66" s="1193"/>
      <c r="Z66" s="1193"/>
      <c r="AA66" s="1193"/>
      <c r="AB66" s="1193"/>
      <c r="AC66" s="1193"/>
      <c r="AD66" s="1193"/>
      <c r="AE66" s="1193"/>
      <c r="AF66" s="1193"/>
      <c r="AG66" s="1193"/>
      <c r="AH66" s="1193"/>
      <c r="AI66" s="1193"/>
      <c r="AJ66" s="1193"/>
      <c r="AK66" s="1193"/>
      <c r="AL66" s="1193"/>
      <c r="AM66" s="1193"/>
      <c r="AN66" s="1193"/>
      <c r="AO66" s="1193"/>
      <c r="AP66" s="1193"/>
      <c r="AQ66" s="1193"/>
      <c r="AR66" s="892"/>
      <c r="AS66" s="268"/>
      <c r="AT66" s="268"/>
      <c r="AU66" s="268"/>
      <c r="AV66" s="268"/>
      <c r="AW66" s="677"/>
      <c r="AX66" s="677"/>
      <c r="AY66" s="677"/>
      <c r="AZ66" s="677"/>
      <c r="BA66" s="677"/>
      <c r="BB66" s="1775"/>
      <c r="BC66" s="1775"/>
      <c r="BD66" s="1775"/>
      <c r="BE66" s="1820"/>
      <c r="BF66" s="1820"/>
      <c r="BG66" s="1820"/>
      <c r="BH66" s="1820"/>
      <c r="BI66" s="1820"/>
      <c r="BJ66" s="1820"/>
      <c r="BK66" s="1820"/>
      <c r="BL66" s="1775"/>
      <c r="BM66" s="662"/>
      <c r="BN66" s="662"/>
      <c r="BO66" s="662"/>
      <c r="BP66" s="268"/>
      <c r="BQ66" s="268"/>
      <c r="BR66" s="268"/>
    </row>
    <row r="67" spans="1:70" ht="12.75" customHeight="1">
      <c r="A67" s="268"/>
      <c r="B67" s="892"/>
      <c r="C67" s="1193"/>
      <c r="D67" s="1193"/>
      <c r="E67" s="1193"/>
      <c r="F67" s="1193"/>
      <c r="G67" s="1193"/>
      <c r="H67" s="1193"/>
      <c r="I67" s="1193"/>
      <c r="J67" s="1193"/>
      <c r="K67" s="2330"/>
      <c r="L67" s="2330"/>
      <c r="M67" s="2330"/>
      <c r="N67" s="2330"/>
      <c r="O67" s="2330"/>
      <c r="P67" s="2330"/>
      <c r="Q67" s="2330"/>
      <c r="R67" s="2330"/>
      <c r="S67" s="2330"/>
      <c r="T67" s="2330"/>
      <c r="U67" s="2330"/>
      <c r="V67" s="2330"/>
      <c r="W67" s="1834"/>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892"/>
      <c r="AS67" s="268"/>
      <c r="AT67" s="268"/>
      <c r="AU67" s="268"/>
      <c r="AV67" s="268"/>
      <c r="AW67" s="677"/>
      <c r="AX67" s="677"/>
      <c r="AY67" s="677"/>
      <c r="AZ67" s="2325"/>
      <c r="BA67" s="2325"/>
      <c r="BB67" s="1775"/>
      <c r="BC67" s="1775"/>
      <c r="BD67" s="1775"/>
      <c r="BE67" s="1820"/>
      <c r="BF67" s="1820"/>
      <c r="BG67" s="1820"/>
      <c r="BH67" s="1820"/>
      <c r="BI67" s="1820"/>
      <c r="BJ67" s="1820"/>
      <c r="BK67" s="1820"/>
      <c r="BL67" s="1775"/>
      <c r="BM67" s="662"/>
      <c r="BN67" s="662"/>
      <c r="BO67" s="662"/>
      <c r="BP67" s="268"/>
      <c r="BQ67" s="268"/>
      <c r="BR67" s="268"/>
    </row>
    <row r="68" spans="1:70" ht="12.75" customHeight="1">
      <c r="A68" s="268"/>
      <c r="B68" s="892"/>
      <c r="C68" s="1757"/>
      <c r="D68" s="1193"/>
      <c r="E68" s="1193"/>
      <c r="F68" s="1193"/>
      <c r="G68" s="1193"/>
      <c r="H68" s="1193"/>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3"/>
      <c r="AG68" s="1193"/>
      <c r="AH68" s="1193"/>
      <c r="AI68" s="1193"/>
      <c r="AJ68" s="1193"/>
      <c r="AK68" s="1193"/>
      <c r="AL68" s="1193"/>
      <c r="AM68" s="1193"/>
      <c r="AN68" s="1193"/>
      <c r="AO68" s="1193"/>
      <c r="AP68" s="1193"/>
      <c r="AQ68" s="1193"/>
      <c r="AR68" s="892"/>
      <c r="AS68" s="268"/>
      <c r="AT68" s="268"/>
      <c r="AU68" s="268"/>
      <c r="AV68" s="268"/>
      <c r="AW68" s="677"/>
      <c r="AX68" s="677"/>
      <c r="AY68" s="677"/>
      <c r="AZ68" s="2325"/>
      <c r="BA68" s="2325"/>
      <c r="BB68" s="1775"/>
      <c r="BC68" s="1775"/>
      <c r="BD68" s="1775"/>
      <c r="BE68" s="1820"/>
      <c r="BF68" s="1820"/>
      <c r="BG68" s="1820"/>
      <c r="BH68" s="1820"/>
      <c r="BI68" s="1820"/>
      <c r="BJ68" s="1820"/>
      <c r="BK68" s="1820"/>
      <c r="BL68" s="1775"/>
      <c r="BM68" s="662"/>
      <c r="BN68" s="662"/>
      <c r="BO68" s="662"/>
      <c r="BP68" s="268"/>
      <c r="BQ68" s="268"/>
      <c r="BR68" s="268"/>
    </row>
    <row r="69" spans="1:70" ht="7.5" customHeight="1">
      <c r="A69" s="268"/>
      <c r="B69" s="892"/>
      <c r="C69" s="2326"/>
      <c r="D69" s="2326"/>
      <c r="E69" s="2326"/>
      <c r="F69" s="2326"/>
      <c r="G69" s="2326"/>
      <c r="H69" s="2326"/>
      <c r="I69" s="2326"/>
      <c r="J69" s="2326"/>
      <c r="K69" s="2326"/>
      <c r="L69" s="2326"/>
      <c r="M69" s="2326"/>
      <c r="N69" s="2326"/>
      <c r="O69" s="2326"/>
      <c r="P69" s="2326"/>
      <c r="Q69" s="2326"/>
      <c r="R69" s="2326"/>
      <c r="S69" s="2326"/>
      <c r="T69" s="2326"/>
      <c r="U69" s="2326"/>
      <c r="V69" s="2326"/>
      <c r="W69" s="2326"/>
      <c r="X69" s="2326"/>
      <c r="Y69" s="2326"/>
      <c r="Z69" s="2326"/>
      <c r="AA69" s="2326"/>
      <c r="AB69" s="2326"/>
      <c r="AC69" s="2326"/>
      <c r="AD69" s="2326"/>
      <c r="AE69" s="2326"/>
      <c r="AF69" s="2326"/>
      <c r="AG69" s="2326"/>
      <c r="AH69" s="2326"/>
      <c r="AI69" s="2326"/>
      <c r="AJ69" s="2326"/>
      <c r="AK69" s="2326"/>
      <c r="AL69" s="2326"/>
      <c r="AM69" s="2326"/>
      <c r="AN69" s="2326"/>
      <c r="AO69" s="2326"/>
      <c r="AP69" s="2326"/>
      <c r="AQ69" s="2326"/>
      <c r="AR69" s="892"/>
      <c r="AS69" s="268"/>
      <c r="AT69" s="268"/>
      <c r="AU69" s="268"/>
      <c r="AV69" s="268"/>
      <c r="AW69" s="677"/>
      <c r="AX69" s="677"/>
      <c r="AY69" s="677"/>
      <c r="AZ69" s="1775"/>
      <c r="BA69" s="1775"/>
      <c r="BB69" s="1775"/>
      <c r="BC69" s="1775"/>
      <c r="BD69" s="1775"/>
      <c r="BE69" s="1820"/>
      <c r="BF69" s="1831"/>
      <c r="BG69" s="1831"/>
      <c r="BH69" s="1831"/>
      <c r="BI69" s="1831"/>
      <c r="BJ69" s="1831"/>
      <c r="BK69" s="1831"/>
      <c r="BL69" s="1775"/>
      <c r="BM69" s="662"/>
      <c r="BN69" s="662"/>
      <c r="BO69" s="662"/>
      <c r="BP69" s="268"/>
      <c r="BQ69" s="268"/>
      <c r="BR69" s="268"/>
    </row>
    <row r="70" spans="1:3 44:70" ht="6" customHeight="1">
      <c r="A70" s="268"/>
      <c r="B70" s="892"/>
      <c r="C70" s="1199"/>
      <c r="AR70" s="892"/>
      <c r="AS70" s="268"/>
      <c r="AT70" s="268"/>
      <c r="AU70" s="268"/>
      <c r="AV70" s="268"/>
      <c r="AW70" s="677"/>
      <c r="AX70" s="677"/>
      <c r="AY70" s="1835"/>
      <c r="AZ70" s="1775"/>
      <c r="BA70" s="1775"/>
      <c r="BB70" s="1775"/>
      <c r="BC70" s="677"/>
      <c r="BD70" s="677"/>
      <c r="BE70" s="1831"/>
      <c r="BF70" s="1831"/>
      <c r="BG70" s="1831"/>
      <c r="BH70" s="1831"/>
      <c r="BI70" s="1831"/>
      <c r="BJ70" s="1831"/>
      <c r="BK70" s="1831"/>
      <c r="BL70" s="662"/>
      <c r="BM70" s="662"/>
      <c r="BN70" s="662"/>
      <c r="BO70" s="662"/>
      <c r="BP70" s="268"/>
      <c r="BQ70" s="268"/>
      <c r="BR70" s="268"/>
    </row>
    <row r="71" spans="1:3 44:70" ht="3.75" customHeight="1">
      <c r="A71" s="268"/>
      <c r="B71" s="892"/>
      <c r="C71" s="1199"/>
      <c r="AR71" s="892"/>
      <c r="AS71" s="268"/>
      <c r="AT71" s="268"/>
      <c r="AU71" s="268"/>
      <c r="AV71" s="268"/>
      <c r="AW71" s="677"/>
      <c r="AX71" s="677"/>
      <c r="AY71" s="1775"/>
      <c r="AZ71" s="1775"/>
      <c r="BA71" s="1775"/>
      <c r="BB71" s="1775"/>
      <c r="BC71" s="677"/>
      <c r="BD71" s="677"/>
      <c r="BE71" s="1831"/>
      <c r="BF71" s="1831"/>
      <c r="BG71" s="1831"/>
      <c r="BH71" s="1831"/>
      <c r="BI71" s="1831"/>
      <c r="BJ71" s="1831"/>
      <c r="BK71" s="1831"/>
      <c r="BL71" s="1831"/>
      <c r="BM71" s="1831"/>
      <c r="BN71" s="1831"/>
      <c r="BO71" s="662"/>
      <c r="BP71" s="268"/>
      <c r="BQ71" s="268"/>
      <c r="BR71" s="268"/>
    </row>
    <row r="72" spans="1:70" ht="4.5" customHeight="1">
      <c r="A72" s="268"/>
      <c r="B72" s="892"/>
      <c r="C72" s="1836"/>
      <c r="D72" s="1836"/>
      <c r="E72" s="1837"/>
      <c r="F72" s="1837"/>
      <c r="G72" s="1837"/>
      <c r="H72" s="1837"/>
      <c r="I72" s="1837"/>
      <c r="J72" s="1837"/>
      <c r="K72" s="1837"/>
      <c r="L72" s="1837"/>
      <c r="M72" s="1837"/>
      <c r="N72" s="1837"/>
      <c r="O72" s="1837"/>
      <c r="P72" s="1837"/>
      <c r="Q72" s="1837"/>
      <c r="R72" s="1837"/>
      <c r="S72" s="1837"/>
      <c r="T72" s="1837"/>
      <c r="U72" s="1837"/>
      <c r="V72" s="1837"/>
      <c r="W72" s="1837"/>
      <c r="X72" s="1837"/>
      <c r="Y72" s="1837"/>
      <c r="Z72" s="1837"/>
      <c r="AA72" s="1837"/>
      <c r="AB72" s="1837"/>
      <c r="AC72" s="1837"/>
      <c r="AD72" s="1837"/>
      <c r="AE72" s="1837"/>
      <c r="AF72" s="1837"/>
      <c r="AG72" s="1837"/>
      <c r="AH72" s="1837"/>
      <c r="AI72" s="1837"/>
      <c r="AJ72" s="1837"/>
      <c r="AK72" s="1837"/>
      <c r="AL72" s="1837"/>
      <c r="AM72" s="1837"/>
      <c r="AN72" s="1837"/>
      <c r="AO72" s="1837"/>
      <c r="AP72" s="1837"/>
      <c r="AQ72" s="1837"/>
      <c r="AR72" s="892"/>
      <c r="AS72" s="268"/>
      <c r="AT72" s="268"/>
      <c r="AU72" s="268"/>
      <c r="AV72" s="268"/>
      <c r="AW72" s="677"/>
      <c r="AX72" s="677"/>
      <c r="AY72" s="1838"/>
      <c r="AZ72" s="1838"/>
      <c r="BA72" s="1838"/>
      <c r="BB72" s="1838"/>
      <c r="BC72" s="1839"/>
      <c r="BD72" s="1839"/>
      <c r="BE72" s="1840"/>
      <c r="BF72" s="1840"/>
      <c r="BG72" s="1840"/>
      <c r="BH72" s="1840"/>
      <c r="BI72" s="1840"/>
      <c r="BJ72" s="1840"/>
      <c r="BK72" s="1840"/>
      <c r="BL72" s="1840"/>
      <c r="BM72" s="1840"/>
      <c r="BN72" s="1840"/>
      <c r="BO72" s="662"/>
      <c r="BP72" s="268"/>
      <c r="BQ72" s="268"/>
      <c r="BR72" s="268"/>
    </row>
    <row r="73" spans="1:70" ht="9.95" customHeight="1">
      <c r="A73" s="268"/>
      <c r="B73" s="892"/>
      <c r="C73" s="2327" t="s">
        <v>2</v>
      </c>
      <c r="D73" s="2327"/>
      <c r="E73" s="2327"/>
      <c r="F73" s="2327"/>
      <c r="G73" s="2327"/>
      <c r="H73" s="2327"/>
      <c r="I73" s="2327"/>
      <c r="J73" s="1841"/>
      <c r="K73" s="1825"/>
      <c r="L73" s="1199"/>
      <c r="M73" s="1199"/>
      <c r="N73" s="1842" t="str">
        <f>AZ73</f>
        <v>Gemeindecheck Wohnen: Stadt Thun</v>
      </c>
      <c r="O73" s="1199"/>
      <c r="P73" s="1199"/>
      <c r="Q73" s="1199"/>
      <c r="R73" s="1199"/>
      <c r="S73" s="1199"/>
      <c r="T73" s="1199"/>
      <c r="U73" s="1199"/>
      <c r="V73" s="1199"/>
      <c r="W73" s="1199"/>
      <c r="X73" s="1199"/>
      <c r="Y73" s="1199"/>
      <c r="Z73" s="1199"/>
      <c r="AA73" s="1199"/>
      <c r="AB73" s="1199"/>
      <c r="AC73" s="1199"/>
      <c r="AD73" s="1199"/>
      <c r="AE73" s="1199"/>
      <c r="AF73" s="1199"/>
      <c r="AG73" s="1199"/>
      <c r="AH73" s="1199"/>
      <c r="AI73" s="1199"/>
      <c r="AJ73" s="1199"/>
      <c r="AK73" s="1199"/>
      <c r="AL73" s="1199"/>
      <c r="AM73" s="1199"/>
      <c r="AN73" s="1199"/>
      <c r="AO73" s="1199"/>
      <c r="AP73" s="1199"/>
      <c r="AQ73" s="1240" t="str">
        <f>BN73</f>
        <v>1. Quartal 2024</v>
      </c>
      <c r="AR73" s="1199"/>
      <c r="AS73" s="268"/>
      <c r="AT73" s="268"/>
      <c r="AU73" s="268"/>
      <c r="AV73" s="268"/>
      <c r="AW73" s="677"/>
      <c r="AX73" s="677"/>
      <c r="AY73" s="1200" t="s">
        <v>10</v>
      </c>
      <c r="AZ73" s="1843" t="s">
        <v>542</v>
      </c>
      <c r="BA73" s="1844"/>
      <c r="BB73" s="1844"/>
      <c r="BC73" s="677"/>
      <c r="BD73" s="677"/>
      <c r="BE73" s="1831"/>
      <c r="BF73" s="1831"/>
      <c r="BG73" s="1831"/>
      <c r="BH73" s="1831"/>
      <c r="BI73" s="1831"/>
      <c r="BJ73" s="1831"/>
      <c r="BK73" s="1831"/>
      <c r="BL73" s="662"/>
      <c r="BM73" s="662"/>
      <c r="BN73" s="1845" t="s">
        <v>534</v>
      </c>
      <c r="BO73" s="662"/>
      <c r="BP73" s="268"/>
      <c r="BQ73" s="268"/>
      <c r="BR73" s="268"/>
    </row>
    <row r="74" spans="1:70" ht="9.95" customHeight="1">
      <c r="A74" s="268"/>
      <c r="B74" s="892"/>
      <c r="C74" s="1758" t="s">
        <v>3</v>
      </c>
      <c r="D74" s="1758"/>
      <c r="E74" s="1842"/>
      <c r="F74" s="1842"/>
      <c r="G74" s="1842"/>
      <c r="H74" s="1842"/>
      <c r="I74" s="1842"/>
      <c r="J74" s="1842"/>
      <c r="K74" s="1825"/>
      <c r="L74" s="1825"/>
      <c r="M74" s="1825"/>
      <c r="N74" s="1825"/>
      <c r="O74" s="1825"/>
      <c r="P74" s="1825"/>
      <c r="Q74" s="1825"/>
      <c r="R74" s="1825"/>
      <c r="S74" s="1825"/>
      <c r="T74" s="1825"/>
      <c r="U74" s="1825"/>
      <c r="V74" s="1825"/>
      <c r="W74" s="1825"/>
      <c r="X74" s="1825"/>
      <c r="Y74" s="1825"/>
      <c r="Z74" s="1825"/>
      <c r="AA74" s="1825"/>
      <c r="AB74" s="1825"/>
      <c r="AC74" s="1825"/>
      <c r="AD74" s="1825"/>
      <c r="AE74" s="1825"/>
      <c r="AF74" s="1825"/>
      <c r="AG74" s="1825"/>
      <c r="AH74" s="1825"/>
      <c r="AI74" s="1825"/>
      <c r="AJ74" s="1825"/>
      <c r="AK74" s="1825"/>
      <c r="AL74" s="1825"/>
      <c r="AM74" s="1825"/>
      <c r="AN74" s="1825"/>
      <c r="AO74" s="1825"/>
      <c r="AP74" s="1825"/>
      <c r="AQ74" s="1240" t="str">
        <f>BN74</f>
        <v>Seite 27 / 27</v>
      </c>
      <c r="AR74" s="892"/>
      <c r="AS74" s="268"/>
      <c r="AT74" s="268"/>
      <c r="AU74" s="268"/>
      <c r="AV74" s="268"/>
      <c r="AW74" s="677"/>
      <c r="AX74" s="677"/>
      <c r="AY74" s="1200" t="s">
        <v>3</v>
      </c>
      <c r="AZ74" s="1844"/>
      <c r="BA74" s="1798"/>
      <c r="BB74" s="1798"/>
      <c r="BC74" s="1798"/>
      <c r="BD74" s="1798"/>
      <c r="BE74" s="1822"/>
      <c r="BF74" s="1822"/>
      <c r="BG74" s="1822"/>
      <c r="BH74" s="1822"/>
      <c r="BI74" s="1822"/>
      <c r="BJ74" s="1822"/>
      <c r="BK74" s="1831"/>
      <c r="BL74" s="662"/>
      <c r="BM74" s="662"/>
      <c r="BN74" s="1845" t="s">
        <v>994</v>
      </c>
      <c r="BO74" s="662"/>
      <c r="BP74" s="268"/>
      <c r="BQ74" s="268"/>
      <c r="BR74" s="268"/>
    </row>
    <row r="75" spans="1:70" ht="8.1" customHeight="1">
      <c r="A75" s="268"/>
      <c r="B75" s="892"/>
      <c r="C75" s="1193"/>
      <c r="D75" s="1193"/>
      <c r="E75" s="1193"/>
      <c r="F75" s="1193"/>
      <c r="G75" s="1193"/>
      <c r="H75" s="1193"/>
      <c r="I75" s="1193"/>
      <c r="J75" s="1193"/>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c r="AL75" s="1825"/>
      <c r="AM75" s="1825"/>
      <c r="AN75" s="1825"/>
      <c r="AO75" s="1825"/>
      <c r="AP75" s="1825"/>
      <c r="AQ75" s="1825"/>
      <c r="AR75" s="892"/>
      <c r="AS75" s="268"/>
      <c r="AT75" s="268"/>
      <c r="AU75" s="268"/>
      <c r="AV75" s="268"/>
      <c r="AW75" s="677"/>
      <c r="AX75" s="677"/>
      <c r="AY75" s="1798"/>
      <c r="AZ75" s="1798"/>
      <c r="BA75" s="1844"/>
      <c r="BB75" s="1844"/>
      <c r="BC75" s="677"/>
      <c r="BD75" s="677"/>
      <c r="BE75" s="1831"/>
      <c r="BF75" s="1831"/>
      <c r="BG75" s="1831"/>
      <c r="BH75" s="1831"/>
      <c r="BI75" s="1831"/>
      <c r="BJ75" s="1831"/>
      <c r="BK75" s="1831"/>
      <c r="BL75" s="662"/>
      <c r="BM75" s="662"/>
      <c r="BN75" s="677"/>
      <c r="BO75" s="662"/>
      <c r="BP75" s="268"/>
      <c r="BQ75" s="268"/>
      <c r="BR75" s="268"/>
    </row>
    <row r="76" spans="1:70" ht="14.25">
      <c r="A76" s="268"/>
      <c r="B76" s="268"/>
      <c r="C76" s="268"/>
      <c r="D76" s="268"/>
      <c r="E76" s="268"/>
      <c r="F76" s="268"/>
      <c r="G76" s="268"/>
      <c r="H76" s="268"/>
      <c r="I76" s="268"/>
      <c r="J76" s="268"/>
      <c r="K76" s="268"/>
      <c r="L76" s="268"/>
      <c r="M76" s="268"/>
      <c r="N76" s="268"/>
      <c r="O76" s="268"/>
      <c r="P76" s="268"/>
      <c r="Q76" s="268"/>
      <c r="R76" s="268"/>
      <c r="S76" s="268"/>
      <c r="T76" s="268"/>
      <c r="U76" s="1770"/>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1846" t="s">
        <v>0</v>
      </c>
      <c r="AX76" s="268"/>
      <c r="AY76" s="1816"/>
      <c r="AZ76" s="1816"/>
      <c r="BA76" s="1816"/>
      <c r="BB76" s="1816"/>
      <c r="BC76" s="1816"/>
      <c r="BD76" s="1816"/>
      <c r="BE76" s="1779"/>
      <c r="BF76" s="1779"/>
      <c r="BG76" s="1779"/>
      <c r="BH76" s="1779"/>
      <c r="BI76" s="1779"/>
      <c r="BJ76" s="1779"/>
      <c r="BK76" s="1779"/>
      <c r="BL76" s="268"/>
      <c r="BM76" s="268"/>
      <c r="BN76" s="268"/>
      <c r="BO76" s="268"/>
      <c r="BP76" s="268"/>
      <c r="BQ76" s="268"/>
      <c r="BR76" s="268"/>
    </row>
    <row r="77" spans="1:70" ht="14.25">
      <c r="A77" s="268"/>
      <c r="B77" s="268"/>
      <c r="C77" s="268"/>
      <c r="D77" s="268"/>
      <c r="E77" s="268"/>
      <c r="F77" s="268"/>
      <c r="G77" s="268"/>
      <c r="H77" s="268"/>
      <c r="I77" s="268"/>
      <c r="J77" s="268"/>
      <c r="K77" s="268"/>
      <c r="L77" s="268"/>
      <c r="M77" s="268"/>
      <c r="N77" s="268"/>
      <c r="O77" s="268"/>
      <c r="P77" s="268"/>
      <c r="Q77" s="268"/>
      <c r="R77" s="268"/>
      <c r="S77" s="268"/>
      <c r="T77" s="268"/>
      <c r="U77" s="1770"/>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1846"/>
      <c r="AX77" s="268"/>
      <c r="AY77" s="1816"/>
      <c r="AZ77" s="1816"/>
      <c r="BA77" s="1816"/>
      <c r="BB77" s="1816"/>
      <c r="BC77" s="1816"/>
      <c r="BD77" s="1816"/>
      <c r="BE77" s="1779"/>
      <c r="BF77" s="1779"/>
      <c r="BG77" s="1779"/>
      <c r="BH77" s="1779"/>
      <c r="BI77" s="1779"/>
      <c r="BJ77" s="1779"/>
      <c r="BK77" s="1779"/>
      <c r="BL77" s="268"/>
      <c r="BM77" s="268"/>
      <c r="BN77" s="268"/>
      <c r="BO77" s="268"/>
      <c r="BP77" s="268"/>
      <c r="BQ77" s="268"/>
      <c r="BR77" s="268"/>
    </row>
  </sheetData>
  <sheetProtection selectLockedCells="1"/>
  <mergeCells count="37">
    <mergeCell ref="C1:AK1"/>
    <mergeCell ref="C3:M5"/>
    <mergeCell ref="N3:AQ3"/>
    <mergeCell ref="N4:AQ5"/>
    <mergeCell ref="BC5:BE5"/>
    <mergeCell ref="C7:V8"/>
    <mergeCell ref="AY8:BD12"/>
    <mergeCell ref="C9:AQ11"/>
    <mergeCell ref="C13:V14"/>
    <mergeCell ref="C6:AQ6"/>
    <mergeCell ref="C15:AP19"/>
    <mergeCell ref="AY15:BD19"/>
    <mergeCell ref="O22:R22"/>
    <mergeCell ref="T22:V22"/>
    <mergeCell ref="C23:Y24"/>
    <mergeCell ref="AY38:BB41"/>
    <mergeCell ref="C44:J44"/>
    <mergeCell ref="BE45:BH49"/>
    <mergeCell ref="S47:V47"/>
    <mergeCell ref="N53:R53"/>
    <mergeCell ref="T53:V53"/>
    <mergeCell ref="S45:V45"/>
    <mergeCell ref="N55:R55"/>
    <mergeCell ref="T55:V55"/>
    <mergeCell ref="BE55:BG60"/>
    <mergeCell ref="N56:R56"/>
    <mergeCell ref="T56:V56"/>
    <mergeCell ref="P57:S57"/>
    <mergeCell ref="AZ67:BA68"/>
    <mergeCell ref="C69:AQ69"/>
    <mergeCell ref="C73:I73"/>
    <mergeCell ref="T57:V57"/>
    <mergeCell ref="P58:S58"/>
    <mergeCell ref="T58:V58"/>
    <mergeCell ref="O65:R65"/>
    <mergeCell ref="S65:V65"/>
    <mergeCell ref="K67:V67"/>
  </mergeCells>
  <hyperlinks>
    <hyperlink ref="AY32" r:id="rId1" display="https://fpre.ch/"/>
    <hyperlink ref="AY31" r:id="rId2" display="info@fpre.ch"/>
    <hyperlink ref="AY21" r:id="rId3" display="https://fpre.ch/tools/imbas/gemeindechecks/"/>
  </hyperlinks>
  <pageMargins left="0.78740157480315" right="0.590551181102362" top="0.15748031496063" bottom="0.15748031496063" header="0" footer="0"/>
  <pageSetup orientation="portrait" paperSize="9" scale="83" r:id="rId7"/>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53591041"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6dd8a3-be1c-42f4-8896-eddef010112b}">
  <sheetPr codeName="Tabelle71"/>
  <dimension ref="A1:BZ150"/>
  <sheetViews>
    <sheetView zoomScaleSheetLayoutView="100" workbookViewId="0" topLeftCell="A1"/>
  </sheetViews>
  <sheetFormatPr defaultColWidth="11.005" defaultRowHeight="14.25"/>
  <cols>
    <col min="1" max="1" width="4.625" style="82" customWidth="1"/>
    <col min="2" max="2" width="2.625" style="82" customWidth="1"/>
    <col min="3" max="5" width="1.625" style="82" customWidth="1"/>
    <col min="6" max="12" width="2.625" style="82" customWidth="1"/>
    <col min="13" max="13" width="1.625" style="82" customWidth="1"/>
    <col min="14" max="15" width="2.625" style="82" customWidth="1"/>
    <col min="16" max="17" width="1.625" style="82" customWidth="1"/>
    <col min="18" max="19" width="2.625" style="82" customWidth="1"/>
    <col min="20" max="21" width="1.625" style="82" customWidth="1"/>
    <col min="22" max="23" width="2.625" style="82" customWidth="1"/>
    <col min="24" max="24" width="1.375" style="82" customWidth="1"/>
    <col min="25" max="25" width="1.5" style="82" customWidth="1"/>
    <col min="26" max="28" width="1.625" style="82" customWidth="1"/>
    <col min="29" max="35" width="2.625" style="82" customWidth="1"/>
    <col min="36" max="36" width="1.625" style="82" customWidth="1"/>
    <col min="37" max="38" width="2.625" style="82" customWidth="1"/>
    <col min="39" max="40" width="1.625" style="82" customWidth="1"/>
    <col min="41" max="42" width="2.625" style="82" customWidth="1"/>
    <col min="43" max="44" width="1.625" style="82" customWidth="1"/>
    <col min="45" max="48" width="2.625" style="82" customWidth="1"/>
    <col min="49" max="51" width="11" style="82"/>
    <col min="52" max="52" width="2.625" style="82" customWidth="1"/>
    <col min="53" max="53" width="5.125" style="82" bestFit="1" customWidth="1"/>
    <col min="54" max="54" width="39.125" style="82" customWidth="1"/>
    <col min="55" max="57" width="10.625" style="82" customWidth="1"/>
    <col min="58" max="58" width="17.75" style="82" customWidth="1"/>
    <col min="59" max="59" width="22.375" style="82" customWidth="1"/>
    <col min="60" max="62" width="10.625" style="82" customWidth="1"/>
    <col min="63" max="63" width="13.875" style="82" customWidth="1"/>
    <col min="64" max="64" width="12.875" style="82" customWidth="1"/>
    <col min="65" max="74" width="10.625" style="82" customWidth="1"/>
    <col min="75" max="75" width="2.625" style="82" customWidth="1"/>
    <col min="76" max="16384" width="11" style="82"/>
  </cols>
  <sheetData>
    <row r="1" spans="1:78" ht="4.5" customHeight="1">
      <c r="A1" s="3"/>
      <c r="B1" s="4"/>
      <c r="C1" s="2090" t="s">
        <v>0</v>
      </c>
      <c r="D1" s="2090"/>
      <c r="E1" s="2091"/>
      <c r="F1" s="2091"/>
      <c r="G1" s="2091"/>
      <c r="H1" s="2091"/>
      <c r="I1" s="2091"/>
      <c r="J1" s="2091"/>
      <c r="K1" s="2091"/>
      <c r="L1" s="2091"/>
      <c r="M1" s="2091"/>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c r="AL1" s="2091"/>
      <c r="AM1" s="2091"/>
      <c r="AN1" s="2091"/>
      <c r="AO1" s="5"/>
      <c r="AP1" s="5"/>
      <c r="AQ1" s="5"/>
      <c r="AR1" s="5"/>
      <c r="AS1" s="5"/>
      <c r="AT1" s="5"/>
      <c r="AU1" s="4"/>
      <c r="AV1" s="3"/>
      <c r="AW1" s="3"/>
      <c r="AX1" s="3"/>
      <c r="AY1" s="3"/>
      <c r="AZ1" s="514"/>
      <c r="BA1" s="514"/>
      <c r="BB1" s="547"/>
      <c r="BC1" s="515"/>
      <c r="BD1" s="515"/>
      <c r="BE1" s="515"/>
      <c r="BF1" s="515"/>
      <c r="BG1" s="515"/>
      <c r="BH1" s="515"/>
      <c r="BI1" s="515"/>
      <c r="BJ1" s="515"/>
      <c r="BK1" s="515"/>
      <c r="BL1" s="515"/>
      <c r="BM1" s="515"/>
      <c r="BN1" s="515"/>
      <c r="BO1" s="515"/>
      <c r="BP1" s="514"/>
      <c r="BQ1" s="514"/>
      <c r="BR1" s="514"/>
      <c r="BS1" s="514"/>
      <c r="BT1" s="514"/>
      <c r="BU1" s="514"/>
      <c r="BV1" s="514"/>
      <c r="BW1" s="514"/>
      <c r="BX1" s="3"/>
      <c r="BY1" s="3"/>
      <c r="BZ1" s="3"/>
    </row>
    <row r="2" spans="1:78" ht="4.5" customHeight="1">
      <c r="A2" s="3"/>
      <c r="B2" s="4"/>
      <c r="C2" s="928"/>
      <c r="D2" s="928"/>
      <c r="E2" s="929"/>
      <c r="F2" s="929"/>
      <c r="G2" s="929"/>
      <c r="H2" s="929"/>
      <c r="I2" s="929"/>
      <c r="J2" s="929"/>
      <c r="K2" s="929"/>
      <c r="L2" s="929"/>
      <c r="M2" s="929"/>
      <c r="N2" s="929"/>
      <c r="O2" s="929"/>
      <c r="P2" s="929"/>
      <c r="Q2" s="929"/>
      <c r="R2" s="929"/>
      <c r="S2" s="929"/>
      <c r="T2" s="929"/>
      <c r="U2" s="929"/>
      <c r="V2" s="1021"/>
      <c r="W2" s="1021"/>
      <c r="X2" s="1021"/>
      <c r="Y2" s="1021"/>
      <c r="Z2" s="1021"/>
      <c r="AA2" s="1021"/>
      <c r="AB2" s="929"/>
      <c r="AC2" s="929"/>
      <c r="AD2" s="929"/>
      <c r="AE2" s="929"/>
      <c r="AF2" s="929"/>
      <c r="AG2" s="929"/>
      <c r="AH2" s="929"/>
      <c r="AI2" s="929"/>
      <c r="AJ2" s="929"/>
      <c r="AK2" s="929"/>
      <c r="AL2" s="929"/>
      <c r="AM2" s="929"/>
      <c r="AN2" s="929"/>
      <c r="AO2" s="930"/>
      <c r="AP2" s="930"/>
      <c r="AQ2" s="930"/>
      <c r="AR2" s="930"/>
      <c r="AS2" s="930"/>
      <c r="AT2" s="930"/>
      <c r="AU2" s="4"/>
      <c r="AV2" s="3"/>
      <c r="AW2" s="3"/>
      <c r="AX2" s="3"/>
      <c r="AY2" s="3"/>
      <c r="AZ2" s="514"/>
      <c r="BA2" s="514"/>
      <c r="BB2" s="547"/>
      <c r="BC2" s="515"/>
      <c r="BD2" s="515"/>
      <c r="BE2" s="515"/>
      <c r="BF2" s="515"/>
      <c r="BG2" s="515"/>
      <c r="BH2" s="515"/>
      <c r="BI2" s="515"/>
      <c r="BJ2" s="515"/>
      <c r="BK2" s="515"/>
      <c r="BL2" s="515"/>
      <c r="BM2" s="515"/>
      <c r="BN2" s="515"/>
      <c r="BO2" s="515"/>
      <c r="BP2" s="514"/>
      <c r="BQ2" s="514"/>
      <c r="BR2" s="514"/>
      <c r="BS2" s="514"/>
      <c r="BT2" s="514"/>
      <c r="BU2" s="514"/>
      <c r="BV2" s="514"/>
      <c r="BW2" s="514"/>
      <c r="BX2" s="3"/>
      <c r="BY2" s="3"/>
      <c r="BZ2" s="3"/>
    </row>
    <row r="3" spans="1:78" s="192" customFormat="1" ht="24.95" customHeight="1">
      <c r="A3" s="6"/>
      <c r="C3" s="2123" t="str">
        <f>BB3</f>
        <v>In Kürze</v>
      </c>
      <c r="D3" s="2123"/>
      <c r="E3" s="2123"/>
      <c r="F3" s="2123"/>
      <c r="G3" s="2123"/>
      <c r="H3" s="2123"/>
      <c r="I3" s="2123"/>
      <c r="J3" s="2123"/>
      <c r="K3" s="2123"/>
      <c r="L3" s="2123"/>
      <c r="M3" s="2123"/>
      <c r="N3" s="2123"/>
      <c r="O3" s="2122" t="str">
        <f>BC3</f>
        <v>Gemeindecheck Wohnen</v>
      </c>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82"/>
      <c r="AV3" s="6"/>
      <c r="AW3" s="1689"/>
      <c r="AX3" s="6"/>
      <c r="AY3" s="6"/>
      <c r="AZ3" s="1167"/>
      <c r="BA3" s="546"/>
      <c r="BB3" s="546" t="s">
        <v>440</v>
      </c>
      <c r="BC3" s="546" t="s">
        <v>155</v>
      </c>
      <c r="BD3" s="545"/>
      <c r="BE3" s="545"/>
      <c r="BF3" s="545"/>
      <c r="BG3" s="545"/>
      <c r="BH3" s="545"/>
      <c r="BI3" s="545"/>
      <c r="BJ3" s="545"/>
      <c r="BK3" s="525"/>
      <c r="BL3" s="525"/>
      <c r="BM3" s="525"/>
      <c r="BN3" s="525"/>
      <c r="BO3" s="531" t="s">
        <v>157</v>
      </c>
      <c r="BP3" s="531" t="s">
        <v>477</v>
      </c>
      <c r="BQ3" s="531"/>
      <c r="BR3" s="531"/>
      <c r="BS3" s="531"/>
      <c r="BT3" s="531"/>
      <c r="BU3" s="531"/>
      <c r="BV3" s="594" t="s">
        <v>534</v>
      </c>
      <c r="BW3" s="525"/>
      <c r="BX3" s="3"/>
      <c r="BY3" s="3"/>
      <c r="BZ3" s="3"/>
    </row>
    <row r="4" spans="1:78" s="192" customFormat="1" ht="24.95" customHeight="1">
      <c r="A4" s="6"/>
      <c r="C4" s="2123"/>
      <c r="D4" s="2123"/>
      <c r="E4" s="2123"/>
      <c r="F4" s="2123"/>
      <c r="G4" s="2123"/>
      <c r="H4" s="2123"/>
      <c r="I4" s="2123"/>
      <c r="J4" s="2123"/>
      <c r="K4" s="2123"/>
      <c r="L4" s="2123"/>
      <c r="M4" s="2123"/>
      <c r="N4" s="2123"/>
      <c r="O4" s="2100" t="str">
        <f>BC4</f>
        <v>Stadt Thun</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100"/>
      <c r="AO4" s="2100"/>
      <c r="AP4" s="2100"/>
      <c r="AQ4" s="2100"/>
      <c r="AR4" s="2100"/>
      <c r="AS4" s="2100"/>
      <c r="AT4" s="2100"/>
      <c r="AU4" s="82"/>
      <c r="AV4" s="6"/>
      <c r="AW4" s="6"/>
      <c r="AX4" s="6"/>
      <c r="AY4" s="6"/>
      <c r="AZ4" s="1167"/>
      <c r="BA4" s="1167"/>
      <c r="BB4" s="1167"/>
      <c r="BC4" s="546" t="s">
        <v>543</v>
      </c>
      <c r="BD4" s="545"/>
      <c r="BE4" s="545"/>
      <c r="BF4" s="545"/>
      <c r="BG4" s="545"/>
      <c r="BH4" s="545"/>
      <c r="BI4" s="545"/>
      <c r="BJ4" s="545"/>
      <c r="BK4" s="545"/>
      <c r="BL4" s="526"/>
      <c r="BM4" s="526"/>
      <c r="BN4" s="526"/>
      <c r="BO4" s="526"/>
      <c r="BP4" s="514"/>
      <c r="BQ4" s="514"/>
      <c r="BR4" s="514"/>
      <c r="BS4" s="514"/>
      <c r="BT4" s="514"/>
      <c r="BU4" s="525"/>
      <c r="BV4" s="525"/>
      <c r="BW4" s="525"/>
      <c r="BX4" s="3"/>
      <c r="BY4" s="3"/>
      <c r="BZ4" s="3"/>
    </row>
    <row r="5" spans="1:78" ht="24.95" customHeight="1">
      <c r="A5" s="3"/>
      <c r="B5" s="875"/>
      <c r="C5" s="2124"/>
      <c r="D5" s="2124"/>
      <c r="E5" s="2124"/>
      <c r="F5" s="2124"/>
      <c r="G5" s="2124"/>
      <c r="H5" s="2124"/>
      <c r="I5" s="2124"/>
      <c r="J5" s="2124"/>
      <c r="K5" s="2124"/>
      <c r="L5" s="2124"/>
      <c r="M5" s="2124"/>
      <c r="N5" s="2124"/>
      <c r="O5" s="2101"/>
      <c r="P5" s="2101"/>
      <c r="Q5" s="2101"/>
      <c r="R5" s="2101"/>
      <c r="S5" s="2101"/>
      <c r="T5" s="2101"/>
      <c r="U5" s="2101"/>
      <c r="V5" s="2101"/>
      <c r="W5" s="2101"/>
      <c r="X5" s="2101"/>
      <c r="Y5" s="2101"/>
      <c r="Z5" s="2101"/>
      <c r="AA5" s="2101"/>
      <c r="AB5" s="2101"/>
      <c r="AC5" s="2101"/>
      <c r="AD5" s="2101"/>
      <c r="AE5" s="2101"/>
      <c r="AF5" s="2101"/>
      <c r="AG5" s="2101"/>
      <c r="AH5" s="2101"/>
      <c r="AI5" s="2101"/>
      <c r="AJ5" s="2101"/>
      <c r="AK5" s="2101"/>
      <c r="AL5" s="2101"/>
      <c r="AM5" s="2101"/>
      <c r="AN5" s="2101"/>
      <c r="AO5" s="2101"/>
      <c r="AP5" s="2101"/>
      <c r="AQ5" s="2101"/>
      <c r="AR5" s="2101"/>
      <c r="AS5" s="2101"/>
      <c r="AT5" s="2101"/>
      <c r="AU5" s="82" t="str">
        <f>BP5</f>
        <v xml:space="preserve"> </v>
      </c>
      <c r="AV5" s="3"/>
      <c r="AW5" s="103"/>
      <c r="AX5" s="103"/>
      <c r="AY5" s="103"/>
      <c r="AZ5" s="656"/>
      <c r="BA5" s="1463"/>
      <c r="BB5" s="1389"/>
      <c r="BC5" s="1389"/>
      <c r="BD5" s="1389"/>
      <c r="BE5" s="1389"/>
      <c r="BF5" s="2113"/>
      <c r="BG5" s="2113"/>
      <c r="BH5" s="2113"/>
      <c r="BI5" s="1389"/>
      <c r="BJ5" s="1389"/>
      <c r="BK5" s="1389"/>
      <c r="BL5" s="1389"/>
      <c r="BM5" s="1389"/>
      <c r="BN5" s="1389"/>
      <c r="BO5" s="1389"/>
      <c r="BP5" s="1418" t="s">
        <v>1</v>
      </c>
      <c r="BQ5" s="1418"/>
      <c r="BR5" s="1418"/>
      <c r="BS5" s="1418"/>
      <c r="BT5" s="1418"/>
      <c r="BU5" s="1418"/>
      <c r="BV5" s="1440"/>
      <c r="BW5" s="514"/>
      <c r="BX5" s="3"/>
      <c r="BY5" s="3"/>
      <c r="BZ5" s="3"/>
    </row>
    <row r="6" spans="1:78" ht="4.5" customHeight="1">
      <c r="A6" s="3"/>
      <c r="B6" s="876"/>
      <c r="C6" s="2119"/>
      <c r="D6" s="2119"/>
      <c r="E6" s="2119"/>
      <c r="F6" s="2119"/>
      <c r="G6" s="2119"/>
      <c r="H6" s="2119"/>
      <c r="I6" s="2119"/>
      <c r="J6" s="2119"/>
      <c r="K6" s="2119"/>
      <c r="L6" s="2119"/>
      <c r="M6" s="2119"/>
      <c r="N6" s="2119"/>
      <c r="O6" s="2119"/>
      <c r="P6" s="2119"/>
      <c r="Q6" s="2119"/>
      <c r="R6" s="2119"/>
      <c r="S6" s="2119"/>
      <c r="T6" s="2119"/>
      <c r="U6" s="2119"/>
      <c r="V6" s="2119"/>
      <c r="W6" s="2119"/>
      <c r="X6" s="2119"/>
      <c r="Y6" s="2119"/>
      <c r="Z6" s="2119"/>
      <c r="AA6" s="2119"/>
      <c r="AB6" s="2119"/>
      <c r="AC6" s="2119"/>
      <c r="AD6" s="2119"/>
      <c r="AE6" s="2119"/>
      <c r="AF6" s="2119"/>
      <c r="AG6" s="2119"/>
      <c r="AH6" s="2119"/>
      <c r="AI6" s="2119"/>
      <c r="AJ6" s="2119"/>
      <c r="AK6" s="2119"/>
      <c r="AL6" s="2119"/>
      <c r="AM6" s="2119"/>
      <c r="AN6" s="2119"/>
      <c r="AO6" s="2119"/>
      <c r="AP6" s="2119"/>
      <c r="AQ6" s="2119"/>
      <c r="AR6" s="2119"/>
      <c r="AS6" s="2119"/>
      <c r="AT6" s="2119"/>
      <c r="AV6" s="3"/>
      <c r="AW6" s="103"/>
      <c r="AX6" s="103"/>
      <c r="AY6" s="103"/>
      <c r="AZ6" s="657"/>
      <c r="BA6" s="657"/>
      <c r="BB6" s="528"/>
      <c r="BC6" s="528"/>
      <c r="BD6" s="528"/>
      <c r="BE6" s="528"/>
      <c r="BF6" s="528"/>
      <c r="BG6" s="528"/>
      <c r="BH6" s="528"/>
      <c r="BI6" s="528"/>
      <c r="BJ6" s="528"/>
      <c r="BK6" s="528"/>
      <c r="BL6" s="528"/>
      <c r="BM6" s="528"/>
      <c r="BN6" s="528"/>
      <c r="BO6" s="528"/>
      <c r="BP6" s="514"/>
      <c r="BQ6" s="514"/>
      <c r="BR6" s="514"/>
      <c r="BS6" s="514"/>
      <c r="BT6" s="514"/>
      <c r="BU6" s="514"/>
      <c r="BV6" s="514"/>
      <c r="BW6" s="514"/>
      <c r="BX6" s="3"/>
      <c r="BY6" s="3"/>
      <c r="BZ6" s="3"/>
    </row>
    <row r="7" spans="1:78" ht="12.95" customHeight="1">
      <c r="A7" s="3"/>
      <c r="B7" s="876"/>
      <c r="C7" s="2117" t="str">
        <f>BB7</f>
        <v>Standort</v>
      </c>
      <c r="D7" s="2117"/>
      <c r="E7" s="2117"/>
      <c r="F7" s="2117"/>
      <c r="G7" s="2117"/>
      <c r="H7" s="2117"/>
      <c r="I7" s="2117"/>
      <c r="J7" s="2117"/>
      <c r="K7" s="2117"/>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c r="AP7" s="2117"/>
      <c r="AQ7" s="2117"/>
      <c r="AR7" s="2117"/>
      <c r="AS7" s="2117"/>
      <c r="AT7" s="2117"/>
      <c r="AV7" s="3"/>
      <c r="AW7" s="103"/>
      <c r="AX7" s="103"/>
      <c r="AY7" s="103"/>
      <c r="AZ7" s="657"/>
      <c r="BA7" s="657"/>
      <c r="BB7" s="1272" t="s">
        <v>156</v>
      </c>
      <c r="BC7" s="518"/>
      <c r="BD7" s="518"/>
      <c r="BE7" s="518"/>
      <c r="BF7" s="1281"/>
      <c r="BG7" s="1272" t="s">
        <v>614</v>
      </c>
      <c r="BH7" s="518"/>
      <c r="BI7" s="518"/>
      <c r="BJ7" s="518"/>
      <c r="BK7" s="518"/>
      <c r="BL7" s="1272"/>
      <c r="BM7" s="521"/>
      <c r="BN7" s="521"/>
      <c r="BO7" s="521"/>
      <c r="BP7" s="521"/>
      <c r="BQ7" s="521"/>
      <c r="BR7" s="521"/>
      <c r="BS7" s="521"/>
      <c r="BT7" s="521"/>
      <c r="BU7" s="521"/>
      <c r="BV7" s="521"/>
      <c r="BW7" s="514"/>
      <c r="BX7" s="3"/>
      <c r="BY7" s="3"/>
      <c r="BZ7" s="3"/>
    </row>
    <row r="8" spans="1:78" ht="4.5" customHeight="1">
      <c r="A8" s="3"/>
      <c r="B8" s="876"/>
      <c r="C8" s="2117"/>
      <c r="D8" s="2117"/>
      <c r="E8" s="2117"/>
      <c r="F8" s="2117"/>
      <c r="G8" s="2117"/>
      <c r="H8" s="2117"/>
      <c r="I8" s="2117"/>
      <c r="J8" s="2117"/>
      <c r="K8" s="2117"/>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c r="AP8" s="2117"/>
      <c r="AQ8" s="2117"/>
      <c r="AR8" s="2117"/>
      <c r="AS8" s="2117"/>
      <c r="AT8" s="2117"/>
      <c r="AV8" s="3"/>
      <c r="AW8" s="103"/>
      <c r="AX8" s="103"/>
      <c r="AY8" s="103"/>
      <c r="AZ8" s="657"/>
      <c r="BA8" s="657"/>
      <c r="BB8" s="521"/>
      <c r="BC8" s="518"/>
      <c r="BD8" s="518"/>
      <c r="BE8" s="518"/>
      <c r="BF8" s="1281"/>
      <c r="BG8" s="518"/>
      <c r="BH8" s="518"/>
      <c r="BI8" s="518"/>
      <c r="BJ8" s="518"/>
      <c r="BK8" s="518"/>
      <c r="BL8" s="521"/>
      <c r="BM8" s="521"/>
      <c r="BN8" s="521"/>
      <c r="BO8" s="521"/>
      <c r="BP8" s="521"/>
      <c r="BQ8" s="521"/>
      <c r="BR8" s="521"/>
      <c r="BS8" s="521"/>
      <c r="BT8" s="521"/>
      <c r="BU8" s="521"/>
      <c r="BV8" s="521"/>
      <c r="BW8" s="514"/>
      <c r="BX8" s="3"/>
      <c r="BY8" s="3"/>
      <c r="BZ8" s="3"/>
    </row>
    <row r="9" spans="1:78" ht="12.6" customHeight="1">
      <c r="A9" s="3"/>
      <c r="B9" s="876"/>
      <c r="C9" s="949" t="str">
        <f>BB9</f>
        <v>Stadt</v>
      </c>
      <c r="D9" s="949"/>
      <c r="E9" s="949"/>
      <c r="F9" s="949"/>
      <c r="G9" s="1692"/>
      <c r="H9" s="949"/>
      <c r="I9" s="1692"/>
      <c r="J9" s="949"/>
      <c r="K9" s="950"/>
      <c r="L9" s="950" t="str">
        <f>BC9</f>
        <v>Thun</v>
      </c>
      <c r="M9" s="950"/>
      <c r="N9" s="1192"/>
      <c r="O9" s="950"/>
      <c r="P9" s="950"/>
      <c r="Q9" s="950"/>
      <c r="R9" s="950"/>
      <c r="S9" s="950"/>
      <c r="T9" s="950"/>
      <c r="U9" s="950"/>
      <c r="V9" s="1192"/>
      <c r="W9" s="1192"/>
      <c r="X9" s="83"/>
      <c r="Y9" s="83"/>
      <c r="Z9" s="950" t="str">
        <f>BG9</f>
        <v>Fahrzeit (öV) nach Frutigen</v>
      </c>
      <c r="AA9" s="950"/>
      <c r="AB9" s="950"/>
      <c r="AC9" s="950"/>
      <c r="AD9" s="1192"/>
      <c r="AE9" s="1192"/>
      <c r="AF9" s="1192"/>
      <c r="AG9" s="1192"/>
      <c r="AH9" s="1192"/>
      <c r="AI9" s="1192"/>
      <c r="AJ9" s="1192"/>
      <c r="AK9" s="950"/>
      <c r="AL9" s="950"/>
      <c r="AM9" s="950"/>
      <c r="AN9" s="950"/>
      <c r="AO9" s="950"/>
      <c r="AP9" s="950"/>
      <c r="AQ9" s="950"/>
      <c r="AR9" s="1192"/>
      <c r="AS9" s="1192"/>
      <c r="AT9" s="968" t="str">
        <f>BH9</f>
        <v>29 Min.</v>
      </c>
      <c r="AV9" s="3"/>
      <c r="AW9" s="1688"/>
      <c r="AX9" s="103"/>
      <c r="AY9" s="103"/>
      <c r="AZ9" s="657"/>
      <c r="BA9" s="657"/>
      <c r="BB9" s="698" t="s">
        <v>157</v>
      </c>
      <c r="BC9" s="698" t="s">
        <v>477</v>
      </c>
      <c r="BD9" s="531"/>
      <c r="BE9" s="531"/>
      <c r="BF9" s="1281"/>
      <c r="BG9" s="1124" t="s">
        <v>615</v>
      </c>
      <c r="BH9" s="628" t="s">
        <v>616</v>
      </c>
      <c r="BI9" s="516"/>
      <c r="BJ9" s="516"/>
      <c r="BK9" s="516"/>
      <c r="BL9" s="528"/>
      <c r="BM9" s="579"/>
      <c r="BN9" s="579"/>
      <c r="BO9" s="579"/>
      <c r="BP9" s="579"/>
      <c r="BQ9" s="579"/>
      <c r="BR9" s="579"/>
      <c r="BS9" s="579"/>
      <c r="BT9" s="579"/>
      <c r="BU9" s="579"/>
      <c r="BV9" s="579"/>
      <c r="BW9" s="514"/>
      <c r="BX9" s="3"/>
      <c r="BY9" s="3"/>
      <c r="BZ9" s="3"/>
    </row>
    <row r="10" spans="1:78" ht="12.6" customHeight="1">
      <c r="A10" s="3"/>
      <c r="B10" s="876"/>
      <c r="C10" s="949" t="str">
        <f>BB10</f>
        <v>Quartier</v>
      </c>
      <c r="D10" s="949"/>
      <c r="E10" s="949"/>
      <c r="F10" s="949"/>
      <c r="G10" s="1692"/>
      <c r="H10" s="949"/>
      <c r="I10" s="1692"/>
      <c r="J10" s="1693"/>
      <c r="K10" s="950"/>
      <c r="L10" s="950" t="str">
        <f>BC10</f>
        <v>Dürrenast</v>
      </c>
      <c r="M10" s="1666"/>
      <c r="N10" s="1667"/>
      <c r="O10" s="1666"/>
      <c r="P10" s="1666"/>
      <c r="Q10" s="1666"/>
      <c r="R10" s="1666"/>
      <c r="S10" s="1666"/>
      <c r="T10" s="1666"/>
      <c r="U10" s="1666"/>
      <c r="V10" s="1667"/>
      <c r="W10" s="1667"/>
      <c r="X10" s="1686"/>
      <c r="Y10" s="1686"/>
      <c r="Z10" s="950" t="str">
        <f>BG10</f>
        <v>Fahrzeit (öV) nach Visp</v>
      </c>
      <c r="AA10" s="1666"/>
      <c r="AB10" s="950"/>
      <c r="AC10" s="950"/>
      <c r="AD10" s="1192"/>
      <c r="AE10" s="1192"/>
      <c r="AF10" s="1192"/>
      <c r="AG10" s="1192"/>
      <c r="AH10" s="1192"/>
      <c r="AI10" s="1192"/>
      <c r="AJ10" s="1192"/>
      <c r="AK10" s="950"/>
      <c r="AL10" s="950"/>
      <c r="AM10" s="950"/>
      <c r="AN10" s="950"/>
      <c r="AO10" s="950"/>
      <c r="AP10" s="950"/>
      <c r="AQ10" s="950"/>
      <c r="AR10" s="1192"/>
      <c r="AS10" s="1192"/>
      <c r="AT10" s="968" t="str">
        <f>BH10</f>
        <v>41 Min.</v>
      </c>
      <c r="AV10" s="3"/>
      <c r="AW10" s="103"/>
      <c r="AX10" s="103"/>
      <c r="AY10" s="103"/>
      <c r="AZ10" s="657"/>
      <c r="BA10" s="657"/>
      <c r="BB10" s="698" t="s">
        <v>160</v>
      </c>
      <c r="BC10" s="1671" t="s">
        <v>511</v>
      </c>
      <c r="BD10" s="1685"/>
      <c r="BE10" s="1281"/>
      <c r="BF10" s="1281"/>
      <c r="BG10" s="1124" t="s">
        <v>617</v>
      </c>
      <c r="BH10" s="628" t="s">
        <v>618</v>
      </c>
      <c r="BI10" s="514"/>
      <c r="BJ10" s="614"/>
      <c r="BK10" s="660"/>
      <c r="BL10" s="516"/>
      <c r="BM10" s="535"/>
      <c r="BN10" s="535"/>
      <c r="BO10" s="535"/>
      <c r="BP10" s="535"/>
      <c r="BQ10" s="535"/>
      <c r="BR10" s="535"/>
      <c r="BS10" s="535"/>
      <c r="BT10" s="535"/>
      <c r="BU10" s="535"/>
      <c r="BV10" s="535"/>
      <c r="BW10" s="514"/>
      <c r="BX10" s="3"/>
      <c r="BY10" s="3"/>
      <c r="BZ10" s="3"/>
    </row>
    <row r="11" spans="1:78" ht="12.6" customHeight="1">
      <c r="A11" s="38"/>
      <c r="B11" s="876"/>
      <c r="C11" s="949" t="str">
        <f>BB11</f>
        <v>Kanton</v>
      </c>
      <c r="D11" s="949"/>
      <c r="E11" s="949"/>
      <c r="F11" s="949"/>
      <c r="G11" s="1692"/>
      <c r="H11" s="949"/>
      <c r="I11" s="1692"/>
      <c r="J11" s="949"/>
      <c r="K11" s="950"/>
      <c r="L11" s="950" t="str">
        <f>BC11</f>
        <v>Bern</v>
      </c>
      <c r="M11" s="1666"/>
      <c r="N11" s="1667"/>
      <c r="O11" s="1666"/>
      <c r="P11" s="1666"/>
      <c r="Q11" s="1666"/>
      <c r="R11" s="1666"/>
      <c r="S11" s="1666"/>
      <c r="T11" s="1666"/>
      <c r="U11" s="1667"/>
      <c r="V11" s="1667"/>
      <c r="W11" s="1667"/>
      <c r="X11" s="1686"/>
      <c r="Y11" s="1686"/>
      <c r="Z11" s="950" t="str">
        <f>BG11</f>
        <v>Fahrzeit (öV) nach Bern</v>
      </c>
      <c r="AA11" s="1666"/>
      <c r="AB11" s="950"/>
      <c r="AC11" s="950"/>
      <c r="AD11" s="1192"/>
      <c r="AE11" s="950"/>
      <c r="AF11" s="950"/>
      <c r="AG11" s="1192"/>
      <c r="AH11" s="1192"/>
      <c r="AI11" s="1192"/>
      <c r="AJ11" s="1192"/>
      <c r="AK11" s="950"/>
      <c r="AL11" s="950"/>
      <c r="AM11" s="950"/>
      <c r="AN11" s="950"/>
      <c r="AO11" s="950"/>
      <c r="AP11" s="950"/>
      <c r="AQ11" s="950"/>
      <c r="AR11" s="1192"/>
      <c r="AS11" s="1192"/>
      <c r="AT11" s="968" t="str">
        <f>BH11</f>
        <v>43 Min.</v>
      </c>
      <c r="AV11" s="3"/>
      <c r="AW11" s="103"/>
      <c r="AX11" s="103"/>
      <c r="AY11" s="103"/>
      <c r="AZ11" s="657"/>
      <c r="BA11" s="657"/>
      <c r="BB11" s="698" t="s">
        <v>161</v>
      </c>
      <c r="BC11" s="1671" t="s">
        <v>470</v>
      </c>
      <c r="BD11" s="1685"/>
      <c r="BE11" s="1281"/>
      <c r="BF11" s="1281"/>
      <c r="BG11" s="1124" t="s">
        <v>619</v>
      </c>
      <c r="BH11" s="628" t="s">
        <v>620</v>
      </c>
      <c r="BI11" s="514"/>
      <c r="BJ11" s="614"/>
      <c r="BK11" s="660"/>
      <c r="BL11" s="516"/>
      <c r="BM11" s="535"/>
      <c r="BN11" s="535"/>
      <c r="BO11" s="535"/>
      <c r="BP11" s="535"/>
      <c r="BQ11" s="535"/>
      <c r="BR11" s="535"/>
      <c r="BS11" s="535"/>
      <c r="BT11" s="535"/>
      <c r="BU11" s="535"/>
      <c r="BV11" s="535"/>
      <c r="BW11" s="514"/>
      <c r="BX11" s="3"/>
      <c r="BY11" s="3"/>
      <c r="BZ11" s="3"/>
    </row>
    <row r="12" spans="1:78" ht="12.6" customHeight="1">
      <c r="A12" s="38"/>
      <c r="B12" s="876"/>
      <c r="C12" s="949" t="str">
        <f>BB12</f>
        <v>MS-Region</v>
      </c>
      <c r="D12" s="949"/>
      <c r="E12" s="949"/>
      <c r="F12" s="949"/>
      <c r="G12" s="1692"/>
      <c r="H12" s="949"/>
      <c r="I12" s="1692"/>
      <c r="J12" s="949"/>
      <c r="K12" s="950"/>
      <c r="L12" s="950" t="str">
        <f>BC12</f>
        <v>Thun</v>
      </c>
      <c r="M12" s="1666"/>
      <c r="N12" s="1667"/>
      <c r="O12" s="1666"/>
      <c r="P12" s="1666"/>
      <c r="Q12" s="1666"/>
      <c r="R12" s="1666"/>
      <c r="S12" s="1666"/>
      <c r="T12" s="1666"/>
      <c r="U12" s="1667"/>
      <c r="V12" s="1667"/>
      <c r="W12" s="1667"/>
      <c r="X12" s="1686"/>
      <c r="Y12" s="1686"/>
      <c r="Z12" s="950" t="str">
        <f>BG12</f>
        <v>Fahrzeit (öV) nach Lyss</v>
      </c>
      <c r="AA12" s="1666"/>
      <c r="AB12" s="950"/>
      <c r="AC12" s="950"/>
      <c r="AD12" s="950"/>
      <c r="AE12" s="950"/>
      <c r="AF12" s="950"/>
      <c r="AG12" s="1192"/>
      <c r="AH12" s="1192"/>
      <c r="AI12" s="1192"/>
      <c r="AJ12" s="1192"/>
      <c r="AK12" s="950"/>
      <c r="AL12" s="950"/>
      <c r="AM12" s="950"/>
      <c r="AN12" s="950"/>
      <c r="AO12" s="950"/>
      <c r="AP12" s="950"/>
      <c r="AQ12" s="950"/>
      <c r="AR12" s="1192"/>
      <c r="AS12" s="1192"/>
      <c r="AT12" s="968" t="str">
        <f>BH12</f>
        <v>51 Min.</v>
      </c>
      <c r="AV12" s="3"/>
      <c r="AW12" s="3"/>
      <c r="AX12" s="103"/>
      <c r="AY12" s="103"/>
      <c r="AZ12" s="657"/>
      <c r="BA12" s="657"/>
      <c r="BB12" s="698" t="s">
        <v>162</v>
      </c>
      <c r="BC12" s="1671" t="s">
        <v>477</v>
      </c>
      <c r="BD12" s="1685"/>
      <c r="BE12" s="1281"/>
      <c r="BF12" s="1281"/>
      <c r="BG12" s="1124" t="s">
        <v>621</v>
      </c>
      <c r="BH12" s="628" t="s">
        <v>622</v>
      </c>
      <c r="BI12" s="1700"/>
      <c r="BJ12" s="614"/>
      <c r="BK12" s="660"/>
      <c r="BL12" s="516"/>
      <c r="BM12" s="535"/>
      <c r="BN12" s="535"/>
      <c r="BO12" s="535"/>
      <c r="BP12" s="535"/>
      <c r="BQ12" s="535"/>
      <c r="BR12" s="535"/>
      <c r="BS12" s="535"/>
      <c r="BT12" s="535"/>
      <c r="BU12" s="535"/>
      <c r="BV12" s="535"/>
      <c r="BW12" s="514"/>
      <c r="BX12" s="3"/>
      <c r="BY12" s="3"/>
      <c r="BZ12" s="3"/>
    </row>
    <row r="13" spans="1:78" ht="15.75" customHeight="1">
      <c r="A13" s="38"/>
      <c r="B13" s="876"/>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V13" s="3"/>
      <c r="AW13" s="3"/>
      <c r="AX13" s="3"/>
      <c r="AY13" s="3"/>
      <c r="AZ13" s="657"/>
      <c r="BA13" s="657"/>
      <c r="BB13" s="531"/>
      <c r="BC13" s="1281"/>
      <c r="BD13" s="1685"/>
      <c r="BE13" s="1281"/>
      <c r="BF13" s="986"/>
      <c r="BG13" s="581"/>
      <c r="BH13" s="1700"/>
      <c r="BI13" s="1700"/>
      <c r="BJ13" s="1700"/>
      <c r="BK13" s="660"/>
      <c r="BL13" s="516"/>
      <c r="BM13" s="535"/>
      <c r="BN13" s="535"/>
      <c r="BO13" s="535"/>
      <c r="BP13" s="535"/>
      <c r="BQ13" s="535"/>
      <c r="BR13" s="535"/>
      <c r="BS13" s="535"/>
      <c r="BT13" s="535"/>
      <c r="BU13" s="535"/>
      <c r="BV13" s="535"/>
      <c r="BW13" s="514"/>
      <c r="BX13" s="3"/>
      <c r="BY13" s="3"/>
      <c r="BZ13" s="3"/>
    </row>
    <row r="14" spans="1:78" ht="12.95" customHeight="1">
      <c r="A14" s="38"/>
      <c r="B14" s="876"/>
      <c r="C14" s="2114" t="str">
        <f>BB14</f>
        <v>Kennzahlen Gemeinde</v>
      </c>
      <c r="D14" s="2114"/>
      <c r="E14" s="2114"/>
      <c r="F14" s="2114"/>
      <c r="G14" s="2114"/>
      <c r="H14" s="2114"/>
      <c r="I14" s="2114"/>
      <c r="J14" s="2114"/>
      <c r="K14" s="2114"/>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c r="AH14" s="2114"/>
      <c r="AI14" s="2114"/>
      <c r="AJ14" s="2114"/>
      <c r="AK14" s="2114"/>
      <c r="AL14" s="2114"/>
      <c r="AM14" s="2114"/>
      <c r="AN14" s="2114"/>
      <c r="AO14" s="2114"/>
      <c r="AP14" s="2114"/>
      <c r="AQ14" s="2114"/>
      <c r="AR14" s="2114"/>
      <c r="AS14" s="2114"/>
      <c r="AT14" s="2114"/>
      <c r="AV14" s="3"/>
      <c r="AW14" s="3"/>
      <c r="AX14" s="3"/>
      <c r="AY14" s="3"/>
      <c r="AZ14" s="657"/>
      <c r="BA14" s="657"/>
      <c r="BB14" s="1272" t="s">
        <v>441</v>
      </c>
      <c r="BC14" s="653"/>
      <c r="BD14" s="653"/>
      <c r="BE14" s="531"/>
      <c r="BF14" s="986"/>
      <c r="BG14" s="986"/>
      <c r="BH14" s="1700"/>
      <c r="BI14" s="1700"/>
      <c r="BJ14" s="516"/>
      <c r="BK14" s="516"/>
      <c r="BL14" s="516"/>
      <c r="BM14" s="535"/>
      <c r="BN14" s="535"/>
      <c r="BO14" s="535"/>
      <c r="BP14" s="535"/>
      <c r="BQ14" s="535"/>
      <c r="BR14" s="535"/>
      <c r="BS14" s="535"/>
      <c r="BT14" s="535"/>
      <c r="BU14" s="535"/>
      <c r="BV14" s="535"/>
      <c r="BW14" s="514"/>
      <c r="BX14" s="3"/>
      <c r="BY14" s="3"/>
      <c r="BZ14" s="3"/>
    </row>
    <row r="15" spans="1:78" ht="4.5" customHeight="1">
      <c r="A15" s="38"/>
      <c r="B15" s="876"/>
      <c r="C15" s="1664"/>
      <c r="D15" s="92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22"/>
      <c r="AO15" s="922"/>
      <c r="AP15" s="922"/>
      <c r="AQ15" s="922"/>
      <c r="AR15" s="922"/>
      <c r="AS15" s="922"/>
      <c r="AT15" s="922"/>
      <c r="AV15" s="3"/>
      <c r="AW15" s="3"/>
      <c r="AX15" s="3"/>
      <c r="AY15" s="3"/>
      <c r="AZ15" s="657"/>
      <c r="BA15" s="657"/>
      <c r="BB15" s="581"/>
      <c r="BC15" s="1281"/>
      <c r="BD15" s="1281"/>
      <c r="BE15" s="606"/>
      <c r="BF15" s="986"/>
      <c r="BG15" s="986"/>
      <c r="BH15" s="1700"/>
      <c r="BI15" s="1700"/>
      <c r="BJ15" s="516"/>
      <c r="BK15" s="516"/>
      <c r="BL15" s="516"/>
      <c r="BM15" s="535"/>
      <c r="BN15" s="535"/>
      <c r="BO15" s="535"/>
      <c r="BP15" s="535"/>
      <c r="BQ15" s="535"/>
      <c r="BR15" s="535"/>
      <c r="BS15" s="535"/>
      <c r="BT15" s="535"/>
      <c r="BU15" s="535"/>
      <c r="BV15" s="535"/>
      <c r="BW15" s="514"/>
      <c r="BX15" s="3"/>
      <c r="BY15" s="3"/>
      <c r="BZ15" s="3"/>
    </row>
    <row r="16" spans="1:78" ht="12.6" customHeight="1">
      <c r="A16" s="38"/>
      <c r="B16" s="876"/>
      <c r="C16" s="922"/>
      <c r="D16" s="922"/>
      <c r="E16" s="922"/>
      <c r="F16" s="922"/>
      <c r="G16" s="922"/>
      <c r="H16" s="922"/>
      <c r="I16" s="922"/>
      <c r="J16" s="922"/>
      <c r="K16" s="922"/>
      <c r="M16" s="2110">
        <f>BC16</f>
        <v>2017</v>
      </c>
      <c r="N16" s="2110"/>
      <c r="O16" s="2110"/>
      <c r="Q16" s="2110">
        <f>BD16</f>
        <v>2022</v>
      </c>
      <c r="R16" s="2110"/>
      <c r="S16" s="2110"/>
      <c r="T16" s="83"/>
      <c r="U16" s="2110" t="str">
        <f>BE16</f>
        <v>Δ</v>
      </c>
      <c r="V16" s="2110"/>
      <c r="W16" s="2110"/>
      <c r="X16" s="83"/>
      <c r="Y16" s="83"/>
      <c r="Z16" s="83"/>
      <c r="AA16" s="83"/>
      <c r="AB16" s="83"/>
      <c r="AC16" s="83"/>
      <c r="AD16" s="922"/>
      <c r="AE16" s="922"/>
      <c r="AF16" s="922"/>
      <c r="AG16" s="922"/>
      <c r="AH16" s="922"/>
      <c r="AI16" s="922"/>
      <c r="AJ16" s="2110">
        <f>BH16</f>
        <v>2017</v>
      </c>
      <c r="AK16" s="2110"/>
      <c r="AL16" s="2110"/>
      <c r="AM16" s="83"/>
      <c r="AN16" s="2110">
        <f>BI16</f>
        <v>2022</v>
      </c>
      <c r="AO16" s="2110"/>
      <c r="AP16" s="2110"/>
      <c r="AQ16" s="83"/>
      <c r="AR16" s="2110" t="str">
        <f>BJ16</f>
        <v>Δ</v>
      </c>
      <c r="AS16" s="2110"/>
      <c r="AT16" s="2110"/>
      <c r="AV16" s="3"/>
      <c r="AW16" s="3"/>
      <c r="AX16" s="3"/>
      <c r="AY16" s="3"/>
      <c r="AZ16" s="657"/>
      <c r="BA16" s="657"/>
      <c r="BB16" s="581"/>
      <c r="BC16" s="531">
        <v>2017</v>
      </c>
      <c r="BD16" s="531">
        <v>2022</v>
      </c>
      <c r="BE16" s="1713" t="s">
        <v>6</v>
      </c>
      <c r="BF16" s="531"/>
      <c r="BG16" s="581"/>
      <c r="BH16" s="531">
        <v>2017</v>
      </c>
      <c r="BI16" s="531">
        <v>2022</v>
      </c>
      <c r="BJ16" s="1713" t="s">
        <v>6</v>
      </c>
      <c r="BK16" s="516"/>
      <c r="BL16" s="516"/>
      <c r="BM16" s="535"/>
      <c r="BN16" s="535"/>
      <c r="BO16" s="535"/>
      <c r="BP16" s="535"/>
      <c r="BQ16" s="535"/>
      <c r="BR16" s="535"/>
      <c r="BS16" s="535"/>
      <c r="BT16" s="535"/>
      <c r="BU16" s="535"/>
      <c r="BV16" s="535"/>
      <c r="BW16" s="514"/>
      <c r="BX16" s="3"/>
      <c r="BY16" s="3"/>
      <c r="BZ16" s="3"/>
    </row>
    <row r="17" spans="1:78" ht="12.6" customHeight="1">
      <c r="A17" s="38"/>
      <c r="B17" s="876"/>
      <c r="C17" s="949" t="str">
        <f>BB17</f>
        <v>Bevölkerung (ständig)</v>
      </c>
      <c r="D17" s="1662"/>
      <c r="E17" s="1662"/>
      <c r="F17" s="1662"/>
      <c r="G17" s="1662"/>
      <c r="H17" s="1662"/>
      <c r="I17" s="1662"/>
      <c r="J17" s="1662"/>
      <c r="K17" s="1662"/>
      <c r="L17" s="1192"/>
      <c r="M17" s="2105">
        <f>BC17</f>
        <v>43743</v>
      </c>
      <c r="N17" s="2105"/>
      <c r="O17" s="2105"/>
      <c r="P17" s="1192"/>
      <c r="Q17" s="2105">
        <f>BD17</f>
        <v>43670</v>
      </c>
      <c r="R17" s="2105"/>
      <c r="S17" s="2105"/>
      <c r="T17" s="1100"/>
      <c r="U17" s="2108">
        <f>BE17</f>
        <v>-0.0016688384427222536</v>
      </c>
      <c r="V17" s="2108"/>
      <c r="W17" s="2108"/>
      <c r="X17" s="83"/>
      <c r="Y17" s="83"/>
      <c r="Z17" s="950" t="str">
        <f>BG17</f>
        <v>Steuerbelastung Familie</v>
      </c>
      <c r="AA17" s="950"/>
      <c r="AB17" s="950"/>
      <c r="AC17" s="950"/>
      <c r="AD17" s="950"/>
      <c r="AE17" s="950"/>
      <c r="AF17" s="950"/>
      <c r="AG17" s="950"/>
      <c r="AH17" s="950"/>
      <c r="AI17" s="950"/>
      <c r="AJ17" s="2108">
        <f>BH17</f>
        <v>0.09196</v>
      </c>
      <c r="AK17" s="2108"/>
      <c r="AL17" s="2108"/>
      <c r="AM17" s="1679"/>
      <c r="AN17" s="2108">
        <f>BI17</f>
        <v>0.09078</v>
      </c>
      <c r="AO17" s="2108"/>
      <c r="AP17" s="2108"/>
      <c r="AQ17" s="1668"/>
      <c r="AR17" s="2120" t="str">
        <f>BJ17</f>
        <v>-0.1%p.</v>
      </c>
      <c r="AS17" s="2120"/>
      <c r="AT17" s="2120"/>
      <c r="AV17" s="3"/>
      <c r="AW17" s="3"/>
      <c r="AX17" s="3"/>
      <c r="AY17" s="3"/>
      <c r="AZ17" s="657"/>
      <c r="BA17" s="657"/>
      <c r="BB17" s="628" t="s">
        <v>170</v>
      </c>
      <c r="BC17" s="1285">
        <v>43743</v>
      </c>
      <c r="BD17" s="1701">
        <v>43670</v>
      </c>
      <c r="BE17" s="1710">
        <v>-0.0016688384427222536</v>
      </c>
      <c r="BF17" s="531"/>
      <c r="BG17" s="628" t="s">
        <v>442</v>
      </c>
      <c r="BH17" s="1715">
        <v>0.09196</v>
      </c>
      <c r="BI17" s="1674">
        <v>0.09078</v>
      </c>
      <c r="BJ17" s="1715" t="s">
        <v>623</v>
      </c>
      <c r="BK17" s="516"/>
      <c r="BL17" s="516"/>
      <c r="BM17" s="535"/>
      <c r="BN17" s="535"/>
      <c r="BO17" s="535"/>
      <c r="BP17" s="535"/>
      <c r="BQ17" s="535"/>
      <c r="BR17" s="535"/>
      <c r="BS17" s="535"/>
      <c r="BT17" s="535"/>
      <c r="BU17" s="535"/>
      <c r="BV17" s="535"/>
      <c r="BW17" s="514"/>
      <c r="BX17" s="3"/>
      <c r="BY17" s="3"/>
      <c r="BZ17" s="3"/>
    </row>
    <row r="18" spans="1:78" ht="12.6" customHeight="1">
      <c r="A18" s="38"/>
      <c r="B18" s="876"/>
      <c r="C18" s="949" t="str">
        <f>BB18</f>
        <v>Anzahl Haushalte</v>
      </c>
      <c r="D18" s="950"/>
      <c r="E18" s="950"/>
      <c r="F18" s="950"/>
      <c r="G18" s="950"/>
      <c r="H18" s="950"/>
      <c r="I18" s="950"/>
      <c r="J18" s="950"/>
      <c r="K18" s="950"/>
      <c r="L18" s="1192"/>
      <c r="M18" s="2105">
        <f>BC18</f>
        <v>20825</v>
      </c>
      <c r="N18" s="2105"/>
      <c r="O18" s="2105"/>
      <c r="P18" s="1192"/>
      <c r="Q18" s="2105">
        <f>BD18</f>
        <v>21257</v>
      </c>
      <c r="R18" s="2105"/>
      <c r="S18" s="2105"/>
      <c r="T18" s="1100"/>
      <c r="U18" s="2108">
        <f>BE18</f>
        <v>0.020744297719087701</v>
      </c>
      <c r="V18" s="2108"/>
      <c r="W18" s="2108"/>
      <c r="X18" s="83"/>
      <c r="Y18" s="83"/>
      <c r="Z18" s="950" t="str">
        <f>BG18</f>
        <v>Steuerbelastung Lediger</v>
      </c>
      <c r="AA18" s="950"/>
      <c r="AB18" s="950"/>
      <c r="AC18" s="950"/>
      <c r="AD18" s="950"/>
      <c r="AE18" s="950"/>
      <c r="AF18" s="950"/>
      <c r="AG18" s="950"/>
      <c r="AH18" s="950"/>
      <c r="AI18" s="950"/>
      <c r="AJ18" s="2108">
        <f>BH18</f>
        <v>0.15365714285714285</v>
      </c>
      <c r="AK18" s="2108"/>
      <c r="AL18" s="2108"/>
      <c r="AM18" s="1679"/>
      <c r="AN18" s="2108">
        <f>BI18</f>
        <v>0.15211428571428573</v>
      </c>
      <c r="AO18" s="2108"/>
      <c r="AP18" s="2108"/>
      <c r="AQ18" s="1668"/>
      <c r="AR18" s="2120" t="str">
        <f>BJ18</f>
        <v>-0.2%p.</v>
      </c>
      <c r="AS18" s="2120"/>
      <c r="AT18" s="2120"/>
      <c r="AV18" s="3"/>
      <c r="AW18" s="3"/>
      <c r="AX18" s="3"/>
      <c r="AY18" s="3"/>
      <c r="AZ18" s="657"/>
      <c r="BA18" s="657"/>
      <c r="BB18" s="628" t="s">
        <v>176</v>
      </c>
      <c r="BC18" s="1285">
        <v>20825</v>
      </c>
      <c r="BD18" s="1701">
        <v>21257</v>
      </c>
      <c r="BE18" s="1710">
        <v>0.020744297719087701</v>
      </c>
      <c r="BF18" s="1712"/>
      <c r="BG18" s="628" t="s">
        <v>443</v>
      </c>
      <c r="BH18" s="1715">
        <v>0.15365714285714285</v>
      </c>
      <c r="BI18" s="1674">
        <v>0.15211428571428573</v>
      </c>
      <c r="BJ18" s="1715" t="s">
        <v>624</v>
      </c>
      <c r="BK18" s="516"/>
      <c r="BL18" s="516"/>
      <c r="BM18" s="535"/>
      <c r="BN18" s="535"/>
      <c r="BO18" s="535"/>
      <c r="BP18" s="535"/>
      <c r="BQ18" s="535"/>
      <c r="BR18" s="535"/>
      <c r="BS18" s="535"/>
      <c r="BT18" s="535"/>
      <c r="BU18" s="535"/>
      <c r="BV18" s="535"/>
      <c r="BW18" s="514"/>
      <c r="BX18" s="3"/>
      <c r="BY18" s="3"/>
      <c r="BZ18" s="3"/>
    </row>
    <row r="19" spans="1:78" ht="4.5" customHeight="1">
      <c r="A19" s="38"/>
      <c r="B19" s="876"/>
      <c r="C19" s="949"/>
      <c r="D19" s="950"/>
      <c r="E19" s="950"/>
      <c r="F19" s="950"/>
      <c r="G19" s="950"/>
      <c r="H19" s="950"/>
      <c r="I19" s="950"/>
      <c r="J19" s="950"/>
      <c r="K19" s="950"/>
      <c r="L19" s="1192"/>
      <c r="M19" s="923"/>
      <c r="N19" s="923"/>
      <c r="O19" s="923"/>
      <c r="P19" s="1192"/>
      <c r="Q19" s="923"/>
      <c r="R19" s="923"/>
      <c r="S19" s="923"/>
      <c r="T19" s="1100"/>
      <c r="U19" s="1670"/>
      <c r="V19" s="1670"/>
      <c r="W19" s="1670"/>
      <c r="X19" s="83"/>
      <c r="Y19" s="83"/>
      <c r="Z19" s="950"/>
      <c r="AA19" s="950"/>
      <c r="AB19" s="950"/>
      <c r="AC19" s="950"/>
      <c r="AD19" s="950"/>
      <c r="AE19" s="950"/>
      <c r="AF19" s="950"/>
      <c r="AG19" s="950"/>
      <c r="AH19" s="950"/>
      <c r="AI19" s="950"/>
      <c r="AJ19" s="1670"/>
      <c r="AK19" s="1670"/>
      <c r="AL19" s="1670"/>
      <c r="AM19" s="1679"/>
      <c r="AN19" s="1670"/>
      <c r="AO19" s="1670"/>
      <c r="AP19" s="1670"/>
      <c r="AQ19" s="1668"/>
      <c r="AR19" s="1669"/>
      <c r="AS19" s="1669"/>
      <c r="AT19" s="1669"/>
      <c r="AV19" s="3"/>
      <c r="AW19" s="3"/>
      <c r="AX19" s="3"/>
      <c r="AY19" s="3"/>
      <c r="AZ19" s="657"/>
      <c r="BA19" s="657"/>
      <c r="BB19" s="657"/>
      <c r="BC19" s="657"/>
      <c r="BD19" s="657"/>
      <c r="BE19" s="657"/>
      <c r="BF19" s="1712"/>
      <c r="BG19" s="657"/>
      <c r="BH19" s="657"/>
      <c r="BI19" s="657"/>
      <c r="BJ19" s="1714"/>
      <c r="BK19" s="1714"/>
      <c r="BL19" s="657"/>
      <c r="BM19" s="535"/>
      <c r="BN19" s="535"/>
      <c r="BO19" s="535"/>
      <c r="BP19" s="535"/>
      <c r="BQ19" s="535"/>
      <c r="BR19" s="535"/>
      <c r="BS19" s="535"/>
      <c r="BT19" s="535"/>
      <c r="BU19" s="535"/>
      <c r="BV19" s="535"/>
      <c r="BW19" s="514"/>
      <c r="BX19" s="3"/>
      <c r="BY19" s="3"/>
      <c r="BZ19" s="3"/>
    </row>
    <row r="20" spans="1:78" ht="12.6" customHeight="1">
      <c r="A20" s="38"/>
      <c r="B20" s="876"/>
      <c r="C20" s="949" t="str">
        <f>BB20</f>
        <v>Ausländeranteil</v>
      </c>
      <c r="D20" s="950"/>
      <c r="E20" s="950"/>
      <c r="F20" s="950"/>
      <c r="G20" s="950"/>
      <c r="H20" s="950"/>
      <c r="I20" s="950"/>
      <c r="J20" s="950"/>
      <c r="K20" s="950"/>
      <c r="L20" s="1192"/>
      <c r="M20" s="2108">
        <f>BC20</f>
        <v>0.13556454747045241</v>
      </c>
      <c r="N20" s="2108"/>
      <c r="O20" s="2108"/>
      <c r="P20" s="1681"/>
      <c r="Q20" s="2108">
        <f>BD20</f>
        <v>0.15069841996794137</v>
      </c>
      <c r="R20" s="2108"/>
      <c r="S20" s="2108"/>
      <c r="T20" s="1675"/>
      <c r="U20" s="2108" t="str">
        <f>BE20</f>
        <v>1.5%p.</v>
      </c>
      <c r="V20" s="2108"/>
      <c r="W20" s="2108"/>
      <c r="Z20" s="1677"/>
      <c r="AA20" s="1677"/>
      <c r="AB20" s="1677"/>
      <c r="AC20" s="1677"/>
      <c r="AD20" s="1677"/>
      <c r="AE20" s="1677"/>
      <c r="AF20" s="1677"/>
      <c r="AG20" s="1677"/>
      <c r="AH20" s="1677"/>
      <c r="AI20" s="1677"/>
      <c r="AJ20" s="2112">
        <f>BH20</f>
        <v>2014</v>
      </c>
      <c r="AK20" s="2112"/>
      <c r="AL20" s="2112"/>
      <c r="AM20" s="950"/>
      <c r="AN20" s="2112">
        <f>BI20</f>
        <v>2019</v>
      </c>
      <c r="AO20" s="2112"/>
      <c r="AP20" s="2112"/>
      <c r="AQ20" s="950"/>
      <c r="AR20" s="2108" t="str">
        <f>BJ20</f>
        <v>Δ</v>
      </c>
      <c r="AS20" s="2112"/>
      <c r="AT20" s="2112"/>
      <c r="AV20" s="3"/>
      <c r="AW20" s="3"/>
      <c r="AX20" s="3"/>
      <c r="AY20" s="3"/>
      <c r="AZ20" s="657"/>
      <c r="BA20" s="657"/>
      <c r="BB20" s="698" t="s">
        <v>330</v>
      </c>
      <c r="BC20" s="1680">
        <v>0.13556454747045241</v>
      </c>
      <c r="BD20" s="1680">
        <v>0.15069841996794137</v>
      </c>
      <c r="BE20" s="1715" t="s">
        <v>625</v>
      </c>
      <c r="BF20" s="1712"/>
      <c r="BG20" s="581"/>
      <c r="BH20" s="531">
        <v>2014</v>
      </c>
      <c r="BI20" s="531">
        <v>2019</v>
      </c>
      <c r="BJ20" s="1713" t="s">
        <v>6</v>
      </c>
      <c r="BK20" s="1713"/>
      <c r="BL20" s="516"/>
      <c r="BM20" s="535"/>
      <c r="BN20" s="535"/>
      <c r="BO20" s="535"/>
      <c r="BP20" s="535"/>
      <c r="BQ20" s="535"/>
      <c r="BR20" s="535"/>
      <c r="BS20" s="535"/>
      <c r="BT20" s="535"/>
      <c r="BU20" s="535"/>
      <c r="BV20" s="535"/>
      <c r="BW20" s="514"/>
      <c r="BX20" s="3"/>
      <c r="BY20" s="3"/>
      <c r="BZ20" s="3"/>
    </row>
    <row r="21" spans="1:78" ht="12.6" customHeight="1">
      <c r="A21" s="38"/>
      <c r="B21" s="876"/>
      <c r="C21" s="949" t="str">
        <f>BB21</f>
        <v>Ø Wanderungssaldo (2017-2022)</v>
      </c>
      <c r="D21" s="949"/>
      <c r="E21" s="949"/>
      <c r="F21" s="949"/>
      <c r="G21" s="949"/>
      <c r="H21" s="949"/>
      <c r="I21" s="949"/>
      <c r="J21" s="949"/>
      <c r="K21" s="949"/>
      <c r="L21" s="1694"/>
      <c r="M21" s="1687"/>
      <c r="N21" s="1687"/>
      <c r="O21" s="1687"/>
      <c r="P21" s="1694"/>
      <c r="Q21" s="1687"/>
      <c r="R21" s="2105">
        <f>BD21</f>
        <v>95</v>
      </c>
      <c r="S21" s="2105"/>
      <c r="T21" s="1100"/>
      <c r="U21" s="1100"/>
      <c r="V21" s="1100"/>
      <c r="W21" s="1100"/>
      <c r="X21" s="1521"/>
      <c r="Y21" s="1521"/>
      <c r="Z21" s="1100" t="str">
        <f>BG21</f>
        <v>Ø Reines Einkommen</v>
      </c>
      <c r="AA21" s="1100"/>
      <c r="AB21" s="1100"/>
      <c r="AC21" s="1100"/>
      <c r="AD21" s="1100"/>
      <c r="AE21" s="1100"/>
      <c r="AF21" s="1100"/>
      <c r="AG21" s="1100"/>
      <c r="AH21" s="1677"/>
      <c r="AI21" s="1677"/>
      <c r="AJ21" s="2105">
        <f>BH21</f>
        <v>69432.278088144012</v>
      </c>
      <c r="AK21" s="2105"/>
      <c r="AL21" s="2105"/>
      <c r="AM21" s="1100"/>
      <c r="AN21" s="2105">
        <f>BI21</f>
        <v>72269.054969129662</v>
      </c>
      <c r="AO21" s="2105"/>
      <c r="AP21" s="2105"/>
      <c r="AQ21" s="1100"/>
      <c r="AR21" s="2108">
        <f>BJ21</f>
        <v>0.040856745005318329</v>
      </c>
      <c r="AS21" s="2108"/>
      <c r="AT21" s="2108"/>
      <c r="AV21" s="3"/>
      <c r="AW21" s="76"/>
      <c r="AX21" s="3"/>
      <c r="AY21" s="3"/>
      <c r="AZ21" s="657"/>
      <c r="BA21" s="657"/>
      <c r="BB21" s="698" t="s">
        <v>626</v>
      </c>
      <c r="BC21" s="1285"/>
      <c r="BD21" s="1285">
        <v>95</v>
      </c>
      <c r="BE21" s="1104"/>
      <c r="BF21" s="1712"/>
      <c r="BG21" s="628" t="s">
        <v>228</v>
      </c>
      <c r="BH21" s="1326">
        <v>69432.278088144012</v>
      </c>
      <c r="BI21" s="1747">
        <v>72269.054969129662</v>
      </c>
      <c r="BJ21" s="1674">
        <v>0.040856745005318329</v>
      </c>
      <c r="BK21" s="516"/>
      <c r="BL21" s="516"/>
      <c r="BM21" s="535"/>
      <c r="BN21" s="535"/>
      <c r="BO21" s="535"/>
      <c r="BP21" s="535"/>
      <c r="BQ21" s="535"/>
      <c r="BR21" s="535"/>
      <c r="BS21" s="535"/>
      <c r="BT21" s="535"/>
      <c r="BU21" s="535"/>
      <c r="BV21" s="535"/>
      <c r="BW21" s="514"/>
      <c r="BX21" s="3"/>
      <c r="BY21" s="3"/>
      <c r="BZ21" s="3"/>
    </row>
    <row r="22" spans="1:78" ht="15.75" customHeight="1">
      <c r="A22" s="38"/>
      <c r="B22" s="876"/>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V22" s="3"/>
      <c r="AW22" s="3"/>
      <c r="AX22" s="3"/>
      <c r="AY22" s="3"/>
      <c r="AZ22" s="657"/>
      <c r="BA22" s="657"/>
      <c r="BB22" s="516"/>
      <c r="BC22" s="531"/>
      <c r="BD22" s="603"/>
      <c r="BE22" s="613"/>
      <c r="BF22" s="1712"/>
      <c r="BG22" s="603"/>
      <c r="BH22" s="579"/>
      <c r="BI22" s="516"/>
      <c r="BJ22" s="516"/>
      <c r="BK22" s="516"/>
      <c r="BL22" s="516"/>
      <c r="BM22" s="535"/>
      <c r="BN22" s="535"/>
      <c r="BO22" s="535"/>
      <c r="BP22" s="535"/>
      <c r="BQ22" s="535"/>
      <c r="BR22" s="535"/>
      <c r="BS22" s="535"/>
      <c r="BT22" s="535"/>
      <c r="BU22" s="535"/>
      <c r="BV22" s="535"/>
      <c r="BW22" s="514"/>
      <c r="BX22" s="3"/>
      <c r="BY22" s="3"/>
      <c r="BZ22" s="3"/>
    </row>
    <row r="23" spans="1:78" ht="12.95" customHeight="1">
      <c r="A23" s="38"/>
      <c r="B23" s="876"/>
      <c r="C23" s="922" t="str">
        <f>BB23</f>
        <v>Haushaltsstruktur</v>
      </c>
      <c r="D23" s="922"/>
      <c r="E23" s="922"/>
      <c r="F23" s="922"/>
      <c r="G23" s="922"/>
      <c r="H23" s="922"/>
      <c r="I23" s="922"/>
      <c r="J23" s="922"/>
      <c r="K23" s="922"/>
      <c r="L23" s="922"/>
      <c r="M23" s="922"/>
      <c r="N23" s="922"/>
      <c r="O23" s="922"/>
      <c r="P23" s="922"/>
      <c r="Q23" s="922"/>
      <c r="R23" s="922"/>
      <c r="S23" s="922"/>
      <c r="T23" s="922"/>
      <c r="U23" s="922"/>
      <c r="V23" s="922"/>
      <c r="W23" s="922"/>
      <c r="X23" s="922"/>
      <c r="Y23" s="922"/>
      <c r="Z23" s="922"/>
      <c r="AA23" s="922"/>
      <c r="AB23" s="922"/>
      <c r="AC23" s="922"/>
      <c r="AD23" s="922"/>
      <c r="AE23" s="922"/>
      <c r="AF23" s="922"/>
      <c r="AG23" s="922"/>
      <c r="AH23" s="922"/>
      <c r="AI23" s="922"/>
      <c r="AJ23" s="922"/>
      <c r="AK23" s="922"/>
      <c r="AL23" s="922"/>
      <c r="AM23" s="922"/>
      <c r="AN23" s="922"/>
      <c r="AO23" s="922"/>
      <c r="AP23" s="922"/>
      <c r="AQ23" s="922"/>
      <c r="AR23" s="922"/>
      <c r="AS23" s="922"/>
      <c r="AT23" s="922"/>
      <c r="AV23" s="3"/>
      <c r="AW23" s="3"/>
      <c r="AX23" s="3"/>
      <c r="AY23" s="76"/>
      <c r="AZ23" s="657"/>
      <c r="BA23" s="657"/>
      <c r="BB23" s="1272" t="s">
        <v>444</v>
      </c>
      <c r="BC23" s="1272"/>
      <c r="BD23" s="531"/>
      <c r="BE23" s="531"/>
      <c r="BF23" s="531"/>
      <c r="BG23" s="531"/>
      <c r="BH23" s="531"/>
      <c r="BI23" s="531"/>
      <c r="BJ23" s="531"/>
      <c r="BK23" s="531"/>
      <c r="BL23" s="541"/>
      <c r="BM23" s="535"/>
      <c r="BN23" s="535"/>
      <c r="BO23" s="535"/>
      <c r="BP23" s="535"/>
      <c r="BQ23" s="535"/>
      <c r="BR23" s="535"/>
      <c r="BS23" s="535"/>
      <c r="BT23" s="535"/>
      <c r="BU23" s="535"/>
      <c r="BV23" s="535"/>
      <c r="BW23" s="514"/>
      <c r="BX23" s="3"/>
      <c r="BY23" s="3"/>
      <c r="BZ23" s="3"/>
    </row>
    <row r="24" spans="1:78" s="83" customFormat="1" ht="4.5" customHeight="1">
      <c r="A24" s="38"/>
      <c r="C24" s="1094"/>
      <c r="D24" s="1094"/>
      <c r="E24" s="1094"/>
      <c r="F24" s="1094"/>
      <c r="G24" s="1094"/>
      <c r="H24" s="1094"/>
      <c r="I24" s="1094"/>
      <c r="J24" s="1094"/>
      <c r="K24" s="1094"/>
      <c r="L24" s="1094"/>
      <c r="M24" s="1094"/>
      <c r="N24" s="1094"/>
      <c r="O24" s="1094"/>
      <c r="P24" s="1094"/>
      <c r="Q24" s="1094"/>
      <c r="R24" s="1094"/>
      <c r="S24" s="1094"/>
      <c r="T24" s="1094"/>
      <c r="U24" s="1094"/>
      <c r="V24" s="1094"/>
      <c r="W24" s="1094"/>
      <c r="X24" s="1094"/>
      <c r="Y24" s="1094"/>
      <c r="Z24" s="1094"/>
      <c r="AA24" s="1094"/>
      <c r="AB24" s="1094"/>
      <c r="AC24" s="1094"/>
      <c r="AD24" s="1094"/>
      <c r="AE24" s="1094"/>
      <c r="AF24" s="1094"/>
      <c r="AG24" s="1094"/>
      <c r="AH24" s="1094"/>
      <c r="AI24" s="1094"/>
      <c r="AJ24" s="1094"/>
      <c r="AK24" s="1094"/>
      <c r="AL24" s="1094"/>
      <c r="AM24" s="1094"/>
      <c r="AN24" s="1094"/>
      <c r="AO24" s="1094"/>
      <c r="AP24" s="1094"/>
      <c r="AQ24" s="1094"/>
      <c r="AR24" s="1094"/>
      <c r="AS24" s="1094"/>
      <c r="AT24" s="1094"/>
      <c r="AU24" s="1521"/>
      <c r="AV24" s="3"/>
      <c r="AW24" s="3"/>
      <c r="AX24" s="3"/>
      <c r="AY24" s="3"/>
      <c r="AZ24" s="531"/>
      <c r="BA24" s="531"/>
      <c r="BB24" s="1165"/>
      <c r="BC24" s="540"/>
      <c r="BD24" s="540"/>
      <c r="BE24" s="540"/>
      <c r="BF24" s="540"/>
      <c r="BG24" s="540"/>
      <c r="BH24" s="540"/>
      <c r="BI24" s="540"/>
      <c r="BJ24" s="540"/>
      <c r="BK24" s="540"/>
      <c r="BL24" s="541"/>
      <c r="BM24" s="535"/>
      <c r="BN24" s="535"/>
      <c r="BO24" s="535"/>
      <c r="BP24" s="535"/>
      <c r="BQ24" s="535"/>
      <c r="BR24" s="535"/>
      <c r="BS24" s="535"/>
      <c r="BT24" s="535"/>
      <c r="BU24" s="535"/>
      <c r="BV24" s="535"/>
      <c r="BW24" s="531"/>
      <c r="BX24" s="3"/>
      <c r="BY24" s="3"/>
      <c r="BZ24" s="3"/>
    </row>
    <row r="25" spans="1:78" ht="12.6" customHeight="1">
      <c r="A25" s="3"/>
      <c r="B25" s="876"/>
      <c r="C25" s="83" t="str">
        <f>BB25</f>
        <v>Nachfragersegmente 2021</v>
      </c>
      <c r="D25" s="255"/>
      <c r="E25" s="260"/>
      <c r="F25" s="260"/>
      <c r="G25" s="260"/>
      <c r="H25" s="260"/>
      <c r="I25" s="260"/>
      <c r="J25" s="260"/>
      <c r="K25" s="260"/>
      <c r="N25" s="1696"/>
      <c r="O25" s="415" t="str">
        <f>BC25</f>
        <v>Stadt</v>
      </c>
      <c r="P25" s="2110" t="str">
        <f>BD25</f>
        <v>Schweiz</v>
      </c>
      <c r="Q25" s="2110"/>
      <c r="R25" s="2110"/>
      <c r="S25" s="2110"/>
      <c r="T25" s="2110" t="str">
        <f>BE25</f>
        <v>Δ (in %p.)</v>
      </c>
      <c r="U25" s="2110"/>
      <c r="V25" s="2110"/>
      <c r="W25" s="2110"/>
      <c r="X25" s="83"/>
      <c r="Z25" s="83" t="str">
        <f>BG25</f>
        <v>Lebensphasen 2021</v>
      </c>
      <c r="AA25" s="83"/>
      <c r="AB25" s="83"/>
      <c r="AC25" s="83"/>
      <c r="AD25" s="83"/>
      <c r="AE25" s="83"/>
      <c r="AF25" s="83"/>
      <c r="AH25" s="83"/>
      <c r="AI25" s="2121" t="str">
        <f>BH25</f>
        <v>Stadt</v>
      </c>
      <c r="AJ25" s="2110"/>
      <c r="AK25" s="2110"/>
      <c r="AL25" s="2110"/>
      <c r="AN25" s="83"/>
      <c r="AP25" s="917" t="str">
        <f>BI25</f>
        <v>Schweiz</v>
      </c>
      <c r="AQ25" s="2110" t="str">
        <f>BJ25</f>
        <v>Δ (in %p.)</v>
      </c>
      <c r="AR25" s="2110"/>
      <c r="AS25" s="2110"/>
      <c r="AT25" s="2110"/>
      <c r="AV25" s="3"/>
      <c r="AW25" s="76"/>
      <c r="AX25" s="76"/>
      <c r="AY25" s="3"/>
      <c r="AZ25" s="657"/>
      <c r="BA25" s="657"/>
      <c r="BB25" s="1273" t="s">
        <v>627</v>
      </c>
      <c r="BC25" s="1110" t="s">
        <v>157</v>
      </c>
      <c r="BD25" s="1110" t="s">
        <v>257</v>
      </c>
      <c r="BE25" s="1110" t="s">
        <v>445</v>
      </c>
      <c r="BF25" s="1707"/>
      <c r="BG25" s="1273" t="s">
        <v>628</v>
      </c>
      <c r="BH25" s="1110" t="s">
        <v>157</v>
      </c>
      <c r="BI25" s="1110" t="s">
        <v>257</v>
      </c>
      <c r="BJ25" s="1110" t="s">
        <v>445</v>
      </c>
      <c r="BK25" s="535"/>
      <c r="BL25" s="531"/>
      <c r="BM25" s="544"/>
      <c r="BN25" s="544"/>
      <c r="BO25" s="544"/>
      <c r="BP25" s="531"/>
      <c r="BQ25" s="531"/>
      <c r="BR25" s="531"/>
      <c r="BS25" s="531"/>
      <c r="BT25" s="531"/>
      <c r="BU25" s="531"/>
      <c r="BV25" s="531"/>
      <c r="BW25" s="514"/>
      <c r="BX25" s="3"/>
      <c r="BY25" s="3"/>
      <c r="BZ25" s="3"/>
    </row>
    <row r="26" spans="1:78" ht="6" customHeight="1">
      <c r="A26" s="3"/>
      <c r="B26" s="876"/>
      <c r="C26" s="916"/>
      <c r="D26" s="916"/>
      <c r="E26" s="916"/>
      <c r="F26" s="916"/>
      <c r="G26" s="916"/>
      <c r="H26" s="916"/>
      <c r="I26" s="916"/>
      <c r="J26" s="916"/>
      <c r="K26" s="916"/>
      <c r="L26" s="916"/>
      <c r="M26" s="916"/>
      <c r="N26" s="916"/>
      <c r="O26" s="916"/>
      <c r="P26" s="916"/>
      <c r="Q26" s="916"/>
      <c r="R26" s="916"/>
      <c r="S26" s="916"/>
      <c r="T26" s="916"/>
      <c r="U26" s="916"/>
      <c r="V26" s="916"/>
      <c r="W26" s="1678"/>
      <c r="X26" s="916"/>
      <c r="Z26" s="83"/>
      <c r="AA26" s="83"/>
      <c r="AB26" s="83"/>
      <c r="AC26" s="83"/>
      <c r="AD26" s="83"/>
      <c r="AE26" s="83"/>
      <c r="AF26" s="83"/>
      <c r="AG26" s="83"/>
      <c r="AH26" s="83"/>
      <c r="AI26" s="83"/>
      <c r="AJ26" s="83"/>
      <c r="AK26" s="83"/>
      <c r="AL26" s="83"/>
      <c r="AM26" s="83"/>
      <c r="AN26" s="83"/>
      <c r="AO26" s="83"/>
      <c r="AP26" s="83"/>
      <c r="AQ26" s="83"/>
      <c r="AR26" s="83"/>
      <c r="AS26" s="83"/>
      <c r="AT26" s="83"/>
      <c r="AU26" s="415"/>
      <c r="AV26" s="3"/>
      <c r="AW26" s="3"/>
      <c r="AX26" s="3"/>
      <c r="AY26" s="3"/>
      <c r="AZ26" s="657"/>
      <c r="BA26" s="657"/>
      <c r="BB26" s="619"/>
      <c r="BC26" s="1103"/>
      <c r="BD26" s="1103"/>
      <c r="BE26" s="1103"/>
      <c r="BF26" s="1708"/>
      <c r="BG26" s="619"/>
      <c r="BH26" s="1103"/>
      <c r="BI26" s="1103"/>
      <c r="BJ26" s="1103"/>
      <c r="BK26" s="535"/>
      <c r="BL26" s="544"/>
      <c r="BM26" s="544"/>
      <c r="BN26" s="544"/>
      <c r="BO26" s="544"/>
      <c r="BP26" s="544"/>
      <c r="BQ26" s="544"/>
      <c r="BR26" s="518"/>
      <c r="BS26" s="518"/>
      <c r="BT26" s="518"/>
      <c r="BU26" s="518"/>
      <c r="BV26" s="518"/>
      <c r="BW26" s="514"/>
      <c r="BX26" s="3"/>
      <c r="BY26" s="3"/>
      <c r="BZ26" s="3"/>
    </row>
    <row r="27" spans="1:78" ht="12.6" customHeight="1">
      <c r="A27" s="3"/>
      <c r="B27" s="876"/>
      <c r="C27" s="2106" t="str">
        <f>BB27</f>
        <v>1 Ländlich Traditionelle</v>
      </c>
      <c r="D27" s="2106"/>
      <c r="E27" s="2106"/>
      <c r="F27" s="2106"/>
      <c r="G27" s="2106"/>
      <c r="H27" s="2106"/>
      <c r="I27" s="2106"/>
      <c r="J27" s="2106"/>
      <c r="K27" s="2106"/>
      <c r="L27" s="1192"/>
      <c r="M27" s="2111">
        <f t="shared" si="0" ref="M27:M35">BC27</f>
        <v>0.088501880998927113</v>
      </c>
      <c r="N27" s="2111"/>
      <c r="O27" s="2111"/>
      <c r="P27" s="1192"/>
      <c r="Q27" s="2108">
        <f t="shared" si="1" ref="Q27:Q35">BD27</f>
        <v>0.1171143754832535</v>
      </c>
      <c r="R27" s="2108"/>
      <c r="S27" s="2108"/>
      <c r="T27" s="1679"/>
      <c r="U27" s="2104">
        <f>BE27</f>
        <v>-2.8612494484326385</v>
      </c>
      <c r="V27" s="2104"/>
      <c r="W27" s="2104"/>
      <c r="X27" s="916"/>
      <c r="Z27" s="2106" t="str">
        <f t="shared" si="2" ref="Z27:Z35">BG27</f>
        <v>Junger Single</v>
      </c>
      <c r="AA27" s="2106"/>
      <c r="AB27" s="2106"/>
      <c r="AC27" s="2106"/>
      <c r="AD27" s="2106"/>
      <c r="AE27" s="2106"/>
      <c r="AF27" s="2106"/>
      <c r="AG27" s="2106"/>
      <c r="AH27" s="2106"/>
      <c r="AI27" s="2106"/>
      <c r="AJ27" s="2108">
        <f t="shared" si="3" ref="AJ27:AJ35">BH27</f>
        <v>0.073039539492309138</v>
      </c>
      <c r="AK27" s="2108"/>
      <c r="AL27" s="2108"/>
      <c r="AM27" s="1192"/>
      <c r="AN27" s="2108">
        <f t="shared" si="4" ref="AN27:AN35">BI27</f>
        <v>0.071423452703104198</v>
      </c>
      <c r="AO27" s="2108"/>
      <c r="AP27" s="2108"/>
      <c r="AQ27" s="1192"/>
      <c r="AR27" s="2104">
        <f t="shared" si="5" ref="AR27:AR35">BJ27</f>
        <v>0.16160867892049402</v>
      </c>
      <c r="AS27" s="2104"/>
      <c r="AT27" s="2104"/>
      <c r="AV27" s="3"/>
      <c r="AW27" s="3"/>
      <c r="AX27" s="3"/>
      <c r="AY27" s="3"/>
      <c r="AZ27" s="657"/>
      <c r="BA27" s="1709"/>
      <c r="BB27" s="1711" t="s">
        <v>177</v>
      </c>
      <c r="BC27" s="1715">
        <v>0.088501880998927113</v>
      </c>
      <c r="BD27" s="1715">
        <v>0.1171143754832535</v>
      </c>
      <c r="BE27" s="1320">
        <v>-2.8612494484326385</v>
      </c>
      <c r="BF27" s="1702"/>
      <c r="BG27" s="1711" t="s">
        <v>202</v>
      </c>
      <c r="BH27" s="1339">
        <v>0.073039539492309138</v>
      </c>
      <c r="BI27" s="1715">
        <v>0.071423452703104198</v>
      </c>
      <c r="BJ27" s="1320">
        <v>0.16160867892049402</v>
      </c>
      <c r="BK27" s="1703"/>
      <c r="BL27" s="544"/>
      <c r="BM27" s="544"/>
      <c r="BN27" s="544"/>
      <c r="BO27" s="544"/>
      <c r="BP27" s="544"/>
      <c r="BQ27" s="544"/>
      <c r="BR27" s="531"/>
      <c r="BS27" s="531"/>
      <c r="BT27" s="531"/>
      <c r="BU27" s="531"/>
      <c r="BV27" s="531"/>
      <c r="BW27" s="514"/>
      <c r="BX27" s="3"/>
      <c r="BY27" s="3"/>
      <c r="BZ27" s="3"/>
    </row>
    <row r="28" spans="1:78" ht="12.6" customHeight="1">
      <c r="A28" s="3"/>
      <c r="B28" s="876"/>
      <c r="C28" s="2106" t="str">
        <f t="shared" si="6" ref="C28:C35">BB28</f>
        <v>2 Moderne Arbeiter</v>
      </c>
      <c r="D28" s="2106"/>
      <c r="E28" s="2106"/>
      <c r="F28" s="2106"/>
      <c r="G28" s="2106"/>
      <c r="H28" s="2106"/>
      <c r="I28" s="2106"/>
      <c r="J28" s="2106"/>
      <c r="K28" s="2106"/>
      <c r="L28" s="1192"/>
      <c r="M28" s="2111">
        <f t="shared" si="0"/>
        <v>0.1068061490619739</v>
      </c>
      <c r="N28" s="2111"/>
      <c r="O28" s="2111"/>
      <c r="P28" s="1192"/>
      <c r="Q28" s="2108">
        <f t="shared" si="1"/>
        <v>0.1052705474886968</v>
      </c>
      <c r="R28" s="2108"/>
      <c r="S28" s="2108"/>
      <c r="T28" s="1679"/>
      <c r="U28" s="2104">
        <f>BE28</f>
        <v>0.15356015732771039</v>
      </c>
      <c r="V28" s="2104"/>
      <c r="W28" s="2104"/>
      <c r="X28" s="916"/>
      <c r="Z28" s="2106" t="str">
        <f t="shared" si="2"/>
        <v>Mittlerer Single</v>
      </c>
      <c r="AA28" s="2106"/>
      <c r="AB28" s="2106"/>
      <c r="AC28" s="2106"/>
      <c r="AD28" s="2106"/>
      <c r="AE28" s="2106"/>
      <c r="AF28" s="2106"/>
      <c r="AG28" s="2106"/>
      <c r="AH28" s="2106"/>
      <c r="AI28" s="2106"/>
      <c r="AJ28" s="2108">
        <f t="shared" si="3"/>
        <v>0.098612814947626692</v>
      </c>
      <c r="AK28" s="2108"/>
      <c r="AL28" s="2108"/>
      <c r="AM28" s="1192"/>
      <c r="AN28" s="2108">
        <f t="shared" si="4"/>
        <v>0.10387493347023101</v>
      </c>
      <c r="AO28" s="2108"/>
      <c r="AP28" s="2108"/>
      <c r="AQ28" s="1192"/>
      <c r="AR28" s="2104">
        <f t="shared" si="5"/>
        <v>-0.52621185226043177</v>
      </c>
      <c r="AS28" s="2104"/>
      <c r="AT28" s="2104"/>
      <c r="AV28" s="3"/>
      <c r="AW28" s="3"/>
      <c r="AX28" s="3"/>
      <c r="AY28" s="3"/>
      <c r="AZ28" s="657"/>
      <c r="BA28" s="1709"/>
      <c r="BB28" s="1711" t="s">
        <v>178</v>
      </c>
      <c r="BC28" s="1715">
        <v>0.1068061490619739</v>
      </c>
      <c r="BD28" s="1715">
        <v>0.1052705474886968</v>
      </c>
      <c r="BE28" s="1320">
        <v>0.15356015732771039</v>
      </c>
      <c r="BF28" s="1702"/>
      <c r="BG28" s="1711" t="s">
        <v>203</v>
      </c>
      <c r="BH28" s="1339">
        <v>0.098612814947626692</v>
      </c>
      <c r="BI28" s="1715">
        <v>0.10387493347023101</v>
      </c>
      <c r="BJ28" s="1320">
        <v>-0.52621185226043177</v>
      </c>
      <c r="BK28" s="1703"/>
      <c r="BL28" s="544"/>
      <c r="BM28" s="544"/>
      <c r="BN28" s="544"/>
      <c r="BO28" s="544"/>
      <c r="BP28" s="544"/>
      <c r="BQ28" s="544"/>
      <c r="BR28" s="531"/>
      <c r="BS28" s="531"/>
      <c r="BT28" s="531"/>
      <c r="BU28" s="531"/>
      <c r="BV28" s="531"/>
      <c r="BW28" s="514"/>
      <c r="BX28" s="3"/>
      <c r="BY28" s="3"/>
      <c r="BZ28" s="3"/>
    </row>
    <row r="29" spans="1:78" ht="12.6" customHeight="1">
      <c r="A29" s="3"/>
      <c r="B29" s="876"/>
      <c r="C29" s="2106" t="str">
        <f t="shared" si="6"/>
        <v>3 Improvisierte Alternative</v>
      </c>
      <c r="D29" s="2106"/>
      <c r="E29" s="2106"/>
      <c r="F29" s="2106"/>
      <c r="G29" s="2106"/>
      <c r="H29" s="2106"/>
      <c r="I29" s="2106"/>
      <c r="J29" s="2106"/>
      <c r="K29" s="2106"/>
      <c r="L29" s="1192"/>
      <c r="M29" s="2111">
        <f t="shared" si="0"/>
        <v>0.19055512775559286</v>
      </c>
      <c r="N29" s="2111"/>
      <c r="O29" s="2111"/>
      <c r="P29" s="1192"/>
      <c r="Q29" s="2108">
        <f t="shared" si="1"/>
        <v>0.11478564895350049</v>
      </c>
      <c r="R29" s="2108"/>
      <c r="S29" s="2108"/>
      <c r="T29" s="1679"/>
      <c r="U29" s="2104">
        <f t="shared" si="7" ref="U29:U35">BE29</f>
        <v>7.5769478802092367</v>
      </c>
      <c r="V29" s="2104"/>
      <c r="W29" s="2104"/>
      <c r="X29" s="916"/>
      <c r="Z29" s="2106" t="str">
        <f t="shared" si="2"/>
        <v>Älterer Single</v>
      </c>
      <c r="AA29" s="2106"/>
      <c r="AB29" s="2106"/>
      <c r="AC29" s="2106"/>
      <c r="AD29" s="2106"/>
      <c r="AE29" s="2106"/>
      <c r="AF29" s="2106"/>
      <c r="AG29" s="2106"/>
      <c r="AH29" s="2106"/>
      <c r="AI29" s="2106"/>
      <c r="AJ29" s="2108">
        <f t="shared" si="3"/>
        <v>0.22798905350570917</v>
      </c>
      <c r="AK29" s="2108"/>
      <c r="AL29" s="2108"/>
      <c r="AM29" s="1192"/>
      <c r="AN29" s="2108">
        <f t="shared" si="4"/>
        <v>0.19254473848030834</v>
      </c>
      <c r="AO29" s="2108"/>
      <c r="AP29" s="2108"/>
      <c r="AQ29" s="1192"/>
      <c r="AR29" s="2104">
        <f t="shared" si="5"/>
        <v>3.5444315025400823</v>
      </c>
      <c r="AS29" s="2104"/>
      <c r="AT29" s="2104"/>
      <c r="AV29" s="3"/>
      <c r="AW29" s="3"/>
      <c r="AX29" s="3"/>
      <c r="AY29" s="3"/>
      <c r="AZ29" s="657"/>
      <c r="BA29" s="1709"/>
      <c r="BB29" s="1711" t="s">
        <v>179</v>
      </c>
      <c r="BC29" s="1715">
        <v>0.19055512775559286</v>
      </c>
      <c r="BD29" s="1715">
        <v>0.11478564895350049</v>
      </c>
      <c r="BE29" s="1320">
        <v>7.5769478802092367</v>
      </c>
      <c r="BF29" s="1702"/>
      <c r="BG29" s="1711" t="s">
        <v>204</v>
      </c>
      <c r="BH29" s="1339">
        <v>0.22798905350570917</v>
      </c>
      <c r="BI29" s="1715">
        <v>0.19254473848030834</v>
      </c>
      <c r="BJ29" s="1320">
        <v>3.5444315025400823</v>
      </c>
      <c r="BK29" s="1703"/>
      <c r="BL29" s="544"/>
      <c r="BM29" s="544"/>
      <c r="BN29" s="544"/>
      <c r="BO29" s="544"/>
      <c r="BP29" s="544"/>
      <c r="BQ29" s="544"/>
      <c r="BR29" s="531"/>
      <c r="BS29" s="531"/>
      <c r="BT29" s="531"/>
      <c r="BU29" s="531"/>
      <c r="BV29" s="531"/>
      <c r="BW29" s="514"/>
      <c r="BX29" s="3"/>
      <c r="BY29" s="3"/>
      <c r="BZ29" s="3"/>
    </row>
    <row r="30" spans="1:78" s="83" customFormat="1" ht="12.6" customHeight="1">
      <c r="A30" s="38"/>
      <c r="C30" s="2106" t="str">
        <f t="shared" si="6"/>
        <v>4 Klassischer Mittelstand</v>
      </c>
      <c r="D30" s="2106"/>
      <c r="E30" s="2106"/>
      <c r="F30" s="2106"/>
      <c r="G30" s="2106"/>
      <c r="H30" s="2106"/>
      <c r="I30" s="2106"/>
      <c r="J30" s="2106"/>
      <c r="K30" s="2106"/>
      <c r="L30" s="950"/>
      <c r="M30" s="2111">
        <f t="shared" si="0"/>
        <v>0.063404447495333457</v>
      </c>
      <c r="N30" s="2111"/>
      <c r="O30" s="2111"/>
      <c r="P30" s="950"/>
      <c r="Q30" s="2108">
        <f t="shared" si="1"/>
        <v>0.099961682714248268</v>
      </c>
      <c r="R30" s="2108"/>
      <c r="S30" s="2108"/>
      <c r="T30" s="1679"/>
      <c r="U30" s="2104">
        <f t="shared" si="7"/>
        <v>-3.6557235218914812</v>
      </c>
      <c r="V30" s="2104"/>
      <c r="W30" s="2104"/>
      <c r="X30" s="916"/>
      <c r="Z30" s="2106" t="str">
        <f t="shared" si="2"/>
        <v>Junges Paar</v>
      </c>
      <c r="AA30" s="2106"/>
      <c r="AB30" s="2106"/>
      <c r="AC30" s="2106"/>
      <c r="AD30" s="2106"/>
      <c r="AE30" s="2106"/>
      <c r="AF30" s="2106"/>
      <c r="AG30" s="2106"/>
      <c r="AH30" s="2106"/>
      <c r="AI30" s="2106"/>
      <c r="AJ30" s="2108">
        <f t="shared" si="3"/>
        <v>0.058129659337548364</v>
      </c>
      <c r="AK30" s="2108"/>
      <c r="AL30" s="2108"/>
      <c r="AM30" s="950"/>
      <c r="AN30" s="2108">
        <f t="shared" si="4"/>
        <v>0.046453654094166116</v>
      </c>
      <c r="AO30" s="2108"/>
      <c r="AP30" s="2108"/>
      <c r="AQ30" s="950"/>
      <c r="AR30" s="2104">
        <f t="shared" si="5"/>
        <v>1.1676005243382248</v>
      </c>
      <c r="AS30" s="2104"/>
      <c r="AT30" s="2104"/>
      <c r="AV30" s="3"/>
      <c r="AW30" s="3"/>
      <c r="AX30" s="3"/>
      <c r="AY30" s="3"/>
      <c r="AZ30" s="657"/>
      <c r="BA30" s="1709"/>
      <c r="BB30" s="1711" t="s">
        <v>180</v>
      </c>
      <c r="BC30" s="1715">
        <v>0.063404447495333457</v>
      </c>
      <c r="BD30" s="1715">
        <v>0.099961682714248268</v>
      </c>
      <c r="BE30" s="1320">
        <v>-3.6557235218914812</v>
      </c>
      <c r="BF30" s="1702"/>
      <c r="BG30" s="1711" t="s">
        <v>205</v>
      </c>
      <c r="BH30" s="1339">
        <v>0.058129659337548364</v>
      </c>
      <c r="BI30" s="1715">
        <v>0.046453654094166116</v>
      </c>
      <c r="BJ30" s="1320">
        <v>1.1676005243382248</v>
      </c>
      <c r="BK30" s="1703"/>
      <c r="BL30" s="544"/>
      <c r="BM30" s="544"/>
      <c r="BN30" s="544"/>
      <c r="BO30" s="544"/>
      <c r="BP30" s="544"/>
      <c r="BQ30" s="544"/>
      <c r="BR30" s="531"/>
      <c r="BS30" s="531"/>
      <c r="BT30" s="531"/>
      <c r="BU30" s="531"/>
      <c r="BV30" s="531"/>
      <c r="BW30" s="531"/>
      <c r="BX30" s="3"/>
      <c r="BY30" s="3"/>
      <c r="BZ30" s="3"/>
    </row>
    <row r="31" spans="1:78" s="83" customFormat="1" ht="12.6" customHeight="1">
      <c r="A31" s="38"/>
      <c r="C31" s="2106" t="str">
        <f t="shared" si="6"/>
        <v>5 Aufgeschlossene Mitte</v>
      </c>
      <c r="D31" s="2106"/>
      <c r="E31" s="2106"/>
      <c r="F31" s="2106"/>
      <c r="G31" s="2106"/>
      <c r="H31" s="2106"/>
      <c r="I31" s="2106"/>
      <c r="J31" s="2106"/>
      <c r="K31" s="2106"/>
      <c r="L31" s="950"/>
      <c r="M31" s="2111">
        <f t="shared" si="0"/>
        <v>0.096107477537468899</v>
      </c>
      <c r="N31" s="2111"/>
      <c r="O31" s="2111"/>
      <c r="P31" s="950"/>
      <c r="Q31" s="2108">
        <f t="shared" si="1"/>
        <v>0.10939483600643961</v>
      </c>
      <c r="R31" s="2108"/>
      <c r="S31" s="2108"/>
      <c r="T31" s="1679"/>
      <c r="U31" s="2104">
        <f t="shared" si="7"/>
        <v>-1.3287358468970709</v>
      </c>
      <c r="V31" s="2104"/>
      <c r="W31" s="2104"/>
      <c r="X31" s="916"/>
      <c r="Z31" s="2106" t="str">
        <f t="shared" si="2"/>
        <v>Mittleres Paar</v>
      </c>
      <c r="AA31" s="2106"/>
      <c r="AB31" s="2106"/>
      <c r="AC31" s="2106"/>
      <c r="AD31" s="2106"/>
      <c r="AE31" s="2106"/>
      <c r="AF31" s="2106"/>
      <c r="AG31" s="2106"/>
      <c r="AH31" s="2106"/>
      <c r="AI31" s="2106"/>
      <c r="AJ31" s="2108">
        <f t="shared" si="3"/>
        <v>0.052420496366896288</v>
      </c>
      <c r="AK31" s="2108"/>
      <c r="AL31" s="2108"/>
      <c r="AM31" s="950"/>
      <c r="AN31" s="2108">
        <f t="shared" si="4"/>
        <v>0.051962714256459222</v>
      </c>
      <c r="AO31" s="2108"/>
      <c r="AP31" s="2108"/>
      <c r="AQ31" s="950"/>
      <c r="AR31" s="2104">
        <f t="shared" si="5"/>
        <v>0.045778211043706607</v>
      </c>
      <c r="AS31" s="2104"/>
      <c r="AT31" s="2104"/>
      <c r="AV31" s="3"/>
      <c r="AW31" s="3"/>
      <c r="AX31" s="3"/>
      <c r="AY31" s="3"/>
      <c r="AZ31" s="657"/>
      <c r="BA31" s="1709"/>
      <c r="BB31" s="1711" t="s">
        <v>181</v>
      </c>
      <c r="BC31" s="1715">
        <v>0.096107477537468899</v>
      </c>
      <c r="BD31" s="1715">
        <v>0.10939483600643961</v>
      </c>
      <c r="BE31" s="1320">
        <v>-1.3287358468970709</v>
      </c>
      <c r="BF31" s="1702"/>
      <c r="BG31" s="1711" t="s">
        <v>206</v>
      </c>
      <c r="BH31" s="1339">
        <v>0.052420496366896288</v>
      </c>
      <c r="BI31" s="1715">
        <v>0.051962714256459222</v>
      </c>
      <c r="BJ31" s="1320">
        <v>0.045778211043706607</v>
      </c>
      <c r="BK31" s="1703"/>
      <c r="BL31" s="544"/>
      <c r="BM31" s="544"/>
      <c r="BN31" s="544"/>
      <c r="BO31" s="544"/>
      <c r="BP31" s="544"/>
      <c r="BQ31" s="544"/>
      <c r="BR31" s="531"/>
      <c r="BS31" s="531"/>
      <c r="BT31" s="531"/>
      <c r="BU31" s="531"/>
      <c r="BV31" s="531"/>
      <c r="BW31" s="531"/>
      <c r="BX31" s="3"/>
      <c r="BY31" s="3"/>
      <c r="BZ31" s="3"/>
    </row>
    <row r="32" spans="1:78" s="83" customFormat="1" ht="12.6" customHeight="1">
      <c r="A32" s="38"/>
      <c r="C32" s="2106" t="str">
        <f t="shared" si="6"/>
        <v>6 Etablierte Alternative</v>
      </c>
      <c r="D32" s="2106"/>
      <c r="E32" s="2106"/>
      <c r="F32" s="2106"/>
      <c r="G32" s="2106"/>
      <c r="H32" s="2106"/>
      <c r="I32" s="2106"/>
      <c r="J32" s="2106"/>
      <c r="K32" s="2106"/>
      <c r="L32" s="950"/>
      <c r="M32" s="2111">
        <f t="shared" si="0"/>
        <v>0.1087809341399249</v>
      </c>
      <c r="N32" s="2111"/>
      <c r="O32" s="2111"/>
      <c r="P32" s="950"/>
      <c r="Q32" s="2108">
        <f t="shared" si="1"/>
        <v>0.10267317305738849</v>
      </c>
      <c r="R32" s="2108"/>
      <c r="S32" s="2108"/>
      <c r="T32" s="1679"/>
      <c r="U32" s="2104">
        <f t="shared" si="7"/>
        <v>0.61077610825364115</v>
      </c>
      <c r="V32" s="2104"/>
      <c r="W32" s="2104"/>
      <c r="X32" s="916"/>
      <c r="Z32" s="2106" t="str">
        <f t="shared" si="2"/>
        <v>Älteres Paar</v>
      </c>
      <c r="AA32" s="2106"/>
      <c r="AB32" s="2106"/>
      <c r="AC32" s="2106"/>
      <c r="AD32" s="2106"/>
      <c r="AE32" s="2106"/>
      <c r="AF32" s="2106"/>
      <c r="AG32" s="2106"/>
      <c r="AH32" s="2106"/>
      <c r="AI32" s="2106"/>
      <c r="AJ32" s="2108">
        <f t="shared" si="3"/>
        <v>0.22902708313673681</v>
      </c>
      <c r="AK32" s="2108"/>
      <c r="AL32" s="2108"/>
      <c r="AM32" s="950"/>
      <c r="AN32" s="2108">
        <f t="shared" si="4"/>
        <v>0.19631171966988484</v>
      </c>
      <c r="AO32" s="2108"/>
      <c r="AP32" s="2108"/>
      <c r="AQ32" s="950"/>
      <c r="AR32" s="2104">
        <f t="shared" si="5"/>
        <v>3.2715363466851972</v>
      </c>
      <c r="AS32" s="2104"/>
      <c r="AT32" s="2104"/>
      <c r="AV32" s="3"/>
      <c r="AW32" s="3"/>
      <c r="AX32" s="3"/>
      <c r="AY32" s="38"/>
      <c r="AZ32" s="657"/>
      <c r="BA32" s="1709"/>
      <c r="BB32" s="1711" t="s">
        <v>182</v>
      </c>
      <c r="BC32" s="1715">
        <v>0.1087809341399249</v>
      </c>
      <c r="BD32" s="1715">
        <v>0.10267317305738849</v>
      </c>
      <c r="BE32" s="1320">
        <v>0.61077610825364115</v>
      </c>
      <c r="BF32" s="1702"/>
      <c r="BG32" s="1711" t="s">
        <v>207</v>
      </c>
      <c r="BH32" s="1339">
        <v>0.22902708313673681</v>
      </c>
      <c r="BI32" s="1715">
        <v>0.19631171966988484</v>
      </c>
      <c r="BJ32" s="1320">
        <v>3.2715363466851972</v>
      </c>
      <c r="BK32" s="1703"/>
      <c r="BL32" s="544"/>
      <c r="BM32" s="544"/>
      <c r="BN32" s="544"/>
      <c r="BO32" s="544"/>
      <c r="BP32" s="544"/>
      <c r="BQ32" s="544"/>
      <c r="BR32" s="531"/>
      <c r="BS32" s="531"/>
      <c r="BT32" s="531"/>
      <c r="BU32" s="531"/>
      <c r="BV32" s="531"/>
      <c r="BW32" s="531"/>
      <c r="BX32" s="3"/>
      <c r="BY32" s="3"/>
      <c r="BZ32" s="3"/>
    </row>
    <row r="33" spans="1:78" s="83" customFormat="1" ht="12.6" customHeight="1">
      <c r="A33" s="38"/>
      <c r="C33" s="2106" t="str">
        <f t="shared" si="6"/>
        <v>7 Bürgerliche Oberschicht</v>
      </c>
      <c r="D33" s="2106"/>
      <c r="E33" s="2106"/>
      <c r="F33" s="2106"/>
      <c r="G33" s="2106"/>
      <c r="H33" s="2106"/>
      <c r="I33" s="2106"/>
      <c r="J33" s="2106"/>
      <c r="K33" s="2106"/>
      <c r="L33" s="2106"/>
      <c r="M33" s="2111">
        <f t="shared" si="0"/>
        <v>0.057629906607975255</v>
      </c>
      <c r="N33" s="2111"/>
      <c r="O33" s="2111"/>
      <c r="P33" s="950"/>
      <c r="Q33" s="2108">
        <f t="shared" si="1"/>
        <v>0.081245330298648388</v>
      </c>
      <c r="R33" s="2108"/>
      <c r="S33" s="2108"/>
      <c r="T33" s="1679"/>
      <c r="U33" s="2104">
        <f t="shared" si="7"/>
        <v>-2.3615423690673132</v>
      </c>
      <c r="V33" s="2104"/>
      <c r="W33" s="2104"/>
      <c r="X33" s="916"/>
      <c r="Z33" s="2106" t="str">
        <f t="shared" si="2"/>
        <v>Familie mit Kindern</v>
      </c>
      <c r="AA33" s="2106"/>
      <c r="AB33" s="2106"/>
      <c r="AC33" s="2106"/>
      <c r="AD33" s="2106"/>
      <c r="AE33" s="2106"/>
      <c r="AF33" s="2106"/>
      <c r="AG33" s="2106"/>
      <c r="AH33" s="2106"/>
      <c r="AI33" s="2106"/>
      <c r="AJ33" s="2108">
        <f t="shared" si="3"/>
        <v>0.18656223459469662</v>
      </c>
      <c r="AK33" s="2108"/>
      <c r="AL33" s="2108"/>
      <c r="AM33" s="950"/>
      <c r="AN33" s="2108">
        <f t="shared" si="4"/>
        <v>0.23691075409245743</v>
      </c>
      <c r="AO33" s="2108"/>
      <c r="AP33" s="2108"/>
      <c r="AQ33" s="950"/>
      <c r="AR33" s="2104">
        <f t="shared" si="5"/>
        <v>-5.0348519497760815</v>
      </c>
      <c r="AS33" s="2104"/>
      <c r="AT33" s="2104"/>
      <c r="AV33" s="3"/>
      <c r="AW33" s="3"/>
      <c r="AX33" s="3"/>
      <c r="AY33" s="38"/>
      <c r="AZ33" s="657"/>
      <c r="BA33" s="1709"/>
      <c r="BB33" s="1711" t="s">
        <v>183</v>
      </c>
      <c r="BC33" s="1715">
        <v>0.057629906607975255</v>
      </c>
      <c r="BD33" s="1715">
        <v>0.081245330298648388</v>
      </c>
      <c r="BE33" s="1320">
        <v>-2.3615423690673132</v>
      </c>
      <c r="BF33" s="1702"/>
      <c r="BG33" s="1711" t="s">
        <v>208</v>
      </c>
      <c r="BH33" s="1339">
        <v>0.18656223459469662</v>
      </c>
      <c r="BI33" s="1715">
        <v>0.23691075409245743</v>
      </c>
      <c r="BJ33" s="1320">
        <v>-5.0348519497760815</v>
      </c>
      <c r="BK33" s="1703"/>
      <c r="BL33" s="544"/>
      <c r="BM33" s="544"/>
      <c r="BN33" s="544"/>
      <c r="BO33" s="544"/>
      <c r="BP33" s="544"/>
      <c r="BQ33" s="544"/>
      <c r="BR33" s="531"/>
      <c r="BS33" s="531"/>
      <c r="BT33" s="531"/>
      <c r="BU33" s="531"/>
      <c r="BV33" s="531"/>
      <c r="BW33" s="531"/>
      <c r="BX33" s="3"/>
      <c r="BY33" s="3"/>
      <c r="BZ33" s="3"/>
    </row>
    <row r="34" spans="1:78" s="83" customFormat="1" ht="12.6" customHeight="1">
      <c r="A34" s="38"/>
      <c r="C34" s="2106" t="str">
        <f t="shared" si="6"/>
        <v>8 Bildungsorientierte Oberschicht</v>
      </c>
      <c r="D34" s="2106"/>
      <c r="E34" s="2106"/>
      <c r="F34" s="2106"/>
      <c r="G34" s="2106"/>
      <c r="H34" s="2106"/>
      <c r="I34" s="2106"/>
      <c r="J34" s="2106"/>
      <c r="K34" s="2106"/>
      <c r="L34" s="2106"/>
      <c r="M34" s="2106"/>
      <c r="N34" s="2111">
        <f>BC34</f>
        <v>0.069651764178449843</v>
      </c>
      <c r="O34" s="2111"/>
      <c r="P34" s="950"/>
      <c r="Q34" s="2108">
        <f t="shared" si="1"/>
        <v>0.091362368398799007</v>
      </c>
      <c r="R34" s="2108"/>
      <c r="S34" s="2108"/>
      <c r="T34" s="1679"/>
      <c r="U34" s="2104">
        <f t="shared" si="7"/>
        <v>-2.1710604220349166</v>
      </c>
      <c r="V34" s="2104"/>
      <c r="W34" s="2104"/>
      <c r="X34" s="916"/>
      <c r="Z34" s="2106" t="str">
        <f t="shared" si="2"/>
        <v>Einelternfamilie</v>
      </c>
      <c r="AA34" s="2106"/>
      <c r="AB34" s="2106"/>
      <c r="AC34" s="2106"/>
      <c r="AD34" s="2106"/>
      <c r="AE34" s="2106"/>
      <c r="AF34" s="2106"/>
      <c r="AG34" s="2106"/>
      <c r="AH34" s="2106"/>
      <c r="AI34" s="2106"/>
      <c r="AJ34" s="2108">
        <f t="shared" si="3"/>
        <v>0.046805699726337642</v>
      </c>
      <c r="AK34" s="2108"/>
      <c r="AL34" s="2108"/>
      <c r="AM34" s="950"/>
      <c r="AN34" s="2108">
        <f t="shared" si="4"/>
        <v>0.057822944488351326</v>
      </c>
      <c r="AO34" s="2108"/>
      <c r="AP34" s="2108"/>
      <c r="AQ34" s="950"/>
      <c r="AR34" s="2104">
        <f t="shared" si="5"/>
        <v>-1.1017244762013685</v>
      </c>
      <c r="AS34" s="2104"/>
      <c r="AT34" s="2104"/>
      <c r="AV34" s="3"/>
      <c r="AW34" s="3"/>
      <c r="AX34" s="3"/>
      <c r="AY34" s="38"/>
      <c r="AZ34" s="657"/>
      <c r="BA34" s="1709"/>
      <c r="BB34" s="1711" t="s">
        <v>184</v>
      </c>
      <c r="BC34" s="1715">
        <v>0.069651764178449843</v>
      </c>
      <c r="BD34" s="1715">
        <v>0.091362368398799007</v>
      </c>
      <c r="BE34" s="1320">
        <v>-2.1710604220349166</v>
      </c>
      <c r="BF34" s="1702"/>
      <c r="BG34" s="1711" t="s">
        <v>209</v>
      </c>
      <c r="BH34" s="1339">
        <v>0.046805699726337642</v>
      </c>
      <c r="BI34" s="1715">
        <v>0.057822944488351326</v>
      </c>
      <c r="BJ34" s="1320">
        <v>-1.1017244762013685</v>
      </c>
      <c r="BK34" s="1703"/>
      <c r="BL34" s="544"/>
      <c r="BM34" s="544"/>
      <c r="BN34" s="544"/>
      <c r="BO34" s="544"/>
      <c r="BP34" s="544"/>
      <c r="BQ34" s="544"/>
      <c r="BR34" s="531"/>
      <c r="BS34" s="531"/>
      <c r="BT34" s="531"/>
      <c r="BU34" s="531"/>
      <c r="BV34" s="531"/>
      <c r="BW34" s="531"/>
      <c r="BX34" s="3"/>
      <c r="BY34" s="3"/>
      <c r="BZ34" s="3"/>
    </row>
    <row r="35" spans="1:78" ht="12.6" customHeight="1">
      <c r="A35" s="3"/>
      <c r="B35" s="83"/>
      <c r="C35" s="2106" t="str">
        <f t="shared" si="6"/>
        <v>9 Urbane Avantgarde</v>
      </c>
      <c r="D35" s="2106"/>
      <c r="E35" s="2106"/>
      <c r="F35" s="2106"/>
      <c r="G35" s="2106"/>
      <c r="H35" s="2106"/>
      <c r="I35" s="2106"/>
      <c r="J35" s="2106"/>
      <c r="K35" s="2106"/>
      <c r="L35" s="1192"/>
      <c r="M35" s="2111">
        <f t="shared" si="0"/>
        <v>0.21856231222435379</v>
      </c>
      <c r="N35" s="2111"/>
      <c r="O35" s="2111"/>
      <c r="P35" s="1192"/>
      <c r="Q35" s="2108">
        <f t="shared" si="1"/>
        <v>0.17819203759902547</v>
      </c>
      <c r="R35" s="2108"/>
      <c r="S35" s="2108"/>
      <c r="T35" s="1679"/>
      <c r="U35" s="2104">
        <f t="shared" si="7"/>
        <v>4.0370274625328326</v>
      </c>
      <c r="V35" s="2104"/>
      <c r="W35" s="2104"/>
      <c r="X35" s="916"/>
      <c r="Z35" s="2106" t="str">
        <f t="shared" si="2"/>
        <v>Wohngemeinschaft</v>
      </c>
      <c r="AA35" s="2106"/>
      <c r="AB35" s="2106"/>
      <c r="AC35" s="2106"/>
      <c r="AD35" s="2106"/>
      <c r="AE35" s="2106"/>
      <c r="AF35" s="2106"/>
      <c r="AG35" s="2106"/>
      <c r="AH35" s="2106"/>
      <c r="AI35" s="2106"/>
      <c r="AJ35" s="2108">
        <f t="shared" si="3"/>
        <v>0.027413418892139284</v>
      </c>
      <c r="AK35" s="2108"/>
      <c r="AL35" s="2108"/>
      <c r="AM35" s="1192"/>
      <c r="AN35" s="2108">
        <f t="shared" si="4"/>
        <v>0.042695088745037524</v>
      </c>
      <c r="AO35" s="2108"/>
      <c r="AP35" s="2108"/>
      <c r="AQ35" s="1192"/>
      <c r="AR35" s="2104">
        <f t="shared" si="5"/>
        <v>-1.5281669852898239</v>
      </c>
      <c r="AS35" s="2104"/>
      <c r="AT35" s="2104"/>
      <c r="AV35" s="3"/>
      <c r="AW35" s="3"/>
      <c r="AX35" s="3"/>
      <c r="AY35" s="38"/>
      <c r="AZ35" s="657"/>
      <c r="BA35" s="1709"/>
      <c r="BB35" s="1711" t="s">
        <v>185</v>
      </c>
      <c r="BC35" s="1715">
        <v>0.21856231222435379</v>
      </c>
      <c r="BD35" s="1715">
        <v>0.17819203759902547</v>
      </c>
      <c r="BE35" s="1320">
        <v>4.0370274625328326</v>
      </c>
      <c r="BF35" s="1702"/>
      <c r="BG35" s="1711" t="s">
        <v>210</v>
      </c>
      <c r="BH35" s="1339">
        <v>0.027413418892139284</v>
      </c>
      <c r="BI35" s="1715">
        <v>0.042695088745037524</v>
      </c>
      <c r="BJ35" s="1320">
        <v>-1.5281669852898239</v>
      </c>
      <c r="BK35" s="1703"/>
      <c r="BL35" s="544"/>
      <c r="BM35" s="544"/>
      <c r="BN35" s="544"/>
      <c r="BO35" s="544"/>
      <c r="BP35" s="544"/>
      <c r="BQ35" s="544"/>
      <c r="BR35" s="531"/>
      <c r="BS35" s="531"/>
      <c r="BT35" s="531"/>
      <c r="BU35" s="514"/>
      <c r="BV35" s="514"/>
      <c r="BW35" s="514"/>
      <c r="BX35" s="3"/>
      <c r="BY35" s="3"/>
      <c r="BZ35" s="3"/>
    </row>
    <row r="36" spans="1:78" ht="12" customHeight="1">
      <c r="A36" s="3"/>
      <c r="B36" s="83"/>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16"/>
      <c r="AM36" s="916"/>
      <c r="AN36" s="916"/>
      <c r="AO36" s="916"/>
      <c r="AP36" s="916"/>
      <c r="AQ36" s="916"/>
      <c r="AR36" s="1695"/>
      <c r="AS36" s="1695"/>
      <c r="AT36" s="1695"/>
      <c r="AU36" s="83"/>
      <c r="AV36" s="3"/>
      <c r="AW36" s="3"/>
      <c r="AX36" s="3"/>
      <c r="AY36" s="3"/>
      <c r="AZ36" s="657"/>
      <c r="BA36" s="531"/>
      <c r="BB36" s="518"/>
      <c r="BC36" s="518"/>
      <c r="BD36" s="518"/>
      <c r="BE36" s="518"/>
      <c r="BF36" s="518"/>
      <c r="BG36" s="518"/>
      <c r="BH36" s="518"/>
      <c r="BI36" s="544"/>
      <c r="BJ36" s="544"/>
      <c r="BK36" s="544"/>
      <c r="BL36" s="544"/>
      <c r="BM36" s="544"/>
      <c r="BN36" s="544"/>
      <c r="BO36" s="544"/>
      <c r="BP36" s="544"/>
      <c r="BQ36" s="544"/>
      <c r="BR36" s="531"/>
      <c r="BS36" s="531"/>
      <c r="BT36" s="531"/>
      <c r="BU36" s="514"/>
      <c r="BV36" s="514"/>
      <c r="BW36" s="514"/>
      <c r="BX36" s="3"/>
      <c r="BY36" s="3"/>
      <c r="BZ36" s="3"/>
    </row>
    <row r="37" spans="1:78" ht="12.95" customHeight="1">
      <c r="A37" s="3"/>
      <c r="B37" s="83"/>
      <c r="C37" s="2117" t="str">
        <f>BB37</f>
        <v>Wohnungsmarkt</v>
      </c>
      <c r="D37" s="2117"/>
      <c r="E37" s="2117"/>
      <c r="F37" s="2117"/>
      <c r="G37" s="2117"/>
      <c r="H37" s="2117"/>
      <c r="I37" s="2117"/>
      <c r="J37" s="2117"/>
      <c r="K37" s="2117"/>
      <c r="L37" s="2117"/>
      <c r="M37" s="2117"/>
      <c r="N37" s="2117"/>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c r="AN37" s="916"/>
      <c r="AO37" s="916"/>
      <c r="AP37" s="916"/>
      <c r="AQ37" s="916"/>
      <c r="AR37" s="916"/>
      <c r="AS37" s="916"/>
      <c r="AT37" s="916"/>
      <c r="AU37" s="83"/>
      <c r="AV37" s="3"/>
      <c r="AW37" s="3"/>
      <c r="AX37" s="3"/>
      <c r="AY37" s="3"/>
      <c r="AZ37" s="657"/>
      <c r="BA37" s="531"/>
      <c r="BB37" s="1272" t="s">
        <v>446</v>
      </c>
      <c r="BC37" s="518"/>
      <c r="BD37" s="518"/>
      <c r="BE37" s="518"/>
      <c r="BF37" s="606"/>
      <c r="BG37" s="1272" t="s">
        <v>447</v>
      </c>
      <c r="BH37" s="606"/>
      <c r="BI37" s="544"/>
      <c r="BJ37" s="544"/>
      <c r="BK37" s="544"/>
      <c r="BL37" s="544"/>
      <c r="BM37" s="544"/>
      <c r="BN37" s="544"/>
      <c r="BO37" s="544"/>
      <c r="BP37" s="544"/>
      <c r="BQ37" s="544"/>
      <c r="BR37" s="531"/>
      <c r="BS37" s="531"/>
      <c r="BT37" s="531"/>
      <c r="BU37" s="514"/>
      <c r="BV37" s="514"/>
      <c r="BW37" s="514"/>
      <c r="BX37" s="3"/>
      <c r="BY37" s="3"/>
      <c r="BZ37" s="3"/>
    </row>
    <row r="38" spans="1:78" ht="4.5" customHeight="1">
      <c r="A38" s="3"/>
      <c r="B38" s="83"/>
      <c r="C38" s="2117"/>
      <c r="D38" s="2117"/>
      <c r="E38" s="2117"/>
      <c r="F38" s="2117"/>
      <c r="G38" s="2117"/>
      <c r="H38" s="2117"/>
      <c r="I38" s="2117"/>
      <c r="J38" s="2117"/>
      <c r="K38" s="2117"/>
      <c r="L38" s="2117"/>
      <c r="M38" s="2117"/>
      <c r="N38" s="2117"/>
      <c r="O38" s="1664"/>
      <c r="P38" s="1664"/>
      <c r="Q38" s="1664"/>
      <c r="R38" s="1664"/>
      <c r="S38" s="1664"/>
      <c r="T38" s="1664"/>
      <c r="U38" s="1664"/>
      <c r="V38" s="1664"/>
      <c r="W38" s="1664"/>
      <c r="X38" s="1664"/>
      <c r="Y38" s="1664"/>
      <c r="Z38" s="1664"/>
      <c r="AA38" s="1664"/>
      <c r="AB38" s="1664"/>
      <c r="AC38" s="1664"/>
      <c r="AD38" s="1664"/>
      <c r="AE38" s="1664"/>
      <c r="AF38" s="1664"/>
      <c r="AG38" s="1664"/>
      <c r="AH38" s="1664"/>
      <c r="AI38" s="1664"/>
      <c r="AJ38" s="1664"/>
      <c r="AK38" s="1664"/>
      <c r="AL38" s="1664"/>
      <c r="AM38" s="1664"/>
      <c r="AN38" s="1664"/>
      <c r="AO38" s="1664"/>
      <c r="AP38" s="1664"/>
      <c r="AQ38" s="1664"/>
      <c r="AR38" s="1664"/>
      <c r="AS38" s="1664"/>
      <c r="AT38" s="1664"/>
      <c r="AU38" s="83"/>
      <c r="AV38" s="3"/>
      <c r="AW38" s="3"/>
      <c r="AX38" s="3"/>
      <c r="AY38" s="3"/>
      <c r="AZ38" s="531"/>
      <c r="BA38" s="531"/>
      <c r="BB38" s="531"/>
      <c r="BC38" s="531"/>
      <c r="BD38" s="531"/>
      <c r="BE38" s="531"/>
      <c r="BF38" s="606"/>
      <c r="BG38" s="606"/>
      <c r="BH38" s="606"/>
      <c r="BI38" s="544"/>
      <c r="BJ38" s="544"/>
      <c r="BK38" s="544"/>
      <c r="BL38" s="544"/>
      <c r="BM38" s="544"/>
      <c r="BN38" s="544"/>
      <c r="BO38" s="544"/>
      <c r="BP38" s="544"/>
      <c r="BQ38" s="544"/>
      <c r="BR38" s="531"/>
      <c r="BS38" s="531"/>
      <c r="BT38" s="531"/>
      <c r="BU38" s="514"/>
      <c r="BV38" s="514"/>
      <c r="BW38" s="514"/>
      <c r="BX38" s="3"/>
      <c r="BY38" s="3"/>
      <c r="BZ38" s="3"/>
    </row>
    <row r="39" spans="1:78" ht="12.6" customHeight="1">
      <c r="A39" s="3"/>
      <c r="B39" s="83"/>
      <c r="M39" s="2110">
        <f>BC39</f>
        <v>2017</v>
      </c>
      <c r="N39" s="2110"/>
      <c r="O39" s="2110"/>
      <c r="P39" s="2110">
        <f>BD39</f>
        <v>2022</v>
      </c>
      <c r="Q39" s="2110"/>
      <c r="R39" s="2110"/>
      <c r="S39" s="2110"/>
      <c r="T39" s="83"/>
      <c r="U39" s="916"/>
      <c r="V39" s="916"/>
      <c r="W39" s="415" t="str">
        <f>BE39</f>
        <v>Δ</v>
      </c>
      <c r="X39" s="916"/>
      <c r="Y39" s="916"/>
      <c r="Z39" s="83" t="str">
        <f>BG37</f>
        <v>Leerstandsquote (LSQ) / Anteil neu erstellte Wohnungen (NW)</v>
      </c>
      <c r="AB39" s="916"/>
      <c r="AC39" s="916"/>
      <c r="AD39" s="916"/>
      <c r="AE39" s="916"/>
      <c r="AF39" s="916"/>
      <c r="AG39" s="916"/>
      <c r="AH39" s="916"/>
      <c r="AI39" s="916"/>
      <c r="AJ39" s="916"/>
      <c r="AK39" s="916"/>
      <c r="AL39" s="916"/>
      <c r="AM39" s="916"/>
      <c r="AN39" s="916"/>
      <c r="AO39" s="916"/>
      <c r="AP39" s="916"/>
      <c r="AQ39" s="916"/>
      <c r="AR39" s="916"/>
      <c r="AS39" s="916"/>
      <c r="AT39" s="916"/>
      <c r="AU39" s="83"/>
      <c r="AV39" s="3"/>
      <c r="AW39" s="76"/>
      <c r="AX39" s="3"/>
      <c r="AY39" s="3"/>
      <c r="AZ39" s="531"/>
      <c r="BA39" s="531"/>
      <c r="BB39" s="581"/>
      <c r="BC39" s="594">
        <v>2017</v>
      </c>
      <c r="BD39" s="594">
        <v>2022</v>
      </c>
      <c r="BE39" s="606" t="s">
        <v>6</v>
      </c>
      <c r="BF39" s="606"/>
      <c r="BG39" s="2125" t="s">
        <v>7</v>
      </c>
      <c r="BH39" s="2125"/>
      <c r="BI39" s="2125"/>
      <c r="BJ39" s="544"/>
      <c r="BK39" s="544"/>
      <c r="BL39" s="544"/>
      <c r="BM39" s="544"/>
      <c r="BN39" s="544"/>
      <c r="BO39" s="544"/>
      <c r="BP39" s="544"/>
      <c r="BQ39" s="544"/>
      <c r="BR39" s="531"/>
      <c r="BS39" s="531"/>
      <c r="BT39" s="531"/>
      <c r="BU39" s="514"/>
      <c r="BV39" s="514"/>
      <c r="BW39" s="514"/>
      <c r="BX39" s="3"/>
      <c r="BY39" s="3"/>
      <c r="BZ39" s="3"/>
    </row>
    <row r="40" spans="1:78" ht="12.6" customHeight="1">
      <c r="A40" s="3"/>
      <c r="B40" s="83"/>
      <c r="C40" s="2106" t="str">
        <f>BB40</f>
        <v>Wohnungsbestand</v>
      </c>
      <c r="D40" s="2106"/>
      <c r="E40" s="2106"/>
      <c r="F40" s="2106"/>
      <c r="G40" s="2106"/>
      <c r="H40" s="2106"/>
      <c r="I40" s="2106"/>
      <c r="J40" s="2106"/>
      <c r="K40" s="2106"/>
      <c r="L40" s="1192"/>
      <c r="M40" s="2105">
        <f>BC40</f>
        <v>23314</v>
      </c>
      <c r="N40" s="2105"/>
      <c r="O40" s="2105"/>
      <c r="P40" s="2105">
        <f>BD40</f>
        <v>23729</v>
      </c>
      <c r="Q40" s="2105"/>
      <c r="R40" s="2105"/>
      <c r="S40" s="2105"/>
      <c r="T40" s="950"/>
      <c r="U40" s="2108">
        <f t="shared" si="8" ref="U40:U48">BE40</f>
        <v>0.017800463240971176</v>
      </c>
      <c r="V40" s="2108"/>
      <c r="W40" s="2108"/>
      <c r="X40" s="916"/>
      <c r="Y40" s="916"/>
      <c r="Z40" s="916"/>
      <c r="AA40" s="916"/>
      <c r="AB40" s="916"/>
      <c r="AC40" s="916"/>
      <c r="AD40" s="916"/>
      <c r="AE40" s="916"/>
      <c r="AF40" s="916"/>
      <c r="AG40" s="916"/>
      <c r="AH40" s="916"/>
      <c r="AI40" s="916"/>
      <c r="AJ40" s="916"/>
      <c r="AK40" s="916"/>
      <c r="AL40" s="916"/>
      <c r="AM40" s="916"/>
      <c r="AN40" s="916"/>
      <c r="AO40" s="916"/>
      <c r="AP40" s="916"/>
      <c r="AQ40" s="916"/>
      <c r="AR40" s="916"/>
      <c r="AS40" s="916"/>
      <c r="AT40" s="916"/>
      <c r="AU40" s="83"/>
      <c r="AV40" s="3"/>
      <c r="AW40" s="76"/>
      <c r="AX40" s="3"/>
      <c r="AY40" s="3"/>
      <c r="AZ40" s="531"/>
      <c r="BA40" s="531"/>
      <c r="BB40" s="628" t="s">
        <v>232</v>
      </c>
      <c r="BC40" s="1105">
        <v>23314</v>
      </c>
      <c r="BD40" s="1105">
        <v>23729</v>
      </c>
      <c r="BE40" s="1304">
        <v>0.017800463240971176</v>
      </c>
      <c r="BF40" s="606"/>
      <c r="BG40" s="2125"/>
      <c r="BH40" s="2125"/>
      <c r="BI40" s="2125"/>
      <c r="BJ40" s="544"/>
      <c r="BK40" s="544"/>
      <c r="BL40" s="544"/>
      <c r="BM40" s="544"/>
      <c r="BN40" s="544"/>
      <c r="BO40" s="544"/>
      <c r="BP40" s="544"/>
      <c r="BQ40" s="544"/>
      <c r="BR40" s="531"/>
      <c r="BS40" s="531"/>
      <c r="BT40" s="531"/>
      <c r="BU40" s="514"/>
      <c r="BV40" s="514"/>
      <c r="BW40" s="514"/>
      <c r="BX40" s="3"/>
      <c r="BY40" s="3"/>
      <c r="BZ40" s="3"/>
    </row>
    <row r="41" spans="1:78" ht="12.6" customHeight="1">
      <c r="A41" s="3"/>
      <c r="B41" s="83"/>
      <c r="C41" s="2106" t="str">
        <f>BB41</f>
        <v xml:space="preserve">  davon Einfamilienhäuser</v>
      </c>
      <c r="D41" s="2106"/>
      <c r="E41" s="2106"/>
      <c r="F41" s="2106"/>
      <c r="G41" s="2106"/>
      <c r="H41" s="2106"/>
      <c r="I41" s="2106"/>
      <c r="J41" s="2106"/>
      <c r="K41" s="2106"/>
      <c r="L41" s="1192"/>
      <c r="M41" s="2105">
        <f>BC41</f>
        <v>3470</v>
      </c>
      <c r="N41" s="2105"/>
      <c r="O41" s="2105"/>
      <c r="P41" s="2105">
        <f>BD41</f>
        <v>3447</v>
      </c>
      <c r="Q41" s="2105"/>
      <c r="R41" s="2105"/>
      <c r="S41" s="2105"/>
      <c r="T41" s="950"/>
      <c r="U41" s="2108">
        <f t="shared" si="8"/>
        <v>-0.0066282420749279591</v>
      </c>
      <c r="V41" s="2108"/>
      <c r="W41" s="2108"/>
      <c r="X41" s="916"/>
      <c r="Y41" s="916"/>
      <c r="Z41" s="916"/>
      <c r="AA41" s="916"/>
      <c r="AB41" s="916"/>
      <c r="AC41" s="916"/>
      <c r="AD41" s="916"/>
      <c r="AE41" s="916"/>
      <c r="AF41" s="916"/>
      <c r="AG41" s="916"/>
      <c r="AH41" s="916"/>
      <c r="AI41" s="916"/>
      <c r="AJ41" s="916"/>
      <c r="AK41" s="916"/>
      <c r="AL41" s="916"/>
      <c r="AM41" s="916"/>
      <c r="AN41" s="916"/>
      <c r="AO41" s="916"/>
      <c r="AP41" s="916"/>
      <c r="AQ41" s="916"/>
      <c r="AR41" s="916"/>
      <c r="AS41" s="916"/>
      <c r="AT41" s="916"/>
      <c r="AU41" s="83"/>
      <c r="AV41" s="3"/>
      <c r="AW41" s="3"/>
      <c r="AX41" s="3"/>
      <c r="AY41" s="3"/>
      <c r="AZ41" s="531"/>
      <c r="BA41" s="531"/>
      <c r="BB41" s="628" t="s">
        <v>629</v>
      </c>
      <c r="BC41" s="1105">
        <v>3470</v>
      </c>
      <c r="BD41" s="1105">
        <v>3447</v>
      </c>
      <c r="BE41" s="1304">
        <v>-0.0066282420749279591</v>
      </c>
      <c r="BF41" s="606"/>
      <c r="BG41" s="2125"/>
      <c r="BH41" s="2125"/>
      <c r="BI41" s="2125"/>
      <c r="BJ41" s="544"/>
      <c r="BK41" s="544"/>
      <c r="BL41" s="544"/>
      <c r="BM41" s="544"/>
      <c r="BN41" s="544"/>
      <c r="BO41" s="544"/>
      <c r="BP41" s="544"/>
      <c r="BQ41" s="544"/>
      <c r="BR41" s="531"/>
      <c r="BS41" s="531"/>
      <c r="BT41" s="531"/>
      <c r="BU41" s="514"/>
      <c r="BV41" s="514"/>
      <c r="BW41" s="514"/>
      <c r="BX41" s="3"/>
      <c r="BY41" s="3"/>
      <c r="BZ41" s="3"/>
    </row>
    <row r="42" spans="1:78" ht="12.6" customHeight="1">
      <c r="A42" s="3"/>
      <c r="B42" s="83"/>
      <c r="C42" s="2106" t="str">
        <f t="shared" si="9" ref="C42:C48">BB42</f>
        <v xml:space="preserve">  EFH-Quote</v>
      </c>
      <c r="D42" s="2106"/>
      <c r="E42" s="2106"/>
      <c r="F42" s="2106"/>
      <c r="G42" s="2106"/>
      <c r="H42" s="2106"/>
      <c r="I42" s="2106"/>
      <c r="J42" s="2106"/>
      <c r="K42" s="2106"/>
      <c r="L42" s="2106"/>
      <c r="M42" s="2108">
        <f t="shared" si="10" ref="M42:M47">BC42</f>
        <v>0.14883760830402334</v>
      </c>
      <c r="N42" s="2108"/>
      <c r="O42" s="2108"/>
      <c r="P42" s="1691"/>
      <c r="Q42" s="2108">
        <f>BD42</f>
        <v>0.14526528720131485</v>
      </c>
      <c r="R42" s="2108"/>
      <c r="S42" s="2108"/>
      <c r="T42" s="83"/>
      <c r="U42" s="2112" t="str">
        <f t="shared" si="8"/>
        <v>-0.4%p.</v>
      </c>
      <c r="V42" s="2112"/>
      <c r="W42" s="2112"/>
      <c r="X42" s="916"/>
      <c r="Y42" s="916"/>
      <c r="Z42" s="916"/>
      <c r="AA42" s="916"/>
      <c r="AB42" s="916"/>
      <c r="AC42" s="916"/>
      <c r="AD42" s="916"/>
      <c r="AE42" s="916"/>
      <c r="AF42" s="916"/>
      <c r="AG42" s="916"/>
      <c r="AH42" s="916"/>
      <c r="AI42" s="916"/>
      <c r="AJ42" s="916"/>
      <c r="AK42" s="916"/>
      <c r="AL42" s="916"/>
      <c r="AM42" s="916"/>
      <c r="AN42" s="916"/>
      <c r="AO42" s="916"/>
      <c r="AP42" s="916"/>
      <c r="AQ42" s="916"/>
      <c r="AR42" s="916"/>
      <c r="AS42" s="916"/>
      <c r="AT42" s="916"/>
      <c r="AU42" s="83"/>
      <c r="AV42" s="3"/>
      <c r="AW42" s="3"/>
      <c r="AX42" s="3"/>
      <c r="AY42" s="3"/>
      <c r="AZ42" s="531"/>
      <c r="BA42" s="531"/>
      <c r="BB42" s="628" t="s">
        <v>630</v>
      </c>
      <c r="BC42" s="1690">
        <v>0.14883760830402334</v>
      </c>
      <c r="BD42" s="1690">
        <v>0.14526528720131485</v>
      </c>
      <c r="BE42" s="1304" t="s">
        <v>631</v>
      </c>
      <c r="BF42" s="606"/>
      <c r="BG42" s="2125"/>
      <c r="BH42" s="2125"/>
      <c r="BI42" s="2125"/>
      <c r="BJ42" s="603"/>
      <c r="BK42" s="603"/>
      <c r="BL42" s="603"/>
      <c r="BM42" s="603"/>
      <c r="BN42" s="544"/>
      <c r="BO42" s="544"/>
      <c r="BP42" s="544"/>
      <c r="BQ42" s="544"/>
      <c r="BR42" s="531"/>
      <c r="BS42" s="531"/>
      <c r="BT42" s="531"/>
      <c r="BU42" s="514"/>
      <c r="BV42" s="514"/>
      <c r="BW42" s="514"/>
      <c r="BX42" s="3"/>
      <c r="BY42" s="3"/>
      <c r="BZ42" s="3"/>
    </row>
    <row r="43" spans="1:78" ht="12.6" customHeight="1">
      <c r="A43" s="3"/>
      <c r="B43" s="83"/>
      <c r="C43" s="2106" t="str">
        <f t="shared" si="9"/>
        <v>Wohnungsbestand 1-1.5 Zimmer</v>
      </c>
      <c r="D43" s="2106"/>
      <c r="E43" s="2106"/>
      <c r="F43" s="2106"/>
      <c r="G43" s="2106"/>
      <c r="H43" s="2106"/>
      <c r="I43" s="2106"/>
      <c r="J43" s="2106"/>
      <c r="K43" s="2106"/>
      <c r="L43" s="2106"/>
      <c r="M43" s="2105">
        <f t="shared" si="10"/>
        <v>1241</v>
      </c>
      <c r="N43" s="2105"/>
      <c r="O43" s="2105"/>
      <c r="P43" s="2105">
        <f t="shared" si="11" ref="P43:P47">BD43</f>
        <v>1248</v>
      </c>
      <c r="Q43" s="2105"/>
      <c r="R43" s="2105"/>
      <c r="S43" s="2105"/>
      <c r="T43" s="950"/>
      <c r="U43" s="2108">
        <f t="shared" si="8"/>
        <v>0.0056406124093473231</v>
      </c>
      <c r="V43" s="2108"/>
      <c r="W43" s="2108"/>
      <c r="X43" s="916"/>
      <c r="Y43" s="916"/>
      <c r="Z43" s="916"/>
      <c r="AA43" s="916"/>
      <c r="AB43" s="916"/>
      <c r="AC43" s="916"/>
      <c r="AD43" s="916"/>
      <c r="AE43" s="916"/>
      <c r="AF43" s="916"/>
      <c r="AG43" s="916"/>
      <c r="AH43" s="916"/>
      <c r="AI43" s="916"/>
      <c r="AJ43" s="916"/>
      <c r="AK43" s="916"/>
      <c r="AL43" s="916"/>
      <c r="AM43" s="916"/>
      <c r="AN43" s="916"/>
      <c r="AO43" s="916"/>
      <c r="AP43" s="916"/>
      <c r="AQ43" s="916"/>
      <c r="AR43" s="916"/>
      <c r="AS43" s="916"/>
      <c r="AT43" s="916"/>
      <c r="AU43" s="83"/>
      <c r="AV43" s="3"/>
      <c r="AW43" s="76"/>
      <c r="AX43" s="3"/>
      <c r="AY43" s="3"/>
      <c r="AZ43" s="531"/>
      <c r="BA43" s="531"/>
      <c r="BB43" s="628" t="s">
        <v>549</v>
      </c>
      <c r="BC43" s="1105">
        <v>1241</v>
      </c>
      <c r="BD43" s="1105">
        <v>1248</v>
      </c>
      <c r="BE43" s="1304">
        <v>0.0056406124093473231</v>
      </c>
      <c r="BF43" s="606"/>
      <c r="BG43" s="2125"/>
      <c r="BH43" s="2125"/>
      <c r="BI43" s="2125"/>
      <c r="BJ43" s="603"/>
      <c r="BK43" s="603"/>
      <c r="BL43" s="603"/>
      <c r="BM43" s="603"/>
      <c r="BN43" s="544"/>
      <c r="BO43" s="544"/>
      <c r="BP43" s="544"/>
      <c r="BQ43" s="544"/>
      <c r="BR43" s="531"/>
      <c r="BS43" s="531"/>
      <c r="BT43" s="531"/>
      <c r="BU43" s="514"/>
      <c r="BV43" s="514"/>
      <c r="BW43" s="514"/>
      <c r="BX43" s="3"/>
      <c r="BY43" s="3"/>
      <c r="BZ43" s="3"/>
    </row>
    <row r="44" spans="1:78" ht="12.6" customHeight="1">
      <c r="A44" s="3"/>
      <c r="B44" s="83"/>
      <c r="C44" s="2106" t="str">
        <f t="shared" si="9"/>
        <v>Wohnungsbestand 2-2.5 Zimmer</v>
      </c>
      <c r="D44" s="2106"/>
      <c r="E44" s="2106"/>
      <c r="F44" s="2106"/>
      <c r="G44" s="2106"/>
      <c r="H44" s="2106"/>
      <c r="I44" s="2106"/>
      <c r="J44" s="2106"/>
      <c r="K44" s="2106"/>
      <c r="L44" s="2106"/>
      <c r="M44" s="2105">
        <f t="shared" si="10"/>
        <v>3079</v>
      </c>
      <c r="N44" s="2105"/>
      <c r="O44" s="2105"/>
      <c r="P44" s="2105">
        <f t="shared" si="11"/>
        <v>3153</v>
      </c>
      <c r="Q44" s="2105"/>
      <c r="R44" s="2105"/>
      <c r="S44" s="2105"/>
      <c r="T44" s="950"/>
      <c r="U44" s="2108">
        <f t="shared" si="8"/>
        <v>0.024033777200389794</v>
      </c>
      <c r="V44" s="2108"/>
      <c r="W44" s="2108"/>
      <c r="X44" s="916"/>
      <c r="Y44" s="916"/>
      <c r="Z44" s="916"/>
      <c r="AA44" s="916"/>
      <c r="AB44" s="916"/>
      <c r="AC44" s="916"/>
      <c r="AD44" s="916"/>
      <c r="AE44" s="916"/>
      <c r="AF44" s="916"/>
      <c r="AG44" s="916"/>
      <c r="AH44" s="916"/>
      <c r="AI44" s="916"/>
      <c r="AJ44" s="916"/>
      <c r="AK44" s="916"/>
      <c r="AL44" s="916"/>
      <c r="AM44" s="916"/>
      <c r="AN44" s="916"/>
      <c r="AO44" s="916"/>
      <c r="AP44" s="916"/>
      <c r="AQ44" s="916"/>
      <c r="AR44" s="916"/>
      <c r="AS44" s="916"/>
      <c r="AT44" s="916"/>
      <c r="AU44" s="83"/>
      <c r="AV44" s="3"/>
      <c r="AW44" s="3"/>
      <c r="AX44" s="3"/>
      <c r="AY44" s="3"/>
      <c r="AZ44" s="531"/>
      <c r="BA44" s="531"/>
      <c r="BB44" s="628" t="s">
        <v>550</v>
      </c>
      <c r="BC44" s="1105">
        <v>3079</v>
      </c>
      <c r="BD44" s="1105">
        <v>3153</v>
      </c>
      <c r="BE44" s="1304">
        <v>0.024033777200389794</v>
      </c>
      <c r="BF44" s="606"/>
      <c r="BG44" s="2125"/>
      <c r="BH44" s="2125"/>
      <c r="BI44" s="2125"/>
      <c r="BJ44" s="603"/>
      <c r="BK44" s="603"/>
      <c r="BL44" s="603"/>
      <c r="BM44" s="603"/>
      <c r="BN44" s="544"/>
      <c r="BO44" s="544"/>
      <c r="BP44" s="544"/>
      <c r="BQ44" s="544"/>
      <c r="BR44" s="531"/>
      <c r="BS44" s="531"/>
      <c r="BT44" s="531"/>
      <c r="BU44" s="514"/>
      <c r="BV44" s="514"/>
      <c r="BW44" s="514"/>
      <c r="BX44" s="3"/>
      <c r="BY44" s="3"/>
      <c r="BZ44" s="3"/>
    </row>
    <row r="45" spans="1:78" ht="12.6" customHeight="1">
      <c r="A45" s="3"/>
      <c r="B45" s="83"/>
      <c r="C45" s="2106" t="str">
        <f>BB45</f>
        <v>Wohnungsbestand 3-3.5 Zimmer</v>
      </c>
      <c r="D45" s="2106"/>
      <c r="E45" s="2106"/>
      <c r="F45" s="2106"/>
      <c r="G45" s="2106"/>
      <c r="H45" s="2106"/>
      <c r="I45" s="2106"/>
      <c r="J45" s="2106"/>
      <c r="K45" s="2106"/>
      <c r="L45" s="2106"/>
      <c r="M45" s="2105">
        <f t="shared" si="10"/>
        <v>7927</v>
      </c>
      <c r="N45" s="2105"/>
      <c r="O45" s="2105"/>
      <c r="P45" s="2105">
        <f t="shared" si="11"/>
        <v>8044</v>
      </c>
      <c r="Q45" s="2105"/>
      <c r="R45" s="2105"/>
      <c r="S45" s="2105"/>
      <c r="T45" s="950"/>
      <c r="U45" s="2108">
        <f t="shared" si="8"/>
        <v>0.014759682099154681</v>
      </c>
      <c r="V45" s="2108"/>
      <c r="W45" s="2108"/>
      <c r="X45" s="916"/>
      <c r="Y45" s="916"/>
      <c r="Z45" s="916"/>
      <c r="AA45" s="916"/>
      <c r="AB45" s="916"/>
      <c r="AC45" s="916"/>
      <c r="AD45" s="916"/>
      <c r="AE45" s="916"/>
      <c r="AF45" s="916"/>
      <c r="AG45" s="916"/>
      <c r="AH45" s="916"/>
      <c r="AI45" s="916"/>
      <c r="AJ45" s="916"/>
      <c r="AK45" s="916"/>
      <c r="AL45" s="916"/>
      <c r="AM45" s="916"/>
      <c r="AN45" s="916"/>
      <c r="AO45" s="916"/>
      <c r="AP45" s="916"/>
      <c r="AQ45" s="916"/>
      <c r="AR45" s="916"/>
      <c r="AS45" s="916"/>
      <c r="AT45" s="916"/>
      <c r="AU45" s="83"/>
      <c r="AV45" s="3"/>
      <c r="AW45" s="3"/>
      <c r="AX45" s="3"/>
      <c r="AY45" s="3"/>
      <c r="AZ45" s="531"/>
      <c r="BA45" s="531"/>
      <c r="BB45" s="628" t="s">
        <v>551</v>
      </c>
      <c r="BC45" s="1105">
        <v>7927</v>
      </c>
      <c r="BD45" s="1105">
        <v>8044</v>
      </c>
      <c r="BE45" s="1304">
        <v>0.014759682099154681</v>
      </c>
      <c r="BF45" s="606"/>
      <c r="BG45" s="2125"/>
      <c r="BH45" s="2125"/>
      <c r="BI45" s="2125"/>
      <c r="BJ45" s="603"/>
      <c r="BK45" s="603"/>
      <c r="BL45" s="603"/>
      <c r="BM45" s="603"/>
      <c r="BN45" s="1676"/>
      <c r="BO45" s="1676"/>
      <c r="BP45" s="531"/>
      <c r="BQ45" s="531"/>
      <c r="BR45" s="531"/>
      <c r="BS45" s="531"/>
      <c r="BT45" s="531"/>
      <c r="BU45" s="514"/>
      <c r="BV45" s="514"/>
      <c r="BW45" s="514"/>
      <c r="BX45" s="3"/>
      <c r="BY45" s="3"/>
      <c r="BZ45" s="3"/>
    </row>
    <row r="46" spans="1:78" ht="12.6" customHeight="1">
      <c r="A46" s="3"/>
      <c r="B46" s="83"/>
      <c r="C46" s="2106" t="str">
        <f t="shared" si="9"/>
        <v>Wohnungsbestand 4-4.5 Zimmer</v>
      </c>
      <c r="D46" s="2106"/>
      <c r="E46" s="2106"/>
      <c r="F46" s="2106"/>
      <c r="G46" s="2106"/>
      <c r="H46" s="2106"/>
      <c r="I46" s="2106"/>
      <c r="J46" s="2106"/>
      <c r="K46" s="2106"/>
      <c r="L46" s="2106"/>
      <c r="M46" s="2105">
        <f t="shared" si="10"/>
        <v>7668</v>
      </c>
      <c r="N46" s="2105"/>
      <c r="O46" s="2105"/>
      <c r="P46" s="2105">
        <f t="shared" si="11"/>
        <v>7826</v>
      </c>
      <c r="Q46" s="2105"/>
      <c r="R46" s="2105"/>
      <c r="S46" s="2105"/>
      <c r="T46" s="950"/>
      <c r="U46" s="2108">
        <f t="shared" si="8"/>
        <v>0.020605112154407967</v>
      </c>
      <c r="V46" s="2108"/>
      <c r="W46" s="2108"/>
      <c r="X46" s="916"/>
      <c r="Y46" s="916"/>
      <c r="Z46" s="916"/>
      <c r="AA46" s="916"/>
      <c r="AB46" s="916"/>
      <c r="AC46" s="916"/>
      <c r="AD46" s="916"/>
      <c r="AE46" s="916"/>
      <c r="AF46" s="916"/>
      <c r="AG46" s="916"/>
      <c r="AH46" s="916"/>
      <c r="AI46" s="916"/>
      <c r="AJ46" s="916"/>
      <c r="AK46" s="916"/>
      <c r="AL46" s="916"/>
      <c r="AM46" s="916"/>
      <c r="AN46" s="916"/>
      <c r="AO46" s="916"/>
      <c r="AP46" s="916"/>
      <c r="AQ46" s="916"/>
      <c r="AR46" s="916"/>
      <c r="AS46" s="916"/>
      <c r="AT46" s="916"/>
      <c r="AU46" s="83"/>
      <c r="AV46" s="3"/>
      <c r="AW46" s="3"/>
      <c r="AX46" s="3"/>
      <c r="AY46" s="3"/>
      <c r="AZ46" s="531"/>
      <c r="BA46" s="531"/>
      <c r="BB46" s="628" t="s">
        <v>552</v>
      </c>
      <c r="BC46" s="1105">
        <v>7668</v>
      </c>
      <c r="BD46" s="1105">
        <v>7826</v>
      </c>
      <c r="BE46" s="1304">
        <v>0.020605112154407967</v>
      </c>
      <c r="BF46" s="606"/>
      <c r="BG46" s="606"/>
      <c r="BH46" s="606"/>
      <c r="BI46" s="603"/>
      <c r="BJ46" s="603"/>
      <c r="BK46" s="603"/>
      <c r="BL46" s="603"/>
      <c r="BM46" s="603"/>
      <c r="BN46" s="544"/>
      <c r="BO46" s="544"/>
      <c r="BP46" s="531"/>
      <c r="BQ46" s="531"/>
      <c r="BR46" s="531"/>
      <c r="BS46" s="531"/>
      <c r="BT46" s="531"/>
      <c r="BU46" s="514"/>
      <c r="BV46" s="514"/>
      <c r="BW46" s="514"/>
      <c r="BX46" s="3"/>
      <c r="BY46" s="3"/>
      <c r="BZ46" s="3"/>
    </row>
    <row r="47" spans="1:78" ht="12.6" customHeight="1">
      <c r="A47" s="3"/>
      <c r="B47" s="83"/>
      <c r="C47" s="2106" t="str">
        <f t="shared" si="9"/>
        <v>Wohnungsbestand 5+ Zimmer</v>
      </c>
      <c r="D47" s="2106"/>
      <c r="E47" s="2106"/>
      <c r="F47" s="2106"/>
      <c r="G47" s="2106"/>
      <c r="H47" s="2106"/>
      <c r="I47" s="2106"/>
      <c r="J47" s="2106"/>
      <c r="K47" s="2106"/>
      <c r="L47" s="2106"/>
      <c r="M47" s="2118">
        <f t="shared" si="10"/>
        <v>3399</v>
      </c>
      <c r="N47" s="2118"/>
      <c r="O47" s="2118"/>
      <c r="P47" s="2105">
        <f t="shared" si="11"/>
        <v>3458</v>
      </c>
      <c r="Q47" s="2105"/>
      <c r="R47" s="2105"/>
      <c r="S47" s="2105"/>
      <c r="T47" s="950"/>
      <c r="U47" s="2108">
        <f t="shared" si="8"/>
        <v>0.017358046484259981</v>
      </c>
      <c r="V47" s="2108"/>
      <c r="W47" s="2108"/>
      <c r="X47" s="916"/>
      <c r="Y47" s="916"/>
      <c r="Z47" s="916"/>
      <c r="AA47" s="916"/>
      <c r="AB47" s="916"/>
      <c r="AC47" s="916"/>
      <c r="AD47" s="916"/>
      <c r="AE47" s="916"/>
      <c r="AF47" s="916"/>
      <c r="AG47" s="916"/>
      <c r="AH47" s="916"/>
      <c r="AI47" s="916"/>
      <c r="AJ47" s="916"/>
      <c r="AK47" s="916"/>
      <c r="AL47" s="916"/>
      <c r="AM47" s="916"/>
      <c r="AN47" s="916"/>
      <c r="AO47" s="916"/>
      <c r="AP47" s="916"/>
      <c r="AQ47" s="916"/>
      <c r="AR47" s="916"/>
      <c r="AS47" s="916"/>
      <c r="AT47" s="916"/>
      <c r="AU47" s="83"/>
      <c r="AV47" s="3"/>
      <c r="AW47" s="3"/>
      <c r="AX47" s="3"/>
      <c r="AY47" s="3"/>
      <c r="AZ47" s="531"/>
      <c r="BA47" s="531"/>
      <c r="BB47" s="628" t="s">
        <v>553</v>
      </c>
      <c r="BC47" s="1105">
        <v>3399</v>
      </c>
      <c r="BD47" s="1105">
        <v>3458</v>
      </c>
      <c r="BE47" s="1304">
        <v>0.017358046484259981</v>
      </c>
      <c r="BF47" s="606"/>
      <c r="BG47" s="606"/>
      <c r="BH47" s="606"/>
      <c r="BI47" s="603"/>
      <c r="BJ47" s="603"/>
      <c r="BK47" s="603"/>
      <c r="BL47" s="603"/>
      <c r="BM47" s="603"/>
      <c r="BN47" s="544"/>
      <c r="BO47" s="544"/>
      <c r="BP47" s="531"/>
      <c r="BQ47" s="531"/>
      <c r="BR47" s="531"/>
      <c r="BS47" s="531"/>
      <c r="BT47" s="531"/>
      <c r="BU47" s="514"/>
      <c r="BV47" s="514"/>
      <c r="BW47" s="514"/>
      <c r="BX47" s="3"/>
      <c r="BY47" s="3"/>
      <c r="BZ47" s="3"/>
    </row>
    <row r="48" spans="1:78" ht="12.6" customHeight="1">
      <c r="A48" s="3"/>
      <c r="B48" s="83"/>
      <c r="C48" s="2106" t="str">
        <f t="shared" si="9"/>
        <v>Leerstandsquote (2023)</v>
      </c>
      <c r="D48" s="2106"/>
      <c r="E48" s="2106"/>
      <c r="F48" s="2106"/>
      <c r="G48" s="2106"/>
      <c r="H48" s="2106"/>
      <c r="I48" s="2106"/>
      <c r="J48" s="2106"/>
      <c r="K48" s="2106"/>
      <c r="L48" s="2106"/>
      <c r="M48" s="2108">
        <f>BC48</f>
        <v>0.0019301707128763833</v>
      </c>
      <c r="N48" s="2108"/>
      <c r="O48" s="2108"/>
      <c r="P48" s="2108">
        <f>BD48</f>
        <v>0.00092713557250621598</v>
      </c>
      <c r="Q48" s="2108"/>
      <c r="R48" s="2108"/>
      <c r="S48" s="2108"/>
      <c r="T48" s="950"/>
      <c r="U48" s="2108" t="str">
        <f t="shared" si="8"/>
        <v>-0.1%p.</v>
      </c>
      <c r="V48" s="2108"/>
      <c r="W48" s="2108"/>
      <c r="X48" s="916"/>
      <c r="Y48" s="916"/>
      <c r="Z48" s="916"/>
      <c r="AA48" s="916"/>
      <c r="AB48" s="916"/>
      <c r="AC48" s="916"/>
      <c r="AD48" s="916"/>
      <c r="AE48" s="916"/>
      <c r="AF48" s="916"/>
      <c r="AG48" s="916"/>
      <c r="AH48" s="916"/>
      <c r="AI48" s="916"/>
      <c r="AJ48" s="916"/>
      <c r="AK48" s="916"/>
      <c r="AL48" s="916"/>
      <c r="AM48" s="916"/>
      <c r="AN48" s="916"/>
      <c r="AO48" s="916"/>
      <c r="AP48" s="916"/>
      <c r="AQ48" s="916"/>
      <c r="AR48" s="916"/>
      <c r="AS48" s="916"/>
      <c r="AT48" s="916"/>
      <c r="AU48" s="83"/>
      <c r="AV48" s="3"/>
      <c r="AW48" s="3"/>
      <c r="AX48" s="3"/>
      <c r="AY48" s="3"/>
      <c r="AZ48" s="531"/>
      <c r="BA48" s="531"/>
      <c r="BB48" s="628" t="s">
        <v>632</v>
      </c>
      <c r="BC48" s="1339">
        <v>0.0019301707128763833</v>
      </c>
      <c r="BD48" s="1339">
        <v>0.00092713557250621598</v>
      </c>
      <c r="BE48" s="1304" t="s">
        <v>623</v>
      </c>
      <c r="BF48" s="606"/>
      <c r="BG48" s="628" t="s">
        <v>8</v>
      </c>
      <c r="BH48" s="1125">
        <v>45</v>
      </c>
      <c r="BI48" s="1125">
        <v>22</v>
      </c>
      <c r="BJ48" s="1704"/>
      <c r="BK48" s="603"/>
      <c r="BL48" s="603"/>
      <c r="BM48" s="603"/>
      <c r="BN48" s="544"/>
      <c r="BO48" s="544"/>
      <c r="BP48" s="531"/>
      <c r="BQ48" s="531"/>
      <c r="BR48" s="531"/>
      <c r="BS48" s="531"/>
      <c r="BT48" s="531"/>
      <c r="BU48" s="514"/>
      <c r="BV48" s="514"/>
      <c r="BW48" s="514"/>
      <c r="BX48" s="3"/>
      <c r="BY48" s="3"/>
      <c r="BZ48" s="3"/>
    </row>
    <row r="49" spans="1:78" ht="12.6" customHeight="1">
      <c r="A49" s="3"/>
      <c r="B49" s="83"/>
      <c r="C49" s="2106" t="str">
        <f>BB49</f>
        <v>Mittlere Bautätigkeit (2016 - 2021)</v>
      </c>
      <c r="D49" s="2106"/>
      <c r="E49" s="2106"/>
      <c r="F49" s="2106"/>
      <c r="G49" s="2106"/>
      <c r="H49" s="2106"/>
      <c r="I49" s="2106"/>
      <c r="J49" s="2106"/>
      <c r="K49" s="2106"/>
      <c r="L49" s="2106"/>
      <c r="M49" s="2106"/>
      <c r="N49" s="2106"/>
      <c r="O49" s="2106"/>
      <c r="P49" s="2106"/>
      <c r="Q49" s="2106"/>
      <c r="R49" s="2105">
        <f>BD49</f>
        <v>86.833333333333343</v>
      </c>
      <c r="S49" s="2105"/>
      <c r="T49" s="950"/>
      <c r="U49" s="950"/>
      <c r="V49" s="950"/>
      <c r="W49" s="950"/>
      <c r="X49" s="916"/>
      <c r="Y49" s="916"/>
      <c r="Z49" s="916"/>
      <c r="AA49" s="916"/>
      <c r="AB49" s="916"/>
      <c r="AC49" s="916"/>
      <c r="AD49" s="916"/>
      <c r="AE49" s="916"/>
      <c r="AF49" s="916"/>
      <c r="AG49" s="916"/>
      <c r="AH49" s="916"/>
      <c r="AI49" s="916"/>
      <c r="AJ49" s="916"/>
      <c r="AK49" s="916"/>
      <c r="AL49" s="916"/>
      <c r="AM49" s="916"/>
      <c r="AN49" s="916"/>
      <c r="AO49" s="916"/>
      <c r="AP49" s="916"/>
      <c r="AQ49" s="916"/>
      <c r="AR49" s="916"/>
      <c r="AS49" s="916"/>
      <c r="AT49" s="916"/>
      <c r="AU49" s="83"/>
      <c r="AV49" s="3"/>
      <c r="AW49" s="76"/>
      <c r="AX49" s="3"/>
      <c r="AY49" s="3"/>
      <c r="AZ49" s="531"/>
      <c r="BA49" s="531"/>
      <c r="BB49" s="628" t="s">
        <v>633</v>
      </c>
      <c r="BC49" s="1105"/>
      <c r="BD49" s="1326">
        <v>86.833333333333343</v>
      </c>
      <c r="BE49" s="1105"/>
      <c r="BF49" s="606"/>
      <c r="BG49" s="606"/>
      <c r="BH49" s="606"/>
      <c r="BI49" s="603"/>
      <c r="BJ49" s="603"/>
      <c r="BK49" s="603"/>
      <c r="BL49" s="603"/>
      <c r="BM49" s="603"/>
      <c r="BN49" s="544"/>
      <c r="BO49" s="544"/>
      <c r="BP49" s="531"/>
      <c r="BQ49" s="531"/>
      <c r="BR49" s="531"/>
      <c r="BS49" s="531"/>
      <c r="BT49" s="531"/>
      <c r="BU49" s="514"/>
      <c r="BV49" s="514"/>
      <c r="BW49" s="514"/>
      <c r="BX49" s="3"/>
      <c r="BY49" s="3"/>
      <c r="BZ49" s="3"/>
    </row>
    <row r="50" spans="1:78" ht="12" customHeight="1">
      <c r="A50" s="3"/>
      <c r="B50" s="83"/>
      <c r="T50" s="83"/>
      <c r="U50" s="916"/>
      <c r="V50" s="916"/>
      <c r="W50" s="916"/>
      <c r="X50" s="916"/>
      <c r="Y50" s="916"/>
      <c r="Z50" s="916"/>
      <c r="AA50" s="916"/>
      <c r="AB50" s="916"/>
      <c r="AC50" s="916"/>
      <c r="AD50" s="916"/>
      <c r="AE50" s="916"/>
      <c r="AF50" s="916"/>
      <c r="AG50" s="916"/>
      <c r="AH50" s="916"/>
      <c r="AI50" s="916"/>
      <c r="AJ50" s="916"/>
      <c r="AK50" s="916"/>
      <c r="AL50" s="916"/>
      <c r="AM50" s="916"/>
      <c r="AN50" s="916"/>
      <c r="AO50" s="916"/>
      <c r="AP50" s="916"/>
      <c r="AQ50" s="916"/>
      <c r="AR50" s="916"/>
      <c r="AS50" s="916"/>
      <c r="AT50" s="916"/>
      <c r="AU50" s="83"/>
      <c r="AV50" s="3"/>
      <c r="AW50" s="3"/>
      <c r="AX50" s="3"/>
      <c r="AY50" s="3"/>
      <c r="AZ50" s="531"/>
      <c r="BA50" s="531"/>
      <c r="BB50" s="541"/>
      <c r="BC50" s="603"/>
      <c r="BD50" s="603"/>
      <c r="BE50" s="603"/>
      <c r="BF50" s="603"/>
      <c r="BG50" s="603"/>
      <c r="BH50" s="603"/>
      <c r="BI50" s="603"/>
      <c r="BJ50" s="603"/>
      <c r="BK50" s="603"/>
      <c r="BL50" s="603"/>
      <c r="BM50" s="603"/>
      <c r="BN50" s="544"/>
      <c r="BO50" s="544"/>
      <c r="BP50" s="531"/>
      <c r="BQ50" s="531"/>
      <c r="BR50" s="531"/>
      <c r="BS50" s="531"/>
      <c r="BT50" s="531"/>
      <c r="BU50" s="514"/>
      <c r="BV50" s="514"/>
      <c r="BW50" s="514"/>
      <c r="BX50" s="3"/>
      <c r="BY50" s="3"/>
      <c r="BZ50" s="3"/>
    </row>
    <row r="51" spans="1:78" ht="12.95" customHeight="1">
      <c r="A51" s="3"/>
      <c r="B51" s="83"/>
      <c r="C51" s="2114" t="str">
        <f>BB51</f>
        <v>Marktwerte, Marktmieten, Preisniveaus</v>
      </c>
      <c r="D51" s="2114"/>
      <c r="E51" s="2114"/>
      <c r="F51" s="2114"/>
      <c r="G51" s="2114"/>
      <c r="H51" s="2114"/>
      <c r="I51" s="2114"/>
      <c r="J51" s="2114"/>
      <c r="K51" s="2114"/>
      <c r="L51" s="2114"/>
      <c r="M51" s="2114"/>
      <c r="N51" s="2114"/>
      <c r="O51" s="2114"/>
      <c r="P51" s="2114"/>
      <c r="Q51" s="2114"/>
      <c r="R51" s="2114"/>
      <c r="S51" s="2114"/>
      <c r="T51" s="2114"/>
      <c r="U51" s="2114"/>
      <c r="V51" s="2114"/>
      <c r="W51" s="2114"/>
      <c r="X51" s="2114"/>
      <c r="Y51" s="2114"/>
      <c r="Z51" s="2114"/>
      <c r="AA51" s="2114"/>
      <c r="AB51" s="2114"/>
      <c r="AC51" s="2114"/>
      <c r="AD51" s="2114"/>
      <c r="AE51" s="2114"/>
      <c r="AF51" s="2114"/>
      <c r="AG51" s="2114"/>
      <c r="AH51" s="2114"/>
      <c r="AI51" s="2114"/>
      <c r="AJ51" s="2114"/>
      <c r="AK51" s="2114"/>
      <c r="AL51" s="2114"/>
      <c r="AM51" s="2114"/>
      <c r="AN51" s="2114"/>
      <c r="AO51" s="2114"/>
      <c r="AP51" s="2114"/>
      <c r="AQ51" s="2114"/>
      <c r="AR51" s="2114"/>
      <c r="AS51" s="2114"/>
      <c r="AT51" s="2114"/>
      <c r="AU51" s="83"/>
      <c r="AV51" s="3"/>
      <c r="AW51" s="3"/>
      <c r="AX51" s="3"/>
      <c r="AY51" s="3"/>
      <c r="AZ51" s="531"/>
      <c r="BA51" s="531"/>
      <c r="BB51" s="1272" t="s">
        <v>258</v>
      </c>
      <c r="BC51" s="514"/>
      <c r="BD51" s="514"/>
      <c r="BE51" s="603"/>
      <c r="BF51" s="603"/>
      <c r="BG51" s="1272" t="s">
        <v>634</v>
      </c>
      <c r="BH51" s="514"/>
      <c r="BI51" s="603"/>
      <c r="BJ51" s="603"/>
      <c r="BK51" s="603"/>
      <c r="BL51" s="603"/>
      <c r="BM51" s="603"/>
      <c r="BN51" s="514"/>
      <c r="BO51" s="514"/>
      <c r="BP51" s="514"/>
      <c r="BQ51" s="514"/>
      <c r="BR51" s="514"/>
      <c r="BS51" s="514"/>
      <c r="BT51" s="514"/>
      <c r="BU51" s="514"/>
      <c r="BV51" s="514"/>
      <c r="BW51" s="514"/>
      <c r="BX51" s="3"/>
      <c r="BY51" s="3"/>
      <c r="BZ51" s="3"/>
    </row>
    <row r="52" spans="1:78" ht="4.5" customHeight="1">
      <c r="A52" s="3"/>
      <c r="B52" s="83"/>
      <c r="C52" s="2109"/>
      <c r="D52" s="2109"/>
      <c r="E52" s="2109"/>
      <c r="F52" s="2109"/>
      <c r="G52" s="2109"/>
      <c r="H52" s="2109"/>
      <c r="I52" s="2109"/>
      <c r="J52" s="2109"/>
      <c r="K52" s="2109"/>
      <c r="L52" s="83"/>
      <c r="M52" s="83"/>
      <c r="N52" s="83"/>
      <c r="O52" s="83"/>
      <c r="P52" s="83"/>
      <c r="Q52" s="83"/>
      <c r="R52" s="83"/>
      <c r="S52" s="83"/>
      <c r="T52" s="83"/>
      <c r="U52" s="916"/>
      <c r="V52" s="916"/>
      <c r="W52" s="415"/>
      <c r="X52" s="916"/>
      <c r="Y52" s="916"/>
      <c r="Z52" s="916"/>
      <c r="AA52" s="916"/>
      <c r="AB52" s="916"/>
      <c r="AC52" s="916"/>
      <c r="AD52" s="916"/>
      <c r="AE52" s="916"/>
      <c r="AF52" s="916"/>
      <c r="AG52" s="916"/>
      <c r="AH52" s="916"/>
      <c r="AI52" s="916"/>
      <c r="AJ52" s="916"/>
      <c r="AK52" s="916"/>
      <c r="AL52" s="916"/>
      <c r="AM52" s="916"/>
      <c r="AN52" s="916"/>
      <c r="AO52" s="916"/>
      <c r="AP52" s="916"/>
      <c r="AQ52" s="916"/>
      <c r="AR52" s="916"/>
      <c r="AS52" s="916"/>
      <c r="AT52" s="916"/>
      <c r="AU52" s="83"/>
      <c r="AV52" s="3"/>
      <c r="AW52" s="3"/>
      <c r="AX52" s="3"/>
      <c r="AY52" s="3"/>
      <c r="AZ52" s="531"/>
      <c r="BA52" s="531"/>
      <c r="BB52" s="514"/>
      <c r="BC52" s="514"/>
      <c r="BD52" s="514"/>
      <c r="BE52" s="603"/>
      <c r="BF52" s="603"/>
      <c r="BG52" s="516"/>
      <c r="BH52" s="516"/>
      <c r="BI52" s="603"/>
      <c r="BJ52" s="603"/>
      <c r="BK52" s="603"/>
      <c r="BL52" s="603"/>
      <c r="BM52" s="603"/>
      <c r="BN52" s="514"/>
      <c r="BO52" s="514"/>
      <c r="BP52" s="531"/>
      <c r="BQ52" s="531"/>
      <c r="BR52" s="531"/>
      <c r="BS52" s="531"/>
      <c r="BT52" s="531"/>
      <c r="BU52" s="514"/>
      <c r="BV52" s="514"/>
      <c r="BW52" s="514"/>
      <c r="BX52" s="3"/>
      <c r="BY52" s="3"/>
      <c r="BZ52" s="3"/>
    </row>
    <row r="53" spans="1:78" ht="12.6" customHeight="1">
      <c r="A53" s="3"/>
      <c r="B53" s="83"/>
      <c r="C53" s="2128" t="str">
        <f>BB53</f>
        <v>Quartier Dürrenast</v>
      </c>
      <c r="D53" s="2128"/>
      <c r="E53" s="2128"/>
      <c r="F53" s="2128"/>
      <c r="G53" s="2128"/>
      <c r="H53" s="2128"/>
      <c r="I53" s="2128"/>
      <c r="J53" s="2128"/>
      <c r="K53" s="2128"/>
      <c r="L53" s="2128"/>
      <c r="M53" s="2128"/>
      <c r="N53" s="2128"/>
      <c r="O53" s="2128"/>
      <c r="P53" s="2128"/>
      <c r="Q53" s="2128"/>
      <c r="R53" s="2128"/>
      <c r="S53" s="2128"/>
      <c r="T53" s="2127" t="str">
        <f>BC53</f>
        <v>CHF/m²(a)</v>
      </c>
      <c r="U53" s="2127"/>
      <c r="V53" s="2127"/>
      <c r="W53" s="2127"/>
      <c r="X53" s="415"/>
      <c r="Z53" s="83" t="str">
        <f>BG51</f>
        <v>Marktwerte/-mieten: Neubau (N) / Altbau (A), Transaktionsdaten</v>
      </c>
      <c r="AA53" s="83"/>
      <c r="AB53" s="83"/>
      <c r="AC53" s="83"/>
      <c r="AD53" s="83"/>
      <c r="AE53" s="83"/>
      <c r="AF53" s="83"/>
      <c r="AG53" s="83"/>
      <c r="AH53" s="83"/>
      <c r="AI53" s="83"/>
      <c r="AJ53" s="83"/>
      <c r="AK53" s="83"/>
      <c r="AL53" s="83"/>
      <c r="AM53" s="83"/>
      <c r="AN53" s="83"/>
      <c r="AO53" s="83"/>
      <c r="AP53" s="83"/>
      <c r="AQ53" s="83"/>
      <c r="AR53" s="83"/>
      <c r="AS53" s="83"/>
      <c r="AT53" s="83"/>
      <c r="AU53" s="83"/>
      <c r="AV53" s="3"/>
      <c r="AW53" s="264"/>
      <c r="AX53" s="3"/>
      <c r="AY53" s="3"/>
      <c r="AZ53" s="531"/>
      <c r="BA53" s="531"/>
      <c r="BB53" s="581" t="s">
        <v>565</v>
      </c>
      <c r="BC53" s="594" t="s">
        <v>635</v>
      </c>
      <c r="BD53" s="603"/>
      <c r="BE53" s="603"/>
      <c r="BF53" s="603"/>
      <c r="BG53" s="606" t="s">
        <v>41</v>
      </c>
      <c r="BH53" s="606" t="s">
        <v>43</v>
      </c>
      <c r="BI53" s="603"/>
      <c r="BJ53" s="603"/>
      <c r="BK53" s="603"/>
      <c r="BL53" s="603"/>
      <c r="BM53" s="603"/>
      <c r="BN53" s="514"/>
      <c r="BO53" s="514"/>
      <c r="BP53" s="531"/>
      <c r="BQ53" s="531"/>
      <c r="BR53" s="531"/>
      <c r="BS53" s="531"/>
      <c r="BT53" s="531"/>
      <c r="BU53" s="514"/>
      <c r="BV53" s="514"/>
      <c r="BW53" s="514"/>
      <c r="BX53" s="3"/>
      <c r="BY53" s="3"/>
      <c r="BZ53" s="3"/>
    </row>
    <row r="54" spans="1:78" ht="12.6" customHeight="1">
      <c r="A54" s="3"/>
      <c r="B54" s="83"/>
      <c r="C54" s="2106" t="str">
        <f>BB54</f>
        <v>Typische EWG Neubau, 4.5-Zimmer</v>
      </c>
      <c r="D54" s="2106"/>
      <c r="E54" s="2106"/>
      <c r="F54" s="2106"/>
      <c r="G54" s="2106"/>
      <c r="H54" s="2106"/>
      <c r="I54" s="2106"/>
      <c r="J54" s="2106"/>
      <c r="K54" s="2106"/>
      <c r="L54" s="2106"/>
      <c r="M54" s="2106"/>
      <c r="N54" s="2106"/>
      <c r="O54" s="2106"/>
      <c r="P54" s="2106"/>
      <c r="Q54" s="2106"/>
      <c r="R54" s="2106"/>
      <c r="S54" s="2106"/>
      <c r="T54" s="2105">
        <f t="shared" si="12" ref="T54:T61">BC54</f>
        <v>8392</v>
      </c>
      <c r="U54" s="2105"/>
      <c r="V54" s="2105"/>
      <c r="W54" s="2105"/>
      <c r="X54" s="83"/>
      <c r="Y54" s="83"/>
      <c r="Z54" s="1699" t="str">
        <f>BG53</f>
        <v>CHF/m²</v>
      </c>
      <c r="AA54" s="861"/>
      <c r="AB54" s="861"/>
      <c r="AC54" s="861"/>
      <c r="AD54" s="861"/>
      <c r="AE54" s="861"/>
      <c r="AF54" s="861"/>
      <c r="AG54" s="861"/>
      <c r="AH54" s="861"/>
      <c r="AI54" s="861"/>
      <c r="AJ54" s="861"/>
      <c r="AK54" s="861"/>
      <c r="AL54" s="861"/>
      <c r="AM54" s="1699" t="str">
        <f>BH53</f>
        <v>CHF/m²a</v>
      </c>
      <c r="AN54" s="861"/>
      <c r="AO54" s="861"/>
      <c r="AP54" s="861"/>
      <c r="AQ54" s="861"/>
      <c r="AR54" s="861"/>
      <c r="AS54" s="861"/>
      <c r="AT54" s="861"/>
      <c r="AU54" s="83"/>
      <c r="AV54" s="3"/>
      <c r="AW54" s="76"/>
      <c r="AX54" s="3"/>
      <c r="AY54" s="3"/>
      <c r="AZ54" s="531"/>
      <c r="BA54" s="531"/>
      <c r="BB54" s="628" t="s">
        <v>448</v>
      </c>
      <c r="BC54" s="1125">
        <v>8392</v>
      </c>
      <c r="BD54" s="514"/>
      <c r="BE54" s="603"/>
      <c r="BF54" s="603"/>
      <c r="BG54" s="531"/>
      <c r="BH54" s="603"/>
      <c r="BI54" s="603"/>
      <c r="BJ54" s="603"/>
      <c r="BK54" s="603"/>
      <c r="BL54" s="603"/>
      <c r="BM54" s="603"/>
      <c r="BN54" s="514"/>
      <c r="BO54" s="514"/>
      <c r="BP54" s="531"/>
      <c r="BQ54" s="531"/>
      <c r="BR54" s="531"/>
      <c r="BS54" s="531"/>
      <c r="BT54" s="531"/>
      <c r="BU54" s="514"/>
      <c r="BV54" s="514"/>
      <c r="BW54" s="514"/>
      <c r="BX54" s="3"/>
      <c r="BY54" s="3"/>
      <c r="BZ54" s="3"/>
    </row>
    <row r="55" spans="1:78" ht="12.6" customHeight="1">
      <c r="A55" s="3"/>
      <c r="B55" s="83"/>
      <c r="C55" s="2106" t="str">
        <f t="shared" si="13" ref="C55:C61">BB55</f>
        <v>Typische EWG Altbau, 4.5-Zimmer</v>
      </c>
      <c r="D55" s="2106"/>
      <c r="E55" s="2106"/>
      <c r="F55" s="2106"/>
      <c r="G55" s="2106"/>
      <c r="H55" s="2106"/>
      <c r="I55" s="2106"/>
      <c r="J55" s="2106"/>
      <c r="K55" s="2106"/>
      <c r="L55" s="2106"/>
      <c r="M55" s="2106"/>
      <c r="N55" s="2106"/>
      <c r="O55" s="2106"/>
      <c r="P55" s="2106"/>
      <c r="Q55" s="2106"/>
      <c r="R55" s="2106"/>
      <c r="S55" s="2106"/>
      <c r="T55" s="2105">
        <f t="shared" si="12"/>
        <v>7191</v>
      </c>
      <c r="U55" s="2105"/>
      <c r="V55" s="2105"/>
      <c r="W55" s="2105"/>
      <c r="X55" s="83"/>
      <c r="Y55" s="83"/>
      <c r="Z55" s="83"/>
      <c r="AA55" s="83"/>
      <c r="AB55" s="83"/>
      <c r="AC55" s="83"/>
      <c r="AD55" s="83"/>
      <c r="AE55" s="83"/>
      <c r="AF55" s="83"/>
      <c r="AG55" s="83"/>
      <c r="AH55" s="83"/>
      <c r="AI55" s="83"/>
      <c r="AJ55" s="83"/>
      <c r="AK55" s="83"/>
      <c r="AL55" s="83"/>
      <c r="AM55" s="83"/>
      <c r="AN55" s="845"/>
      <c r="AO55" s="845"/>
      <c r="AP55" s="845"/>
      <c r="AQ55" s="845"/>
      <c r="AR55" s="845"/>
      <c r="AS55" s="83"/>
      <c r="AT55" s="83"/>
      <c r="AU55" s="83"/>
      <c r="AV55" s="3"/>
      <c r="AW55" s="76"/>
      <c r="AX55" s="3"/>
      <c r="AY55" s="3"/>
      <c r="AZ55" s="531"/>
      <c r="BA55" s="531"/>
      <c r="BB55" s="628" t="s">
        <v>449</v>
      </c>
      <c r="BC55" s="1125">
        <v>7191</v>
      </c>
      <c r="BD55" s="514"/>
      <c r="BE55" s="603"/>
      <c r="BF55" s="603"/>
      <c r="BG55" s="2126" t="s">
        <v>7</v>
      </c>
      <c r="BH55" s="2126"/>
      <c r="BI55" s="2126"/>
      <c r="BJ55" s="603"/>
      <c r="BK55" s="603"/>
      <c r="BL55" s="603"/>
      <c r="BM55" s="603"/>
      <c r="BN55" s="518"/>
      <c r="BO55" s="518"/>
      <c r="BP55" s="531"/>
      <c r="BQ55" s="531"/>
      <c r="BR55" s="531"/>
      <c r="BS55" s="531"/>
      <c r="BT55" s="531"/>
      <c r="BU55" s="514"/>
      <c r="BV55" s="514"/>
      <c r="BW55" s="514"/>
      <c r="BX55" s="3"/>
      <c r="BY55" s="3"/>
      <c r="BZ55" s="3"/>
    </row>
    <row r="56" spans="1:78" ht="4.5" customHeight="1">
      <c r="A56" s="3"/>
      <c r="B56" s="83"/>
      <c r="C56" s="949"/>
      <c r="D56" s="949"/>
      <c r="E56" s="949"/>
      <c r="F56" s="949"/>
      <c r="G56" s="949"/>
      <c r="H56" s="949"/>
      <c r="I56" s="949"/>
      <c r="J56" s="949"/>
      <c r="K56" s="949"/>
      <c r="L56" s="949"/>
      <c r="M56" s="923"/>
      <c r="N56" s="968"/>
      <c r="O56" s="968"/>
      <c r="P56" s="950"/>
      <c r="Q56" s="950"/>
      <c r="R56" s="950"/>
      <c r="S56" s="950"/>
      <c r="T56" s="923"/>
      <c r="U56" s="923"/>
      <c r="V56" s="923"/>
      <c r="W56" s="923"/>
      <c r="X56" s="83"/>
      <c r="Y56" s="83"/>
      <c r="Z56" s="83"/>
      <c r="AA56" s="83"/>
      <c r="AB56" s="83"/>
      <c r="AC56" s="83"/>
      <c r="AD56" s="83"/>
      <c r="AE56" s="83"/>
      <c r="AF56" s="83"/>
      <c r="AG56" s="83"/>
      <c r="AH56" s="83"/>
      <c r="AI56" s="83"/>
      <c r="AJ56" s="83"/>
      <c r="AK56" s="83"/>
      <c r="AL56" s="83"/>
      <c r="AM56" s="83"/>
      <c r="AN56" s="845"/>
      <c r="AO56" s="845"/>
      <c r="AP56" s="845"/>
      <c r="AQ56" s="845"/>
      <c r="AR56" s="845"/>
      <c r="AS56" s="83"/>
      <c r="AT56" s="83"/>
      <c r="AU56" s="83"/>
      <c r="AV56" s="3"/>
      <c r="AW56" s="76"/>
      <c r="AX56" s="3"/>
      <c r="AY56" s="3"/>
      <c r="AZ56" s="531"/>
      <c r="BA56" s="514"/>
      <c r="BB56" s="514"/>
      <c r="BC56" s="1425"/>
      <c r="BD56" s="514"/>
      <c r="BE56" s="514"/>
      <c r="BF56" s="514"/>
      <c r="BG56" s="2126"/>
      <c r="BH56" s="2126"/>
      <c r="BI56" s="2126"/>
      <c r="BJ56" s="603"/>
      <c r="BK56" s="603"/>
      <c r="BL56" s="603"/>
      <c r="BM56" s="603"/>
      <c r="BN56" s="518"/>
      <c r="BO56" s="518"/>
      <c r="BP56" s="531"/>
      <c r="BQ56" s="531"/>
      <c r="BR56" s="531"/>
      <c r="BS56" s="531"/>
      <c r="BT56" s="531"/>
      <c r="BU56" s="514"/>
      <c r="BV56" s="514"/>
      <c r="BW56" s="514"/>
      <c r="BX56" s="3"/>
      <c r="BY56" s="3"/>
      <c r="BZ56" s="3"/>
    </row>
    <row r="57" spans="1:78" ht="12.6" customHeight="1">
      <c r="A57" s="3"/>
      <c r="B57" s="876"/>
      <c r="C57" s="2106" t="str">
        <f t="shared" si="13"/>
        <v>Typisches freistehendes Neubau-EFH</v>
      </c>
      <c r="D57" s="2106"/>
      <c r="E57" s="2106"/>
      <c r="F57" s="2106"/>
      <c r="G57" s="2106"/>
      <c r="H57" s="2106"/>
      <c r="I57" s="2106"/>
      <c r="J57" s="2106"/>
      <c r="K57" s="2106"/>
      <c r="L57" s="2106"/>
      <c r="M57" s="2106"/>
      <c r="N57" s="2106"/>
      <c r="O57" s="2106"/>
      <c r="P57" s="2106"/>
      <c r="Q57" s="2106"/>
      <c r="R57" s="2106"/>
      <c r="S57" s="2106"/>
      <c r="T57" s="2105">
        <f t="shared" si="12"/>
        <v>11126</v>
      </c>
      <c r="U57" s="2105"/>
      <c r="V57" s="2105"/>
      <c r="W57" s="2105"/>
      <c r="X57" s="83"/>
      <c r="Y57" s="83"/>
      <c r="Z57" s="83"/>
      <c r="AA57" s="83"/>
      <c r="AB57" s="83"/>
      <c r="AC57" s="83"/>
      <c r="AD57" s="83"/>
      <c r="AE57" s="83"/>
      <c r="AF57" s="83"/>
      <c r="AG57" s="83"/>
      <c r="AH57" s="83"/>
      <c r="AI57" s="83"/>
      <c r="AJ57" s="83"/>
      <c r="AK57" s="83"/>
      <c r="AL57" s="83"/>
      <c r="AM57" s="83"/>
      <c r="AN57" s="845"/>
      <c r="AO57" s="1661"/>
      <c r="AP57" s="1661"/>
      <c r="AQ57" s="1661"/>
      <c r="AR57" s="1661"/>
      <c r="AS57" s="416"/>
      <c r="AT57" s="83"/>
      <c r="AV57" s="3"/>
      <c r="AW57" s="76"/>
      <c r="AX57" s="3"/>
      <c r="AY57" s="3"/>
      <c r="AZ57" s="657"/>
      <c r="BA57" s="657"/>
      <c r="BB57" s="628" t="s">
        <v>450</v>
      </c>
      <c r="BC57" s="1125">
        <v>11126</v>
      </c>
      <c r="BD57" s="603"/>
      <c r="BE57" s="603"/>
      <c r="BF57" s="603"/>
      <c r="BG57" s="2126"/>
      <c r="BH57" s="2126"/>
      <c r="BI57" s="2126"/>
      <c r="BJ57" s="603"/>
      <c r="BK57" s="603"/>
      <c r="BL57" s="603"/>
      <c r="BM57" s="603"/>
      <c r="BN57" s="514"/>
      <c r="BO57" s="544"/>
      <c r="BP57" s="514"/>
      <c r="BQ57" s="514"/>
      <c r="BR57" s="514"/>
      <c r="BS57" s="514"/>
      <c r="BT57" s="514"/>
      <c r="BU57" s="514"/>
      <c r="BV57" s="514"/>
      <c r="BW57" s="514"/>
      <c r="BX57" s="3"/>
      <c r="BY57" s="3"/>
      <c r="BZ57" s="3"/>
    </row>
    <row r="58" spans="1:78" ht="12.6" customHeight="1">
      <c r="A58" s="3"/>
      <c r="B58" s="876"/>
      <c r="C58" s="2106" t="str">
        <f t="shared" si="13"/>
        <v>Typisches freistehendes Altbau-EFH</v>
      </c>
      <c r="D58" s="2106"/>
      <c r="E58" s="2106"/>
      <c r="F58" s="2106"/>
      <c r="G58" s="2106"/>
      <c r="H58" s="2106"/>
      <c r="I58" s="2106"/>
      <c r="J58" s="2106"/>
      <c r="K58" s="2106"/>
      <c r="L58" s="2106"/>
      <c r="M58" s="2106"/>
      <c r="N58" s="2106"/>
      <c r="O58" s="2106"/>
      <c r="P58" s="2106"/>
      <c r="Q58" s="2106"/>
      <c r="R58" s="2106"/>
      <c r="S58" s="2106"/>
      <c r="T58" s="2105">
        <f t="shared" si="12"/>
        <v>9652</v>
      </c>
      <c r="U58" s="2105"/>
      <c r="V58" s="2105"/>
      <c r="W58" s="2105"/>
      <c r="X58" s="83"/>
      <c r="Y58" s="83"/>
      <c r="Z58" s="83"/>
      <c r="AA58" s="83"/>
      <c r="AB58" s="83"/>
      <c r="AC58" s="83"/>
      <c r="AD58" s="83"/>
      <c r="AE58" s="83"/>
      <c r="AF58" s="83"/>
      <c r="AG58" s="83"/>
      <c r="AH58" s="83"/>
      <c r="AI58" s="83"/>
      <c r="AJ58" s="83"/>
      <c r="AK58" s="83"/>
      <c r="AL58" s="83"/>
      <c r="AM58" s="83"/>
      <c r="AN58" s="845"/>
      <c r="AO58" s="1665"/>
      <c r="AP58" s="1665"/>
      <c r="AQ58" s="1665"/>
      <c r="AR58" s="1665"/>
      <c r="AS58" s="83"/>
      <c r="AT58" s="83"/>
      <c r="AV58" s="3"/>
      <c r="AW58" s="76"/>
      <c r="AX58" s="3"/>
      <c r="AY58" s="3"/>
      <c r="AZ58" s="657"/>
      <c r="BA58" s="657"/>
      <c r="BB58" s="628" t="s">
        <v>451</v>
      </c>
      <c r="BC58" s="1125">
        <v>9652</v>
      </c>
      <c r="BD58" s="603"/>
      <c r="BE58" s="603"/>
      <c r="BF58" s="603"/>
      <c r="BG58" s="2126"/>
      <c r="BH58" s="2126"/>
      <c r="BI58" s="2126"/>
      <c r="BJ58" s="603"/>
      <c r="BK58" s="603"/>
      <c r="BL58" s="603"/>
      <c r="BM58" s="603"/>
      <c r="BN58" s="514"/>
      <c r="BO58" s="544"/>
      <c r="BP58" s="514"/>
      <c r="BQ58" s="514"/>
      <c r="BR58" s="514"/>
      <c r="BS58" s="514"/>
      <c r="BT58" s="514"/>
      <c r="BU58" s="514"/>
      <c r="BV58" s="514"/>
      <c r="BW58" s="514"/>
      <c r="BX58" s="3"/>
      <c r="BY58" s="3"/>
      <c r="BZ58" s="3"/>
    </row>
    <row r="59" spans="1:78" ht="4.5" customHeight="1">
      <c r="A59" s="3"/>
      <c r="B59" s="876"/>
      <c r="C59" s="949"/>
      <c r="D59" s="949"/>
      <c r="E59" s="949"/>
      <c r="F59" s="949"/>
      <c r="G59" s="949"/>
      <c r="H59" s="949"/>
      <c r="I59" s="949"/>
      <c r="J59" s="949"/>
      <c r="K59" s="949"/>
      <c r="L59" s="949"/>
      <c r="M59" s="923"/>
      <c r="N59" s="968"/>
      <c r="O59" s="968"/>
      <c r="P59" s="950"/>
      <c r="Q59" s="950"/>
      <c r="R59" s="950"/>
      <c r="S59" s="950"/>
      <c r="T59" s="923"/>
      <c r="U59" s="923"/>
      <c r="V59" s="923"/>
      <c r="W59" s="923"/>
      <c r="X59" s="83"/>
      <c r="Y59" s="83"/>
      <c r="Z59" s="83"/>
      <c r="AA59" s="83"/>
      <c r="AB59" s="83"/>
      <c r="AC59" s="83"/>
      <c r="AD59" s="83"/>
      <c r="AE59" s="83"/>
      <c r="AF59" s="83"/>
      <c r="AG59" s="83"/>
      <c r="AH59" s="83"/>
      <c r="AI59" s="83"/>
      <c r="AJ59" s="83"/>
      <c r="AK59" s="83"/>
      <c r="AL59" s="83"/>
      <c r="AM59" s="83"/>
      <c r="AN59" s="845"/>
      <c r="AO59" s="1665"/>
      <c r="AP59" s="1665"/>
      <c r="AQ59" s="1665"/>
      <c r="AR59" s="1665"/>
      <c r="AS59" s="83"/>
      <c r="AT59" s="83"/>
      <c r="AV59" s="3"/>
      <c r="AW59" s="76"/>
      <c r="AX59" s="3"/>
      <c r="AY59" s="3"/>
      <c r="AZ59" s="657"/>
      <c r="BA59" s="657"/>
      <c r="BB59" s="657"/>
      <c r="BC59" s="1714"/>
      <c r="BD59" s="603"/>
      <c r="BE59" s="603"/>
      <c r="BF59" s="603"/>
      <c r="BG59" s="2126"/>
      <c r="BH59" s="2126"/>
      <c r="BI59" s="2126"/>
      <c r="BJ59" s="603"/>
      <c r="BK59" s="603"/>
      <c r="BL59" s="603"/>
      <c r="BM59" s="603"/>
      <c r="BN59" s="514"/>
      <c r="BO59" s="544"/>
      <c r="BP59" s="514"/>
      <c r="BQ59" s="514"/>
      <c r="BR59" s="514"/>
      <c r="BS59" s="514"/>
      <c r="BT59" s="514"/>
      <c r="BU59" s="514"/>
      <c r="BV59" s="514"/>
      <c r="BW59" s="514"/>
      <c r="BX59" s="3"/>
      <c r="BY59" s="3"/>
      <c r="BZ59" s="3"/>
    </row>
    <row r="60" spans="1:78" ht="12.6" customHeight="1">
      <c r="A60" s="3"/>
      <c r="B60" s="876"/>
      <c r="C60" s="2106" t="str">
        <f t="shared" si="13"/>
        <v>Typische MWG Neubau, 4.5-Zimmer</v>
      </c>
      <c r="D60" s="2106"/>
      <c r="E60" s="2106"/>
      <c r="F60" s="2106"/>
      <c r="G60" s="2106"/>
      <c r="H60" s="2106"/>
      <c r="I60" s="2106"/>
      <c r="J60" s="2106"/>
      <c r="K60" s="2106"/>
      <c r="L60" s="2106"/>
      <c r="M60" s="2106"/>
      <c r="N60" s="2106"/>
      <c r="O60" s="2106"/>
      <c r="P60" s="2106"/>
      <c r="Q60" s="2106"/>
      <c r="R60" s="2106"/>
      <c r="S60" s="2106"/>
      <c r="T60" s="2105">
        <f t="shared" si="12"/>
        <v>244</v>
      </c>
      <c r="U60" s="2105"/>
      <c r="V60" s="2105"/>
      <c r="W60" s="2105"/>
      <c r="X60" s="83"/>
      <c r="Y60" s="83"/>
      <c r="Z60" s="83"/>
      <c r="AA60" s="83"/>
      <c r="AB60" s="83"/>
      <c r="AC60" s="83"/>
      <c r="AD60" s="83"/>
      <c r="AE60" s="83"/>
      <c r="AF60" s="83"/>
      <c r="AG60" s="83"/>
      <c r="AH60" s="83"/>
      <c r="AI60" s="83"/>
      <c r="AJ60" s="83"/>
      <c r="AK60" s="83"/>
      <c r="AL60" s="83"/>
      <c r="AM60" s="83"/>
      <c r="AN60" s="845"/>
      <c r="AO60" s="1665"/>
      <c r="AP60" s="1665"/>
      <c r="AQ60" s="1665"/>
      <c r="AR60" s="1665"/>
      <c r="AS60" s="83"/>
      <c r="AT60" s="83"/>
      <c r="AV60" s="3"/>
      <c r="AW60" s="76"/>
      <c r="AX60" s="3"/>
      <c r="AY60" s="3"/>
      <c r="AZ60" s="657"/>
      <c r="BA60" s="657"/>
      <c r="BB60" s="628" t="s">
        <v>452</v>
      </c>
      <c r="BC60" s="1125">
        <v>244</v>
      </c>
      <c r="BD60" s="603"/>
      <c r="BE60" s="603"/>
      <c r="BF60" s="603"/>
      <c r="BG60" s="2126"/>
      <c r="BH60" s="2126"/>
      <c r="BI60" s="2126"/>
      <c r="BJ60" s="603"/>
      <c r="BK60" s="603"/>
      <c r="BL60" s="603"/>
      <c r="BM60" s="514"/>
      <c r="BN60" s="514"/>
      <c r="BO60" s="544"/>
      <c r="BP60" s="514"/>
      <c r="BQ60" s="514"/>
      <c r="BR60" s="514"/>
      <c r="BS60" s="514"/>
      <c r="BT60" s="514"/>
      <c r="BU60" s="514"/>
      <c r="BV60" s="514"/>
      <c r="BW60" s="514"/>
      <c r="BX60" s="3"/>
      <c r="BY60" s="3"/>
      <c r="BZ60" s="3"/>
    </row>
    <row r="61" spans="1:78" ht="12.6" customHeight="1">
      <c r="A61" s="3"/>
      <c r="B61" s="876"/>
      <c r="C61" s="2106" t="str">
        <f t="shared" si="13"/>
        <v>Typische MWG Altbau, 4.5-Zimmer</v>
      </c>
      <c r="D61" s="2106"/>
      <c r="E61" s="2106"/>
      <c r="F61" s="2106"/>
      <c r="G61" s="2106"/>
      <c r="H61" s="2106"/>
      <c r="I61" s="2106"/>
      <c r="J61" s="2106"/>
      <c r="K61" s="2106"/>
      <c r="L61" s="2106"/>
      <c r="M61" s="2106"/>
      <c r="N61" s="2106"/>
      <c r="O61" s="2106"/>
      <c r="P61" s="2106"/>
      <c r="Q61" s="2106"/>
      <c r="R61" s="2106"/>
      <c r="S61" s="2106"/>
      <c r="T61" s="2105">
        <f t="shared" si="12"/>
        <v>212</v>
      </c>
      <c r="U61" s="2105"/>
      <c r="V61" s="2105"/>
      <c r="W61" s="2105"/>
      <c r="X61" s="83"/>
      <c r="Y61" s="83"/>
      <c r="Z61" s="83"/>
      <c r="AA61" s="83"/>
      <c r="AB61" s="83"/>
      <c r="AC61" s="83"/>
      <c r="AD61" s="83"/>
      <c r="AE61" s="83"/>
      <c r="AF61" s="83"/>
      <c r="AG61" s="83"/>
      <c r="AH61" s="83"/>
      <c r="AI61" s="83"/>
      <c r="AJ61" s="83"/>
      <c r="AK61" s="83"/>
      <c r="AL61" s="83"/>
      <c r="AM61" s="83"/>
      <c r="AN61" s="845"/>
      <c r="AO61" s="2116"/>
      <c r="AP61" s="2116"/>
      <c r="AQ61" s="2116"/>
      <c r="AR61" s="2116"/>
      <c r="AS61" s="2116"/>
      <c r="AT61" s="83"/>
      <c r="AV61" s="3"/>
      <c r="AW61" s="76"/>
      <c r="AX61" s="3"/>
      <c r="AY61" s="3"/>
      <c r="AZ61" s="657"/>
      <c r="BA61" s="657"/>
      <c r="BB61" s="628" t="s">
        <v>453</v>
      </c>
      <c r="BC61" s="1125">
        <v>212</v>
      </c>
      <c r="BD61" s="603"/>
      <c r="BE61" s="603"/>
      <c r="BF61" s="603"/>
      <c r="BG61" s="2126"/>
      <c r="BH61" s="2126"/>
      <c r="BI61" s="2126"/>
      <c r="BJ61" s="603"/>
      <c r="BK61" s="603"/>
      <c r="BL61" s="603"/>
      <c r="BM61" s="514"/>
      <c r="BN61" s="514"/>
      <c r="BO61" s="544"/>
      <c r="BP61" s="514"/>
      <c r="BQ61" s="514"/>
      <c r="BR61" s="514"/>
      <c r="BS61" s="514"/>
      <c r="BT61" s="514"/>
      <c r="BU61" s="514"/>
      <c r="BV61" s="514"/>
      <c r="BW61" s="514"/>
      <c r="BX61" s="3"/>
      <c r="BY61" s="3"/>
      <c r="BZ61" s="3"/>
    </row>
    <row r="62" spans="1:78" ht="4.5" customHeight="1">
      <c r="A62" s="3"/>
      <c r="B62" s="876"/>
      <c r="C62" s="949"/>
      <c r="D62" s="949"/>
      <c r="E62" s="949"/>
      <c r="F62" s="949"/>
      <c r="G62" s="949"/>
      <c r="H62" s="949"/>
      <c r="I62" s="949"/>
      <c r="J62" s="949"/>
      <c r="K62" s="949"/>
      <c r="L62" s="949"/>
      <c r="M62" s="949"/>
      <c r="N62" s="949"/>
      <c r="O62" s="949"/>
      <c r="P62" s="949"/>
      <c r="Q62" s="949"/>
      <c r="R62" s="950"/>
      <c r="S62" s="950"/>
      <c r="T62" s="968"/>
      <c r="U62" s="968"/>
      <c r="V62" s="968"/>
      <c r="W62" s="968"/>
      <c r="X62" s="83"/>
      <c r="Y62" s="83"/>
      <c r="Z62" s="83"/>
      <c r="AA62" s="83"/>
      <c r="AB62" s="83"/>
      <c r="AC62" s="83"/>
      <c r="AD62" s="83"/>
      <c r="AE62" s="83"/>
      <c r="AF62" s="83"/>
      <c r="AG62" s="83"/>
      <c r="AH62" s="83"/>
      <c r="AI62" s="83"/>
      <c r="AJ62" s="83"/>
      <c r="AK62" s="83"/>
      <c r="AL62" s="83"/>
      <c r="AM62" s="83"/>
      <c r="AN62" s="845"/>
      <c r="AO62" s="1661"/>
      <c r="AP62" s="1661"/>
      <c r="AQ62" s="1661"/>
      <c r="AR62" s="1661"/>
      <c r="AS62" s="1661"/>
      <c r="AT62" s="83"/>
      <c r="AV62" s="3"/>
      <c r="AW62" s="76"/>
      <c r="AX62" s="3"/>
      <c r="AY62" s="3"/>
      <c r="AZ62" s="657"/>
      <c r="BA62" s="657"/>
      <c r="BB62" s="657"/>
      <c r="BC62" s="1714"/>
      <c r="BD62" s="603"/>
      <c r="BE62" s="603"/>
      <c r="BF62" s="603"/>
      <c r="BG62" s="2126"/>
      <c r="BH62" s="2126"/>
      <c r="BI62" s="2126"/>
      <c r="BJ62" s="603"/>
      <c r="BK62" s="603"/>
      <c r="BL62" s="603"/>
      <c r="BM62" s="514"/>
      <c r="BN62" s="514"/>
      <c r="BO62" s="544"/>
      <c r="BP62" s="514"/>
      <c r="BQ62" s="514"/>
      <c r="BR62" s="514"/>
      <c r="BS62" s="514"/>
      <c r="BT62" s="514"/>
      <c r="BU62" s="514"/>
      <c r="BV62" s="514"/>
      <c r="BW62" s="514"/>
      <c r="BX62" s="3"/>
      <c r="BY62" s="3"/>
      <c r="BZ62" s="3"/>
    </row>
    <row r="63" spans="1:78" ht="12.6" customHeight="1">
      <c r="A63" s="3"/>
      <c r="B63" s="876"/>
      <c r="C63" s="2106" t="str">
        <f>BB63</f>
        <v>Innere Werte von Bauland für MFH mit EWG</v>
      </c>
      <c r="D63" s="2106"/>
      <c r="E63" s="2106"/>
      <c r="F63" s="2106"/>
      <c r="G63" s="2106"/>
      <c r="H63" s="2106"/>
      <c r="I63" s="2106"/>
      <c r="J63" s="2106"/>
      <c r="K63" s="2106"/>
      <c r="L63" s="2106"/>
      <c r="M63" s="2106"/>
      <c r="N63" s="2106"/>
      <c r="O63" s="2106"/>
      <c r="P63" s="2106"/>
      <c r="Q63" s="2106"/>
      <c r="R63" s="2106"/>
      <c r="S63" s="2112" t="str">
        <f>BC63</f>
        <v>1'725 - 2'895</v>
      </c>
      <c r="T63" s="2112"/>
      <c r="U63" s="2112"/>
      <c r="V63" s="2112"/>
      <c r="W63" s="2112"/>
      <c r="X63" s="83"/>
      <c r="Y63" s="83"/>
      <c r="Z63" s="83"/>
      <c r="AA63" s="83"/>
      <c r="AB63" s="83"/>
      <c r="AC63" s="83"/>
      <c r="AD63" s="83"/>
      <c r="AE63" s="83"/>
      <c r="AF63" s="83"/>
      <c r="AG63" s="83"/>
      <c r="AH63" s="83"/>
      <c r="AI63" s="83"/>
      <c r="AJ63" s="83"/>
      <c r="AK63" s="83"/>
      <c r="AL63" s="83"/>
      <c r="AM63" s="83"/>
      <c r="AN63" s="845"/>
      <c r="AO63" s="2116"/>
      <c r="AP63" s="2116"/>
      <c r="AQ63" s="2116"/>
      <c r="AR63" s="2116"/>
      <c r="AS63" s="2116"/>
      <c r="AT63" s="83"/>
      <c r="AV63" s="3"/>
      <c r="AW63" s="76"/>
      <c r="AX63" s="3"/>
      <c r="AY63" s="3"/>
      <c r="AZ63" s="657"/>
      <c r="BA63" s="657"/>
      <c r="BB63" s="628" t="s">
        <v>454</v>
      </c>
      <c r="BC63" s="1125" t="s">
        <v>636</v>
      </c>
      <c r="BD63" s="603"/>
      <c r="BE63" s="603"/>
      <c r="BF63" s="603"/>
      <c r="BG63" s="2126"/>
      <c r="BH63" s="2126"/>
      <c r="BI63" s="2126"/>
      <c r="BJ63" s="603"/>
      <c r="BK63" s="603"/>
      <c r="BL63" s="603"/>
      <c r="BM63" s="514"/>
      <c r="BN63" s="514"/>
      <c r="BO63" s="544"/>
      <c r="BP63" s="514"/>
      <c r="BQ63" s="514"/>
      <c r="BR63" s="514"/>
      <c r="BS63" s="514"/>
      <c r="BT63" s="514"/>
      <c r="BU63" s="514"/>
      <c r="BV63" s="514"/>
      <c r="BW63" s="514"/>
      <c r="BX63" s="3"/>
      <c r="BY63" s="3"/>
      <c r="BZ63" s="3"/>
    </row>
    <row r="64" spans="1:78" ht="12.6" customHeight="1">
      <c r="A64" s="3"/>
      <c r="B64" s="876"/>
      <c r="C64" s="2106" t="str">
        <f>BB64</f>
        <v>Innere Werte von Bauland für EFH</v>
      </c>
      <c r="D64" s="2106"/>
      <c r="E64" s="2106"/>
      <c r="F64" s="2106"/>
      <c r="G64" s="2106"/>
      <c r="H64" s="2106"/>
      <c r="I64" s="2106"/>
      <c r="J64" s="2106"/>
      <c r="K64" s="2106"/>
      <c r="L64" s="2106"/>
      <c r="M64" s="2106"/>
      <c r="N64" s="2106"/>
      <c r="O64" s="2106"/>
      <c r="P64" s="2106"/>
      <c r="Q64" s="2106"/>
      <c r="R64" s="2106"/>
      <c r="S64" s="2112" t="str">
        <f>BC64</f>
        <v>935 - 1'205</v>
      </c>
      <c r="T64" s="2112"/>
      <c r="U64" s="2112"/>
      <c r="V64" s="2112"/>
      <c r="W64" s="2112"/>
      <c r="X64" s="83"/>
      <c r="Y64" s="83"/>
      <c r="Z64" s="83"/>
      <c r="AA64" s="83"/>
      <c r="AB64" s="83"/>
      <c r="AC64" s="83"/>
      <c r="AD64" s="83"/>
      <c r="AE64" s="83"/>
      <c r="AF64" s="83"/>
      <c r="AG64" s="83"/>
      <c r="AH64" s="83"/>
      <c r="AI64" s="83"/>
      <c r="AJ64" s="83"/>
      <c r="AK64" s="83"/>
      <c r="AL64" s="83"/>
      <c r="AM64" s="83"/>
      <c r="AN64" s="845"/>
      <c r="AO64" s="1661"/>
      <c r="AP64" s="1661"/>
      <c r="AQ64" s="1661"/>
      <c r="AR64" s="1661"/>
      <c r="AS64" s="1661"/>
      <c r="AT64" s="83"/>
      <c r="AV64" s="3"/>
      <c r="AW64" s="76"/>
      <c r="AX64" s="3"/>
      <c r="AY64" s="3"/>
      <c r="AZ64" s="657"/>
      <c r="BA64" s="657"/>
      <c r="BB64" s="628" t="s">
        <v>455</v>
      </c>
      <c r="BC64" s="1125" t="s">
        <v>637</v>
      </c>
      <c r="BD64" s="603"/>
      <c r="BE64" s="603"/>
      <c r="BF64" s="603"/>
      <c r="BG64" s="603"/>
      <c r="BH64" s="603"/>
      <c r="BI64" s="603"/>
      <c r="BJ64" s="603"/>
      <c r="BK64" s="603"/>
      <c r="BL64" s="603"/>
      <c r="BM64" s="514"/>
      <c r="BN64" s="514"/>
      <c r="BO64" s="544"/>
      <c r="BP64" s="514"/>
      <c r="BQ64" s="514"/>
      <c r="BR64" s="514"/>
      <c r="BS64" s="514"/>
      <c r="BT64" s="514"/>
      <c r="BU64" s="514"/>
      <c r="BV64" s="514"/>
      <c r="BW64" s="514"/>
      <c r="BX64" s="3"/>
      <c r="BY64" s="3"/>
      <c r="BZ64" s="3"/>
    </row>
    <row r="65" spans="1:78" ht="12.6" customHeight="1">
      <c r="A65" s="3"/>
      <c r="B65" s="876"/>
      <c r="C65" s="2106" t="str">
        <f>BB65</f>
        <v>Innere Werte von Bauland für MFH mit MWG</v>
      </c>
      <c r="D65" s="2106"/>
      <c r="E65" s="2106"/>
      <c r="F65" s="2106"/>
      <c r="G65" s="2106"/>
      <c r="H65" s="2106"/>
      <c r="I65" s="2106"/>
      <c r="J65" s="2106"/>
      <c r="K65" s="2106"/>
      <c r="L65" s="2106"/>
      <c r="M65" s="2106"/>
      <c r="N65" s="2106"/>
      <c r="O65" s="2106"/>
      <c r="P65" s="2106"/>
      <c r="Q65" s="2106"/>
      <c r="R65" s="2106"/>
      <c r="S65" s="2112" t="str">
        <f>BC65</f>
        <v>1'195 - 2'765</v>
      </c>
      <c r="T65" s="2112"/>
      <c r="U65" s="2112"/>
      <c r="V65" s="2112"/>
      <c r="W65" s="2112"/>
      <c r="X65" s="83"/>
      <c r="Y65" s="83"/>
      <c r="Z65" s="83"/>
      <c r="AA65" s="83"/>
      <c r="AB65" s="83"/>
      <c r="AC65" s="83"/>
      <c r="AD65" s="83"/>
      <c r="AE65" s="83"/>
      <c r="AF65" s="83"/>
      <c r="AG65" s="83"/>
      <c r="AH65" s="83"/>
      <c r="AI65" s="83"/>
      <c r="AJ65" s="83"/>
      <c r="AK65" s="83"/>
      <c r="AL65" s="83"/>
      <c r="AM65" s="83"/>
      <c r="AN65" s="845"/>
      <c r="AO65" s="1661"/>
      <c r="AP65" s="1661"/>
      <c r="AQ65" s="1661"/>
      <c r="AR65" s="1661"/>
      <c r="AS65" s="1661"/>
      <c r="AT65" s="83"/>
      <c r="AV65" s="3"/>
      <c r="AW65" s="76"/>
      <c r="AX65" s="3"/>
      <c r="AY65" s="3"/>
      <c r="AZ65" s="657"/>
      <c r="BA65" s="657"/>
      <c r="BB65" s="628" t="s">
        <v>456</v>
      </c>
      <c r="BC65" s="1125" t="s">
        <v>638</v>
      </c>
      <c r="BD65" s="603"/>
      <c r="BE65" s="603"/>
      <c r="BF65" s="603"/>
      <c r="BG65" s="603"/>
      <c r="BH65" s="603"/>
      <c r="BI65" s="603"/>
      <c r="BJ65" s="603"/>
      <c r="BK65" s="603"/>
      <c r="BL65" s="603"/>
      <c r="BM65" s="514"/>
      <c r="BN65" s="514"/>
      <c r="BO65" s="544"/>
      <c r="BP65" s="514"/>
      <c r="BQ65" s="514"/>
      <c r="BR65" s="514"/>
      <c r="BS65" s="514"/>
      <c r="BT65" s="514"/>
      <c r="BU65" s="514"/>
      <c r="BV65" s="514"/>
      <c r="BW65" s="514"/>
      <c r="BX65" s="3"/>
      <c r="BY65" s="3"/>
      <c r="BZ65" s="3"/>
    </row>
    <row r="66" spans="1:78" ht="4.5" customHeight="1">
      <c r="A66" s="3"/>
      <c r="B66" s="876"/>
      <c r="C66" s="949"/>
      <c r="D66" s="949"/>
      <c r="E66" s="949"/>
      <c r="F66" s="949"/>
      <c r="G66" s="949"/>
      <c r="H66" s="949"/>
      <c r="I66" s="949"/>
      <c r="J66" s="949"/>
      <c r="K66" s="949"/>
      <c r="L66" s="949"/>
      <c r="M66" s="923"/>
      <c r="N66" s="968"/>
      <c r="O66" s="968"/>
      <c r="P66" s="950"/>
      <c r="Q66" s="968"/>
      <c r="R66" s="968"/>
      <c r="S66" s="968"/>
      <c r="T66" s="968"/>
      <c r="U66" s="968"/>
      <c r="V66" s="968"/>
      <c r="W66" s="968"/>
      <c r="X66" s="83"/>
      <c r="Y66" s="83"/>
      <c r="Z66" s="83"/>
      <c r="AA66" s="83"/>
      <c r="AB66" s="83"/>
      <c r="AC66" s="83"/>
      <c r="AD66" s="83"/>
      <c r="AE66" s="83"/>
      <c r="AF66" s="83"/>
      <c r="AG66" s="83"/>
      <c r="AH66" s="83"/>
      <c r="AI66" s="83"/>
      <c r="AJ66" s="83"/>
      <c r="AK66" s="83"/>
      <c r="AL66" s="83"/>
      <c r="AM66" s="83"/>
      <c r="AN66" s="845"/>
      <c r="AO66" s="1661"/>
      <c r="AP66" s="1661"/>
      <c r="AQ66" s="1661"/>
      <c r="AR66" s="1661"/>
      <c r="AS66" s="1661"/>
      <c r="AT66" s="83"/>
      <c r="AV66" s="3"/>
      <c r="AW66" s="76"/>
      <c r="AX66" s="3"/>
      <c r="AY66" s="3"/>
      <c r="AZ66" s="603"/>
      <c r="BA66" s="603"/>
      <c r="BB66" s="603"/>
      <c r="BC66" s="579"/>
      <c r="BD66" s="603"/>
      <c r="BE66" s="603"/>
      <c r="BF66" s="603"/>
      <c r="BG66" s="603"/>
      <c r="BH66" s="603"/>
      <c r="BI66" s="603"/>
      <c r="BJ66" s="603"/>
      <c r="BK66" s="603"/>
      <c r="BL66" s="603"/>
      <c r="BM66" s="514"/>
      <c r="BN66" s="514"/>
      <c r="BO66" s="544"/>
      <c r="BP66" s="514"/>
      <c r="BQ66" s="514"/>
      <c r="BR66" s="514"/>
      <c r="BS66" s="514"/>
      <c r="BT66" s="514"/>
      <c r="BU66" s="514"/>
      <c r="BV66" s="514"/>
      <c r="BW66" s="514"/>
      <c r="BX66" s="3"/>
      <c r="BY66" s="3"/>
      <c r="BZ66" s="3"/>
    </row>
    <row r="67" spans="1:78" ht="12.6" customHeight="1">
      <c r="A67" s="3"/>
      <c r="B67" s="876"/>
      <c r="C67" s="2106" t="str">
        <f>BB67</f>
        <v>Diskontierungssatz MWG-Nutzung (netto, real) *</v>
      </c>
      <c r="D67" s="2106"/>
      <c r="E67" s="2106"/>
      <c r="F67" s="2106"/>
      <c r="G67" s="2106"/>
      <c r="H67" s="2106"/>
      <c r="I67" s="2106"/>
      <c r="J67" s="2106"/>
      <c r="K67" s="2106"/>
      <c r="L67" s="2106"/>
      <c r="M67" s="2106"/>
      <c r="N67" s="2106"/>
      <c r="O67" s="2106"/>
      <c r="P67" s="2106"/>
      <c r="Q67" s="2106"/>
      <c r="R67" s="2106"/>
      <c r="S67" s="2106"/>
      <c r="T67" s="2108">
        <f>BC67</f>
        <v>0.026500000000000003</v>
      </c>
      <c r="U67" s="2108"/>
      <c r="V67" s="2108"/>
      <c r="W67" s="2108"/>
      <c r="X67" s="83"/>
      <c r="Y67" s="83"/>
      <c r="Z67" s="83"/>
      <c r="AA67" s="83"/>
      <c r="AB67" s="83"/>
      <c r="AC67" s="83"/>
      <c r="AD67" s="83"/>
      <c r="AE67" s="83"/>
      <c r="AF67" s="83"/>
      <c r="AG67" s="83"/>
      <c r="AH67" s="83"/>
      <c r="AI67" s="83"/>
      <c r="AJ67" s="83"/>
      <c r="AK67" s="83"/>
      <c r="AL67" s="83"/>
      <c r="AM67" s="83"/>
      <c r="AN67" s="845"/>
      <c r="AO67" s="1661"/>
      <c r="AP67" s="1661"/>
      <c r="AQ67" s="1661"/>
      <c r="AR67" s="1661"/>
      <c r="AS67" s="1661"/>
      <c r="AT67" s="83"/>
      <c r="AV67" s="3"/>
      <c r="AW67" s="76"/>
      <c r="AX67" s="3"/>
      <c r="AY67" s="3"/>
      <c r="AZ67" s="657"/>
      <c r="BA67" s="657"/>
      <c r="BB67" s="628" t="s">
        <v>639</v>
      </c>
      <c r="BC67" s="1339">
        <v>0.026500000000000003</v>
      </c>
      <c r="BD67" s="603"/>
      <c r="BE67" s="603"/>
      <c r="BF67" s="603"/>
      <c r="BG67" s="603"/>
      <c r="BH67" s="603"/>
      <c r="BI67" s="603"/>
      <c r="BJ67" s="603"/>
      <c r="BK67" s="603"/>
      <c r="BL67" s="603"/>
      <c r="BM67" s="531"/>
      <c r="BN67" s="514"/>
      <c r="BO67" s="544"/>
      <c r="BP67" s="514"/>
      <c r="BQ67" s="514"/>
      <c r="BR67" s="514"/>
      <c r="BS67" s="514"/>
      <c r="BT67" s="514"/>
      <c r="BU67" s="514"/>
      <c r="BV67" s="514"/>
      <c r="BW67" s="514"/>
      <c r="BX67" s="3"/>
      <c r="BY67" s="3"/>
      <c r="BZ67" s="3"/>
    </row>
    <row r="68" spans="1:78" ht="4.5" customHeight="1">
      <c r="A68" s="3"/>
      <c r="B68" s="876"/>
      <c r="C68" s="416"/>
      <c r="D68" s="416"/>
      <c r="E68" s="416"/>
      <c r="F68" s="416"/>
      <c r="G68" s="416"/>
      <c r="H68" s="416"/>
      <c r="I68" s="416"/>
      <c r="J68" s="416"/>
      <c r="K68" s="416"/>
      <c r="L68" s="416"/>
      <c r="M68" s="416"/>
      <c r="N68" s="416"/>
      <c r="O68" s="416"/>
      <c r="P68" s="416"/>
      <c r="Q68" s="416"/>
      <c r="R68" s="416"/>
      <c r="S68" s="416"/>
      <c r="T68" s="1014"/>
      <c r="U68" s="1014"/>
      <c r="V68" s="1014"/>
      <c r="W68" s="1014"/>
      <c r="X68" s="83"/>
      <c r="Y68" s="83"/>
      <c r="Z68" s="83"/>
      <c r="AA68" s="83"/>
      <c r="AB68" s="83"/>
      <c r="AC68" s="83"/>
      <c r="AD68" s="83"/>
      <c r="AE68" s="83"/>
      <c r="AF68" s="83"/>
      <c r="AG68" s="83"/>
      <c r="AH68" s="83"/>
      <c r="AI68" s="83"/>
      <c r="AJ68" s="83"/>
      <c r="AK68" s="83"/>
      <c r="AL68" s="83"/>
      <c r="AM68" s="83"/>
      <c r="AN68" s="845"/>
      <c r="AO68" s="1661"/>
      <c r="AP68" s="1661"/>
      <c r="AQ68" s="1661"/>
      <c r="AR68" s="1661"/>
      <c r="AS68" s="1661"/>
      <c r="AT68" s="83"/>
      <c r="AV68" s="3"/>
      <c r="AW68" s="76"/>
      <c r="AX68" s="3"/>
      <c r="AY68" s="3"/>
      <c r="AZ68" s="657"/>
      <c r="BA68" s="657"/>
      <c r="BB68" s="581"/>
      <c r="BC68" s="2069"/>
      <c r="BD68" s="603"/>
      <c r="BE68" s="603"/>
      <c r="BF68" s="603"/>
      <c r="BG68" s="603"/>
      <c r="BH68" s="603"/>
      <c r="BI68" s="603"/>
      <c r="BJ68" s="603"/>
      <c r="BK68" s="603"/>
      <c r="BL68" s="603"/>
      <c r="BM68" s="531"/>
      <c r="BN68" s="514"/>
      <c r="BO68" s="544"/>
      <c r="BP68" s="514"/>
      <c r="BQ68" s="514"/>
      <c r="BR68" s="514"/>
      <c r="BS68" s="514"/>
      <c r="BT68" s="514"/>
      <c r="BU68" s="514"/>
      <c r="BV68" s="514"/>
      <c r="BW68" s="514"/>
      <c r="BX68" s="3"/>
      <c r="BY68" s="3"/>
      <c r="BZ68" s="3"/>
    </row>
    <row r="69" spans="1:78" ht="9.95" customHeight="1">
      <c r="A69" s="3"/>
      <c r="B69" s="876"/>
      <c r="C69" s="2107" t="str">
        <f>BB69</f>
        <v>*Neubau, durchschnittlicher Standard und durchschnittliche Mikrolage.</v>
      </c>
      <c r="D69" s="2107"/>
      <c r="E69" s="2107"/>
      <c r="F69" s="2107"/>
      <c r="G69" s="2107"/>
      <c r="H69" s="2107"/>
      <c r="I69" s="2107"/>
      <c r="J69" s="2107"/>
      <c r="K69" s="2107"/>
      <c r="L69" s="2107"/>
      <c r="M69" s="2107"/>
      <c r="N69" s="2107"/>
      <c r="O69" s="2107"/>
      <c r="P69" s="2107"/>
      <c r="Q69" s="2107"/>
      <c r="R69" s="2107"/>
      <c r="S69" s="2107"/>
      <c r="T69" s="2107"/>
      <c r="U69" s="2107"/>
      <c r="V69" s="2107"/>
      <c r="W69" s="2107"/>
      <c r="X69" s="2107"/>
      <c r="Y69" s="2107"/>
      <c r="Z69" s="2107"/>
      <c r="AA69" s="2107"/>
      <c r="AB69" s="2107"/>
      <c r="AC69" s="2107"/>
      <c r="AD69" s="2107"/>
      <c r="AE69" s="2107"/>
      <c r="AF69" s="2107"/>
      <c r="AG69" s="2107"/>
      <c r="AH69" s="2107"/>
      <c r="AI69" s="2107"/>
      <c r="AJ69" s="2107"/>
      <c r="AK69" s="2107"/>
      <c r="AL69" s="2107"/>
      <c r="AM69" s="2107"/>
      <c r="AN69" s="2107"/>
      <c r="AO69" s="2107"/>
      <c r="AP69" s="2107"/>
      <c r="AQ69" s="2107"/>
      <c r="AR69" s="2107"/>
      <c r="AS69" s="2107"/>
      <c r="AT69" s="2107"/>
      <c r="AV69" s="3"/>
      <c r="AW69" s="76"/>
      <c r="AX69" s="3"/>
      <c r="AY69" s="3"/>
      <c r="AZ69" s="657"/>
      <c r="BA69" s="657"/>
      <c r="BB69" s="986" t="s">
        <v>460</v>
      </c>
      <c r="BC69" s="2069"/>
      <c r="BD69" s="603"/>
      <c r="BE69" s="603"/>
      <c r="BF69" s="603"/>
      <c r="BG69" s="603"/>
      <c r="BH69" s="603"/>
      <c r="BI69" s="603"/>
      <c r="BJ69" s="603"/>
      <c r="BK69" s="603"/>
      <c r="BL69" s="603"/>
      <c r="BM69" s="531"/>
      <c r="BN69" s="514"/>
      <c r="BO69" s="544"/>
      <c r="BP69" s="514"/>
      <c r="BQ69" s="514"/>
      <c r="BR69" s="514"/>
      <c r="BS69" s="514"/>
      <c r="BT69" s="514"/>
      <c r="BU69" s="514"/>
      <c r="BV69" s="514"/>
      <c r="BW69" s="514"/>
      <c r="BX69" s="3"/>
      <c r="BY69" s="3"/>
      <c r="BZ69" s="3"/>
    </row>
    <row r="70" spans="1:78" ht="12" customHeight="1">
      <c r="A70" s="3"/>
      <c r="B70" s="876"/>
      <c r="C70" s="419"/>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V70" s="3"/>
      <c r="AW70" s="76"/>
      <c r="AX70" s="3"/>
      <c r="AY70" s="3"/>
      <c r="AZ70" s="657"/>
      <c r="BA70" s="657"/>
      <c r="BB70" s="657"/>
      <c r="BC70" s="657"/>
      <c r="BD70" s="603"/>
      <c r="BE70" s="603"/>
      <c r="BF70" s="603"/>
      <c r="BG70" s="603"/>
      <c r="BH70" s="603"/>
      <c r="BI70" s="603"/>
      <c r="BJ70" s="603"/>
      <c r="BK70" s="603"/>
      <c r="BL70" s="603"/>
      <c r="BM70" s="531"/>
      <c r="BN70" s="514"/>
      <c r="BO70" s="544"/>
      <c r="BP70" s="514"/>
      <c r="BQ70" s="514"/>
      <c r="BR70" s="514"/>
      <c r="BS70" s="514"/>
      <c r="BT70" s="514"/>
      <c r="BU70" s="514"/>
      <c r="BV70" s="514"/>
      <c r="BW70" s="514"/>
      <c r="BX70" s="3"/>
      <c r="BY70" s="3"/>
      <c r="BZ70" s="3"/>
    </row>
    <row r="71" spans="1:78" ht="12.95" customHeight="1">
      <c r="A71" s="3"/>
      <c r="B71" s="876"/>
      <c r="C71" s="2115" t="str">
        <f>BB71</f>
        <v>Perspektiven</v>
      </c>
      <c r="D71" s="2115"/>
      <c r="E71" s="2115"/>
      <c r="F71" s="2115"/>
      <c r="G71" s="2115"/>
      <c r="H71" s="2115"/>
      <c r="I71" s="2115"/>
      <c r="J71" s="2115"/>
      <c r="K71" s="2115"/>
      <c r="L71" s="2115"/>
      <c r="M71" s="2115"/>
      <c r="N71" s="2115"/>
      <c r="O71" s="2115"/>
      <c r="P71" s="2115"/>
      <c r="Q71" s="2115"/>
      <c r="R71" s="2115"/>
      <c r="S71" s="2115"/>
      <c r="T71" s="2115"/>
      <c r="U71" s="2115"/>
      <c r="V71" s="2115"/>
      <c r="W71" s="2115"/>
      <c r="X71" s="2115"/>
      <c r="Y71" s="2115"/>
      <c r="Z71" s="2115"/>
      <c r="AA71" s="2115"/>
      <c r="AB71" s="2115"/>
      <c r="AC71" s="2115"/>
      <c r="AD71" s="2115"/>
      <c r="AE71" s="2115"/>
      <c r="AF71" s="2115"/>
      <c r="AG71" s="2115"/>
      <c r="AH71" s="2115"/>
      <c r="AI71" s="2115"/>
      <c r="AJ71" s="2115"/>
      <c r="AK71" s="2115"/>
      <c r="AL71" s="2115"/>
      <c r="AM71" s="2115"/>
      <c r="AN71" s="2115"/>
      <c r="AO71" s="2115"/>
      <c r="AP71" s="2115"/>
      <c r="AQ71" s="2115"/>
      <c r="AR71" s="2115"/>
      <c r="AS71" s="2115"/>
      <c r="AT71" s="2115"/>
      <c r="AV71" s="3"/>
      <c r="AW71" s="76"/>
      <c r="AX71" s="3"/>
      <c r="AY71" s="3"/>
      <c r="AZ71" s="657"/>
      <c r="BA71" s="657"/>
      <c r="BB71" s="1272" t="s">
        <v>457</v>
      </c>
      <c r="BC71" s="581"/>
      <c r="BD71" s="603"/>
      <c r="BE71" s="603"/>
      <c r="BF71" s="603"/>
      <c r="BG71" s="603"/>
      <c r="BH71" s="603"/>
      <c r="BI71" s="603"/>
      <c r="BJ71" s="603"/>
      <c r="BK71" s="603"/>
      <c r="BL71" s="603"/>
      <c r="BM71" s="531"/>
      <c r="BN71" s="514"/>
      <c r="BO71" s="514"/>
      <c r="BP71" s="514"/>
      <c r="BQ71" s="514"/>
      <c r="BR71" s="514"/>
      <c r="BS71" s="514"/>
      <c r="BT71" s="514"/>
      <c r="BU71" s="514"/>
      <c r="BV71" s="514"/>
      <c r="BW71" s="514"/>
      <c r="BX71" s="3"/>
      <c r="BY71" s="3"/>
      <c r="BZ71" s="3"/>
    </row>
    <row r="72" spans="1:78" ht="4.5" customHeight="1">
      <c r="A72" s="3"/>
      <c r="B72" s="876"/>
      <c r="C72" s="419"/>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V72" s="3"/>
      <c r="AW72" s="76"/>
      <c r="AX72" s="3"/>
      <c r="AY72" s="3"/>
      <c r="AZ72" s="657"/>
      <c r="BA72" s="657"/>
      <c r="BB72" s="603"/>
      <c r="BC72" s="603"/>
      <c r="BD72" s="603"/>
      <c r="BE72" s="603"/>
      <c r="BF72" s="603"/>
      <c r="BG72" s="603"/>
      <c r="BH72" s="603"/>
      <c r="BI72" s="603"/>
      <c r="BJ72" s="603"/>
      <c r="BK72" s="603"/>
      <c r="BL72" s="603"/>
      <c r="BM72" s="531"/>
      <c r="BN72" s="514"/>
      <c r="BO72" s="514"/>
      <c r="BP72" s="514"/>
      <c r="BQ72" s="514"/>
      <c r="BR72" s="514"/>
      <c r="BS72" s="514"/>
      <c r="BT72" s="514"/>
      <c r="BU72" s="514"/>
      <c r="BV72" s="514"/>
      <c r="BW72" s="514"/>
      <c r="BX72" s="3"/>
      <c r="BY72" s="3"/>
      <c r="BZ72" s="3"/>
    </row>
    <row r="73" spans="1:78" ht="12.6" customHeight="1">
      <c r="A73" s="3"/>
      <c r="B73" s="876"/>
      <c r="C73" s="83" t="str">
        <f>BB73</f>
        <v>Perspektiven 2040 (Wohnen)</v>
      </c>
      <c r="D73" s="83"/>
      <c r="E73" s="83"/>
      <c r="F73" s="83"/>
      <c r="G73" s="83"/>
      <c r="H73" s="83"/>
      <c r="I73" s="83"/>
      <c r="J73" s="83"/>
      <c r="K73" s="83"/>
      <c r="L73" s="83"/>
      <c r="M73" s="83"/>
      <c r="N73" s="83"/>
      <c r="O73" s="83"/>
      <c r="P73" s="83"/>
      <c r="Q73" s="83"/>
      <c r="R73" s="83"/>
      <c r="S73" s="917" t="str">
        <f>BC73</f>
        <v>2022 - 2040</v>
      </c>
      <c r="T73" s="83"/>
      <c r="U73" s="2110" t="str">
        <f>BE73</f>
        <v>p.a.</v>
      </c>
      <c r="V73" s="2110"/>
      <c r="W73" s="2110"/>
      <c r="X73" s="83"/>
      <c r="Y73" s="83"/>
      <c r="Z73" s="83" t="str">
        <f>BB138</f>
        <v>Entwicklung Anzahl Haushalte</v>
      </c>
      <c r="AB73" s="83"/>
      <c r="AC73" s="83"/>
      <c r="AD73" s="83"/>
      <c r="AE73" s="83"/>
      <c r="AF73" s="83"/>
      <c r="AG73" s="83"/>
      <c r="AH73" s="83"/>
      <c r="AI73" s="83"/>
      <c r="AJ73" s="83"/>
      <c r="AK73" s="83"/>
      <c r="AL73" s="83"/>
      <c r="AM73" s="83"/>
      <c r="AN73" s="83"/>
      <c r="AO73" s="83"/>
      <c r="AP73" s="83"/>
      <c r="AQ73" s="83"/>
      <c r="AR73" s="83"/>
      <c r="AS73" s="83"/>
      <c r="AT73" s="83"/>
      <c r="AV73" s="3"/>
      <c r="AW73" s="76"/>
      <c r="AX73" s="3"/>
      <c r="AY73" s="3"/>
      <c r="AZ73" s="657"/>
      <c r="BA73" s="657"/>
      <c r="BB73" s="531" t="s">
        <v>357</v>
      </c>
      <c r="BC73" s="1281" t="s">
        <v>640</v>
      </c>
      <c r="BD73" s="1281" t="s">
        <v>9</v>
      </c>
      <c r="BE73" s="606" t="s">
        <v>371</v>
      </c>
      <c r="BF73" s="603"/>
      <c r="BG73" s="1272" t="s">
        <v>370</v>
      </c>
      <c r="BH73" s="603"/>
      <c r="BI73" s="603"/>
      <c r="BJ73" s="603"/>
      <c r="BK73" s="603"/>
      <c r="BL73" s="603"/>
      <c r="BM73" s="531"/>
      <c r="BN73" s="514"/>
      <c r="BO73" s="544"/>
      <c r="BP73" s="514"/>
      <c r="BQ73" s="514"/>
      <c r="BR73" s="514"/>
      <c r="BS73" s="514"/>
      <c r="BT73" s="514"/>
      <c r="BU73" s="514"/>
      <c r="BV73" s="514"/>
      <c r="BW73" s="514"/>
      <c r="BX73" s="3"/>
      <c r="BY73" s="3"/>
      <c r="BZ73" s="3"/>
    </row>
    <row r="74" spans="1:78" ht="4.5" customHeight="1">
      <c r="A74" s="3"/>
      <c r="B74" s="876"/>
      <c r="C74" s="419"/>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V74" s="3"/>
      <c r="AW74" s="76"/>
      <c r="AX74" s="3"/>
      <c r="AY74" s="3"/>
      <c r="AZ74" s="657"/>
      <c r="BA74" s="657"/>
      <c r="BB74" s="606"/>
      <c r="BC74" s="606"/>
      <c r="BD74" s="606"/>
      <c r="BE74" s="606"/>
      <c r="BF74" s="603"/>
      <c r="BG74" s="603"/>
      <c r="BH74" s="603"/>
      <c r="BI74" s="603"/>
      <c r="BJ74" s="603"/>
      <c r="BK74" s="603"/>
      <c r="BL74" s="603"/>
      <c r="BM74" s="531"/>
      <c r="BN74" s="514"/>
      <c r="BO74" s="544"/>
      <c r="BP74" s="514"/>
      <c r="BQ74" s="514"/>
      <c r="BR74" s="514"/>
      <c r="BS74" s="514"/>
      <c r="BT74" s="514"/>
      <c r="BU74" s="514"/>
      <c r="BV74" s="514"/>
      <c r="BW74" s="514"/>
      <c r="BX74" s="3"/>
      <c r="BY74" s="3"/>
      <c r="BZ74" s="3"/>
    </row>
    <row r="75" spans="1:78" ht="12.6" customHeight="1">
      <c r="A75" s="3"/>
      <c r="B75" s="876"/>
      <c r="C75" s="950" t="str">
        <f>BB75</f>
        <v xml:space="preserve">Bevölkerungswachstum </v>
      </c>
      <c r="D75" s="950"/>
      <c r="E75" s="950"/>
      <c r="F75" s="950"/>
      <c r="G75" s="950"/>
      <c r="H75" s="950"/>
      <c r="I75" s="950"/>
      <c r="J75" s="950"/>
      <c r="K75" s="950"/>
      <c r="L75" s="950"/>
      <c r="M75" s="950"/>
      <c r="N75" s="1100"/>
      <c r="O75" s="2105">
        <f>BC75</f>
        <v>-3162.5222044022739</v>
      </c>
      <c r="P75" s="2105"/>
      <c r="Q75" s="2105"/>
      <c r="R75" s="2102">
        <f>BD75</f>
        <v>-0.072418644479099473</v>
      </c>
      <c r="S75" s="2103"/>
      <c r="T75" s="2103"/>
      <c r="U75" s="2105">
        <f>BE75</f>
        <v>-175.69567802234855</v>
      </c>
      <c r="V75" s="2105"/>
      <c r="W75" s="2105"/>
      <c r="X75" s="83"/>
      <c r="Y75" s="83"/>
      <c r="Z75" s="83"/>
      <c r="AA75" s="83"/>
      <c r="AB75" s="83"/>
      <c r="AC75" s="83"/>
      <c r="AD75" s="83"/>
      <c r="AE75" s="83"/>
      <c r="AF75" s="83"/>
      <c r="AG75" s="83"/>
      <c r="AH75" s="83"/>
      <c r="AI75" s="83"/>
      <c r="AJ75" s="83"/>
      <c r="AK75" s="83"/>
      <c r="AL75" s="83"/>
      <c r="AM75" s="83"/>
      <c r="AN75" s="83"/>
      <c r="AO75" s="83"/>
      <c r="AP75" s="83"/>
      <c r="AQ75" s="83"/>
      <c r="AR75" s="83"/>
      <c r="AS75" s="83"/>
      <c r="AT75" s="83"/>
      <c r="AV75" s="3"/>
      <c r="AW75" s="76"/>
      <c r="AX75" s="3"/>
      <c r="AY75" s="3"/>
      <c r="AZ75" s="657"/>
      <c r="BA75" s="657"/>
      <c r="BB75" s="628" t="s">
        <v>358</v>
      </c>
      <c r="BC75" s="1302">
        <v>-3162.5222044022739</v>
      </c>
      <c r="BD75" s="1303">
        <v>-0.072418644479099473</v>
      </c>
      <c r="BE75" s="1682">
        <v>-175.69567802234855</v>
      </c>
      <c r="BF75" s="603"/>
      <c r="BG75" s="2126" t="s">
        <v>7</v>
      </c>
      <c r="BH75" s="2126"/>
      <c r="BI75" s="2126"/>
      <c r="BJ75" s="603"/>
      <c r="BK75" s="603"/>
      <c r="BL75" s="603"/>
      <c r="BM75" s="531"/>
      <c r="BN75" s="514"/>
      <c r="BO75" s="544"/>
      <c r="BP75" s="514"/>
      <c r="BQ75" s="514"/>
      <c r="BR75" s="514"/>
      <c r="BS75" s="514"/>
      <c r="BT75" s="514"/>
      <c r="BU75" s="514"/>
      <c r="BV75" s="514"/>
      <c r="BW75" s="514"/>
      <c r="BX75" s="3"/>
      <c r="BY75" s="3"/>
      <c r="BZ75" s="3"/>
    </row>
    <row r="76" spans="1:78" ht="12.6" customHeight="1">
      <c r="A76" s="3"/>
      <c r="B76" s="876"/>
      <c r="C76" s="950" t="str">
        <f>BB76</f>
        <v xml:space="preserve">Veränderung Anzahl Haushalte </v>
      </c>
      <c r="D76" s="950"/>
      <c r="E76" s="950"/>
      <c r="F76" s="950"/>
      <c r="G76" s="950"/>
      <c r="H76" s="950"/>
      <c r="I76" s="950"/>
      <c r="J76" s="950"/>
      <c r="K76" s="950"/>
      <c r="L76" s="950"/>
      <c r="M76" s="950"/>
      <c r="N76" s="1100"/>
      <c r="O76" s="2105">
        <f t="shared" si="14" ref="O76:O78">BC76</f>
        <v>-1163.8298518958764</v>
      </c>
      <c r="P76" s="2105"/>
      <c r="Q76" s="2105"/>
      <c r="R76" s="2102">
        <f t="shared" si="15" ref="R76:R78">BD76</f>
        <v>-0.054750428183463158</v>
      </c>
      <c r="S76" s="2103"/>
      <c r="T76" s="2103"/>
      <c r="U76" s="2105">
        <f>BE76</f>
        <v>-64.657213994215354</v>
      </c>
      <c r="V76" s="2105"/>
      <c r="W76" s="2105"/>
      <c r="X76" s="83"/>
      <c r="Y76" s="83"/>
      <c r="Z76" s="83"/>
      <c r="AA76" s="83"/>
      <c r="AB76" s="83"/>
      <c r="AC76" s="83"/>
      <c r="AD76" s="83"/>
      <c r="AE76" s="83"/>
      <c r="AF76" s="83"/>
      <c r="AG76" s="83"/>
      <c r="AH76" s="83"/>
      <c r="AI76" s="83"/>
      <c r="AJ76" s="83"/>
      <c r="AK76" s="83"/>
      <c r="AL76" s="83"/>
      <c r="AM76" s="83"/>
      <c r="AN76" s="83"/>
      <c r="AO76" s="83"/>
      <c r="AP76" s="83"/>
      <c r="AQ76" s="83"/>
      <c r="AR76" s="83"/>
      <c r="AS76" s="83"/>
      <c r="AT76" s="83"/>
      <c r="AV76" s="3"/>
      <c r="AW76" s="3"/>
      <c r="AX76" s="3"/>
      <c r="AY76" s="3"/>
      <c r="AZ76" s="657"/>
      <c r="BA76" s="657"/>
      <c r="BB76" s="628" t="s">
        <v>359</v>
      </c>
      <c r="BC76" s="1302">
        <v>-1163.8298518958764</v>
      </c>
      <c r="BD76" s="1303">
        <v>-0.054750428183463158</v>
      </c>
      <c r="BE76" s="1682">
        <v>-64.657213994215354</v>
      </c>
      <c r="BF76" s="603"/>
      <c r="BG76" s="2126"/>
      <c r="BH76" s="2126"/>
      <c r="BI76" s="2126"/>
      <c r="BJ76" s="603"/>
      <c r="BK76" s="603"/>
      <c r="BL76" s="603"/>
      <c r="BM76" s="603"/>
      <c r="BN76" s="603"/>
      <c r="BO76" s="514"/>
      <c r="BP76" s="514"/>
      <c r="BQ76" s="514"/>
      <c r="BR76" s="514"/>
      <c r="BS76" s="514"/>
      <c r="BT76" s="514"/>
      <c r="BU76" s="514"/>
      <c r="BV76" s="514"/>
      <c r="BW76" s="514"/>
      <c r="BX76" s="3"/>
      <c r="BY76" s="3"/>
      <c r="BZ76" s="3"/>
    </row>
    <row r="77" spans="1:78" s="83" customFormat="1" ht="12.6" customHeight="1">
      <c r="A77" s="38"/>
      <c r="C77" s="950" t="str">
        <f>BB77</f>
        <v xml:space="preserve">Zusatznachfrage MWG </v>
      </c>
      <c r="D77" s="950"/>
      <c r="E77" s="950"/>
      <c r="F77" s="950"/>
      <c r="G77" s="950"/>
      <c r="H77" s="950"/>
      <c r="I77" s="950"/>
      <c r="J77" s="950"/>
      <c r="K77" s="950"/>
      <c r="L77" s="950"/>
      <c r="M77" s="950"/>
      <c r="N77" s="1100"/>
      <c r="O77" s="2105">
        <f t="shared" si="14"/>
        <v>-1014.1259307851069</v>
      </c>
      <c r="P77" s="2105"/>
      <c r="Q77" s="2105"/>
      <c r="R77" s="2102">
        <f t="shared" si="15"/>
        <v>-0.070008516812449822</v>
      </c>
      <c r="S77" s="2103"/>
      <c r="T77" s="2103"/>
      <c r="U77" s="2105">
        <f>BE77</f>
        <v>-56.340329488061492</v>
      </c>
      <c r="V77" s="2105"/>
      <c r="W77" s="2105"/>
      <c r="AV77" s="3"/>
      <c r="AW77" s="3"/>
      <c r="AX77" s="3"/>
      <c r="AY77" s="3"/>
      <c r="AZ77" s="531"/>
      <c r="BA77" s="531"/>
      <c r="BB77" s="628" t="s">
        <v>360</v>
      </c>
      <c r="BC77" s="1302">
        <v>-1014.1259307851069</v>
      </c>
      <c r="BD77" s="1303">
        <v>-0.070008516812449822</v>
      </c>
      <c r="BE77" s="1682">
        <v>-56.340329488061492</v>
      </c>
      <c r="BF77" s="603"/>
      <c r="BG77" s="2126"/>
      <c r="BH77" s="2126"/>
      <c r="BI77" s="2126"/>
      <c r="BJ77" s="603"/>
      <c r="BK77" s="603"/>
      <c r="BL77" s="603"/>
      <c r="BM77" s="603"/>
      <c r="BN77" s="603"/>
      <c r="BO77" s="531"/>
      <c r="BP77" s="531"/>
      <c r="BQ77" s="531"/>
      <c r="BR77" s="531"/>
      <c r="BS77" s="531"/>
      <c r="BT77" s="531"/>
      <c r="BU77" s="531"/>
      <c r="BV77" s="531"/>
      <c r="BW77" s="531"/>
      <c r="BX77" s="3"/>
      <c r="BY77" s="3"/>
      <c r="BZ77" s="3"/>
    </row>
    <row r="78" spans="1:78" s="83" customFormat="1" ht="12.6" customHeight="1">
      <c r="A78" s="38"/>
      <c r="C78" s="950" t="str">
        <f>BB78</f>
        <v xml:space="preserve">Zusatznachfrage Wohneigentum </v>
      </c>
      <c r="D78" s="950"/>
      <c r="E78" s="950"/>
      <c r="F78" s="950"/>
      <c r="G78" s="950"/>
      <c r="H78" s="950"/>
      <c r="I78" s="950"/>
      <c r="J78" s="950"/>
      <c r="K78" s="950"/>
      <c r="L78" s="950"/>
      <c r="M78" s="950"/>
      <c r="N78" s="1100"/>
      <c r="O78" s="2105">
        <f t="shared" si="14"/>
        <v>-149.70392111076853</v>
      </c>
      <c r="P78" s="2105"/>
      <c r="Q78" s="2105"/>
      <c r="R78" s="2102">
        <f t="shared" si="15"/>
        <v>-0.022108759762792446</v>
      </c>
      <c r="S78" s="2103"/>
      <c r="T78" s="2103"/>
      <c r="U78" s="2105">
        <f>BE78</f>
        <v>-8.3168845061538068</v>
      </c>
      <c r="V78" s="2105"/>
      <c r="W78" s="2105"/>
      <c r="AV78" s="3"/>
      <c r="AW78" s="3"/>
      <c r="AX78" s="3"/>
      <c r="AY78" s="3"/>
      <c r="AZ78" s="531"/>
      <c r="BA78" s="531"/>
      <c r="BB78" s="628" t="s">
        <v>361</v>
      </c>
      <c r="BC78" s="1302">
        <v>-149.70392111076853</v>
      </c>
      <c r="BD78" s="1303">
        <v>-0.022108759762792446</v>
      </c>
      <c r="BE78" s="1682">
        <v>-8.3168845061538068</v>
      </c>
      <c r="BF78" s="603"/>
      <c r="BG78" s="2126"/>
      <c r="BH78" s="2126"/>
      <c r="BI78" s="2126"/>
      <c r="BJ78" s="603"/>
      <c r="BK78" s="603"/>
      <c r="BL78" s="603"/>
      <c r="BM78" s="603"/>
      <c r="BN78" s="603"/>
      <c r="BO78" s="603"/>
      <c r="BP78" s="603"/>
      <c r="BQ78" s="603"/>
      <c r="BR78" s="603"/>
      <c r="BS78" s="603"/>
      <c r="BT78" s="603"/>
      <c r="BU78" s="603"/>
      <c r="BV78" s="603"/>
      <c r="BW78" s="603"/>
      <c r="BX78" s="3"/>
      <c r="BY78" s="3"/>
      <c r="BZ78" s="3"/>
    </row>
    <row r="79" spans="1:1 18:20 48:78" s="83" customFormat="1" ht="12.6" customHeight="1">
      <c r="A79" s="38"/>
      <c r="R79" s="909"/>
      <c r="S79" s="909"/>
      <c r="T79" s="909"/>
      <c r="AV79" s="3"/>
      <c r="AW79" s="3"/>
      <c r="AX79" s="3"/>
      <c r="AY79" s="3"/>
      <c r="AZ79" s="531"/>
      <c r="BA79" s="531"/>
      <c r="BB79" s="603"/>
      <c r="BC79" s="603"/>
      <c r="BD79" s="603"/>
      <c r="BE79" s="603"/>
      <c r="BF79" s="603"/>
      <c r="BG79" s="2126"/>
      <c r="BH79" s="2126"/>
      <c r="BI79" s="2126"/>
      <c r="BJ79" s="603"/>
      <c r="BK79" s="603"/>
      <c r="BL79" s="603"/>
      <c r="BM79" s="603"/>
      <c r="BN79" s="603"/>
      <c r="BO79" s="603"/>
      <c r="BP79" s="603"/>
      <c r="BQ79" s="603"/>
      <c r="BR79" s="603"/>
      <c r="BS79" s="603"/>
      <c r="BT79" s="603"/>
      <c r="BU79" s="603"/>
      <c r="BV79" s="603"/>
      <c r="BW79" s="603"/>
      <c r="BX79" s="3"/>
      <c r="BY79" s="3"/>
      <c r="BZ79" s="3"/>
    </row>
    <row r="80" spans="1:78" ht="12.6" customHeight="1">
      <c r="A80" s="3"/>
      <c r="B80" s="83"/>
      <c r="C80" s="2109" t="str">
        <f>BB80</f>
        <v>Chancenreiche Nachfragersegmente im Wohnungsmarkt</v>
      </c>
      <c r="D80" s="2109"/>
      <c r="E80" s="2109"/>
      <c r="F80" s="2109"/>
      <c r="G80" s="2109"/>
      <c r="H80" s="2109"/>
      <c r="I80" s="2109"/>
      <c r="J80" s="2109"/>
      <c r="K80" s="2109"/>
      <c r="L80" s="2109"/>
      <c r="M80" s="2109"/>
      <c r="N80" s="2109"/>
      <c r="O80" s="2109"/>
      <c r="P80" s="2109"/>
      <c r="Q80" s="2109"/>
      <c r="R80" s="2109"/>
      <c r="S80" s="2109"/>
      <c r="T80" s="2109"/>
      <c r="U80" s="2109"/>
      <c r="V80" s="2109"/>
      <c r="W80" s="2109"/>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3"/>
      <c r="AW80" s="3"/>
      <c r="AX80" s="3"/>
      <c r="AY80" s="3"/>
      <c r="AZ80" s="531"/>
      <c r="BA80" s="531"/>
      <c r="BB80" s="1272" t="s">
        <v>366</v>
      </c>
      <c r="BC80" s="603"/>
      <c r="BD80" s="603"/>
      <c r="BE80" s="603"/>
      <c r="BF80" s="603"/>
      <c r="BG80" s="2126"/>
      <c r="BH80" s="2126"/>
      <c r="BI80" s="2126"/>
      <c r="BJ80" s="603"/>
      <c r="BK80" s="603"/>
      <c r="BL80" s="603"/>
      <c r="BM80" s="603"/>
      <c r="BN80" s="603"/>
      <c r="BO80" s="603"/>
      <c r="BP80" s="603"/>
      <c r="BQ80" s="603"/>
      <c r="BR80" s="603"/>
      <c r="BS80" s="603"/>
      <c r="BT80" s="603"/>
      <c r="BU80" s="603"/>
      <c r="BV80" s="603"/>
      <c r="BW80" s="603"/>
      <c r="BX80" s="3"/>
      <c r="BY80" s="3"/>
      <c r="BZ80" s="3"/>
    </row>
    <row r="81" spans="1:78" ht="4.5" customHeight="1">
      <c r="A81" s="3"/>
      <c r="B81" s="83"/>
      <c r="C81" s="419"/>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3"/>
      <c r="AW81" s="3"/>
      <c r="AX81" s="3"/>
      <c r="AY81" s="3"/>
      <c r="AZ81" s="531"/>
      <c r="BA81" s="531"/>
      <c r="BB81" s="603"/>
      <c r="BC81" s="603"/>
      <c r="BD81" s="603"/>
      <c r="BE81" s="603"/>
      <c r="BF81" s="603"/>
      <c r="BG81" s="2126"/>
      <c r="BH81" s="2126"/>
      <c r="BI81" s="2126"/>
      <c r="BJ81" s="603"/>
      <c r="BK81" s="603"/>
      <c r="BL81" s="603"/>
      <c r="BM81" s="603"/>
      <c r="BN81" s="603"/>
      <c r="BO81" s="603"/>
      <c r="BP81" s="603"/>
      <c r="BQ81" s="603"/>
      <c r="BR81" s="603"/>
      <c r="BS81" s="603"/>
      <c r="BT81" s="603"/>
      <c r="BU81" s="603"/>
      <c r="BV81" s="603"/>
      <c r="BW81" s="603"/>
      <c r="BX81" s="3"/>
      <c r="BY81" s="3"/>
      <c r="BZ81" s="3"/>
    </row>
    <row r="82" spans="1:78" ht="12.6" customHeight="1">
      <c r="A82" s="3"/>
      <c r="B82" s="83"/>
      <c r="C82" s="949" t="str">
        <f>BB82</f>
        <v>Hauptsegment</v>
      </c>
      <c r="D82" s="950"/>
      <c r="E82" s="950"/>
      <c r="F82" s="950"/>
      <c r="G82" s="950"/>
      <c r="H82" s="950"/>
      <c r="I82" s="950"/>
      <c r="J82" s="950"/>
      <c r="K82" s="950"/>
      <c r="L82" s="950"/>
      <c r="M82" s="950"/>
      <c r="N82" s="950"/>
      <c r="O82" s="950"/>
      <c r="P82" s="950"/>
      <c r="Q82" s="968"/>
      <c r="R82" s="950"/>
      <c r="S82" s="950"/>
      <c r="T82" s="950"/>
      <c r="U82" s="968"/>
      <c r="V82" s="968"/>
      <c r="W82" s="968" t="str">
        <f>BC82</f>
        <v>2 Moderne Arbeiter</v>
      </c>
      <c r="X82" s="415"/>
      <c r="Y82" s="415"/>
      <c r="Z82" s="415"/>
      <c r="AA82" s="415"/>
      <c r="AB82" s="83"/>
      <c r="AC82" s="83"/>
      <c r="AD82" s="83"/>
      <c r="AE82" s="83"/>
      <c r="AF82" s="83"/>
      <c r="AG82" s="83"/>
      <c r="AH82" s="83"/>
      <c r="AI82" s="83"/>
      <c r="AJ82" s="83"/>
      <c r="AK82" s="83"/>
      <c r="AL82" s="83"/>
      <c r="AM82" s="83"/>
      <c r="AN82" s="83"/>
      <c r="AO82" s="83"/>
      <c r="AP82" s="83"/>
      <c r="AQ82" s="83"/>
      <c r="AR82" s="83"/>
      <c r="AS82" s="83"/>
      <c r="AT82" s="83"/>
      <c r="AU82" s="83"/>
      <c r="AV82" s="3"/>
      <c r="AW82" s="3"/>
      <c r="AX82" s="3"/>
      <c r="AY82" s="3"/>
      <c r="AZ82" s="531"/>
      <c r="BA82" s="531"/>
      <c r="BB82" s="628" t="s">
        <v>367</v>
      </c>
      <c r="BC82" s="628" t="s">
        <v>178</v>
      </c>
      <c r="BD82" s="1305"/>
      <c r="BE82" s="603"/>
      <c r="BF82" s="603"/>
      <c r="BG82" s="2126"/>
      <c r="BH82" s="2126"/>
      <c r="BI82" s="2126"/>
      <c r="BJ82" s="603"/>
      <c r="BK82" s="603"/>
      <c r="BL82" s="603"/>
      <c r="BM82" s="603"/>
      <c r="BN82" s="603"/>
      <c r="BO82" s="603"/>
      <c r="BP82" s="603"/>
      <c r="BQ82" s="603"/>
      <c r="BR82" s="603"/>
      <c r="BS82" s="603"/>
      <c r="BT82" s="603"/>
      <c r="BU82" s="603"/>
      <c r="BV82" s="603"/>
      <c r="BW82" s="603"/>
      <c r="BX82" s="3"/>
      <c r="BY82" s="3"/>
      <c r="BZ82" s="3"/>
    </row>
    <row r="83" spans="1:78" ht="12.6" customHeight="1">
      <c r="A83" s="3"/>
      <c r="B83" s="83"/>
      <c r="C83" s="949" t="str">
        <f>BB83</f>
        <v>Komplementärsegment 1</v>
      </c>
      <c r="D83" s="950"/>
      <c r="E83" s="950"/>
      <c r="F83" s="950"/>
      <c r="G83" s="950"/>
      <c r="H83" s="950"/>
      <c r="I83" s="950"/>
      <c r="J83" s="950"/>
      <c r="K83" s="950"/>
      <c r="L83" s="950"/>
      <c r="M83" s="950"/>
      <c r="N83" s="950"/>
      <c r="O83" s="950"/>
      <c r="P83" s="950"/>
      <c r="Q83" s="968"/>
      <c r="R83" s="968"/>
      <c r="S83" s="968"/>
      <c r="T83" s="968"/>
      <c r="U83" s="968"/>
      <c r="V83" s="950"/>
      <c r="W83" s="968" t="str">
        <f>BC83</f>
        <v>1 Ländlich Traditionelle</v>
      </c>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3"/>
      <c r="AW83" s="3"/>
      <c r="AX83" s="3"/>
      <c r="AY83" s="3"/>
      <c r="AZ83" s="531"/>
      <c r="BA83" s="531"/>
      <c r="BB83" s="628" t="s">
        <v>641</v>
      </c>
      <c r="BC83" s="628" t="s">
        <v>177</v>
      </c>
      <c r="BD83" s="1305"/>
      <c r="BE83" s="603"/>
      <c r="BF83" s="603"/>
      <c r="BG83" s="2126"/>
      <c r="BH83" s="2126"/>
      <c r="BI83" s="2126"/>
      <c r="BJ83" s="603"/>
      <c r="BK83" s="603"/>
      <c r="BL83" s="603"/>
      <c r="BM83" s="603"/>
      <c r="BN83" s="603"/>
      <c r="BO83" s="603"/>
      <c r="BP83" s="603"/>
      <c r="BQ83" s="603"/>
      <c r="BR83" s="603"/>
      <c r="BS83" s="603"/>
      <c r="BT83" s="603"/>
      <c r="BU83" s="603"/>
      <c r="BV83" s="603"/>
      <c r="BW83" s="603"/>
      <c r="BX83" s="3"/>
      <c r="BY83" s="3"/>
      <c r="BZ83" s="3"/>
    </row>
    <row r="84" spans="1:78" ht="12.6" customHeight="1">
      <c r="A84" s="3"/>
      <c r="B84" s="83"/>
      <c r="C84" s="949" t="str">
        <f>BB84</f>
        <v>Komplementärsegment 2</v>
      </c>
      <c r="D84" s="950"/>
      <c r="E84" s="950"/>
      <c r="F84" s="950"/>
      <c r="G84" s="950"/>
      <c r="H84" s="950"/>
      <c r="I84" s="950"/>
      <c r="J84" s="950"/>
      <c r="K84" s="950"/>
      <c r="L84" s="950"/>
      <c r="M84" s="950"/>
      <c r="N84" s="950"/>
      <c r="O84" s="950"/>
      <c r="P84" s="950"/>
      <c r="Q84" s="968"/>
      <c r="R84" s="950"/>
      <c r="S84" s="950"/>
      <c r="T84" s="950"/>
      <c r="U84" s="968"/>
      <c r="V84" s="950"/>
      <c r="W84" s="968" t="str">
        <f>BC84</f>
        <v>4 Klassischer Mittelstand</v>
      </c>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3"/>
      <c r="AW84" s="3"/>
      <c r="AX84" s="3"/>
      <c r="AY84" s="3"/>
      <c r="AZ84" s="531"/>
      <c r="BA84" s="531"/>
      <c r="BB84" s="628" t="s">
        <v>642</v>
      </c>
      <c r="BC84" s="628" t="s">
        <v>180</v>
      </c>
      <c r="BD84" s="1305"/>
      <c r="BE84" s="603"/>
      <c r="BF84" s="603"/>
      <c r="BG84" s="603"/>
      <c r="BH84" s="603"/>
      <c r="BI84" s="603"/>
      <c r="BJ84" s="603"/>
      <c r="BK84" s="603"/>
      <c r="BL84" s="603"/>
      <c r="BM84" s="603"/>
      <c r="BN84" s="603"/>
      <c r="BO84" s="603"/>
      <c r="BP84" s="603"/>
      <c r="BQ84" s="603"/>
      <c r="BR84" s="603"/>
      <c r="BS84" s="603"/>
      <c r="BT84" s="603"/>
      <c r="BU84" s="603"/>
      <c r="BV84" s="603"/>
      <c r="BW84" s="603"/>
      <c r="BX84" s="3"/>
      <c r="BY84" s="3"/>
      <c r="BZ84" s="3"/>
    </row>
    <row r="85" spans="1:78" ht="21.95" customHeight="1">
      <c r="A85" s="3"/>
      <c r="B85" s="83"/>
      <c r="C85" s="416"/>
      <c r="D85" s="83"/>
      <c r="E85" s="83"/>
      <c r="F85" s="83"/>
      <c r="G85" s="83"/>
      <c r="H85" s="83"/>
      <c r="I85" s="83"/>
      <c r="J85" s="83"/>
      <c r="K85" s="83"/>
      <c r="L85" s="83"/>
      <c r="M85" s="83"/>
      <c r="N85" s="83"/>
      <c r="O85" s="83"/>
      <c r="P85" s="83"/>
      <c r="Q85" s="415"/>
      <c r="R85" s="83"/>
      <c r="S85" s="83"/>
      <c r="T85" s="83"/>
      <c r="U85" s="415"/>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3"/>
      <c r="AW85" s="3"/>
      <c r="AX85" s="3"/>
      <c r="AY85" s="3"/>
      <c r="AZ85" s="531"/>
      <c r="BA85" s="531"/>
      <c r="BB85" s="541"/>
      <c r="BC85" s="603"/>
      <c r="BD85" s="603"/>
      <c r="BE85" s="603"/>
      <c r="BF85" s="603"/>
      <c r="BG85" s="603"/>
      <c r="BH85" s="603"/>
      <c r="BI85" s="603"/>
      <c r="BJ85" s="603"/>
      <c r="BK85" s="603"/>
      <c r="BL85" s="603"/>
      <c r="BM85" s="603"/>
      <c r="BN85" s="603"/>
      <c r="BO85" s="603"/>
      <c r="BP85" s="603"/>
      <c r="BQ85" s="603"/>
      <c r="BR85" s="603"/>
      <c r="BS85" s="603"/>
      <c r="BT85" s="603"/>
      <c r="BU85" s="603"/>
      <c r="BV85" s="603"/>
      <c r="BW85" s="603"/>
      <c r="BX85" s="3"/>
      <c r="BY85" s="3"/>
      <c r="BZ85" s="3"/>
    </row>
    <row r="86" spans="1:78" ht="1.35" customHeight="1">
      <c r="A86" s="3"/>
      <c r="B86" s="83"/>
      <c r="C86" s="419"/>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3"/>
      <c r="AW86" s="3"/>
      <c r="AX86" s="3"/>
      <c r="AY86" s="3"/>
      <c r="AZ86" s="531"/>
      <c r="BA86" s="531"/>
      <c r="BB86" s="986"/>
      <c r="BC86" s="603"/>
      <c r="BD86" s="603"/>
      <c r="BE86" s="603"/>
      <c r="BF86" s="603"/>
      <c r="BG86" s="603"/>
      <c r="BH86" s="603"/>
      <c r="BI86" s="531"/>
      <c r="BJ86" s="531"/>
      <c r="BK86" s="531"/>
      <c r="BL86" s="531"/>
      <c r="BM86" s="531"/>
      <c r="BN86" s="531"/>
      <c r="BO86" s="603"/>
      <c r="BP86" s="603"/>
      <c r="BQ86" s="603"/>
      <c r="BR86" s="603"/>
      <c r="BS86" s="603"/>
      <c r="BT86" s="603"/>
      <c r="BU86" s="603"/>
      <c r="BV86" s="603"/>
      <c r="BW86" s="603"/>
      <c r="BX86" s="3"/>
      <c r="BY86" s="3"/>
      <c r="BZ86" s="3"/>
    </row>
    <row r="87" spans="1:78" ht="8.25" customHeight="1">
      <c r="A87" s="3"/>
      <c r="B87" s="83"/>
      <c r="C87" s="2107" t="str">
        <f>BB87</f>
        <v>Quellen: ARE, BFS, ESTV, FPRE &amp; Sotomo, Prospektivmodell FPRE, IMBAS FPRE (Datenstand: 31. Dezember 2023).</v>
      </c>
      <c r="D87" s="2107"/>
      <c r="E87" s="2107"/>
      <c r="F87" s="2107"/>
      <c r="G87" s="2107"/>
      <c r="H87" s="2107"/>
      <c r="I87" s="2107"/>
      <c r="J87" s="2107"/>
      <c r="K87" s="2107"/>
      <c r="L87" s="2107"/>
      <c r="M87" s="2107"/>
      <c r="N87" s="2107"/>
      <c r="O87" s="2107"/>
      <c r="P87" s="2107"/>
      <c r="Q87" s="2107"/>
      <c r="R87" s="2107"/>
      <c r="S87" s="2107"/>
      <c r="T87" s="2107"/>
      <c r="U87" s="2107"/>
      <c r="V87" s="2107"/>
      <c r="W87" s="2107"/>
      <c r="X87" s="2107"/>
      <c r="Y87" s="2107"/>
      <c r="Z87" s="2107"/>
      <c r="AA87" s="2107"/>
      <c r="AB87" s="2107"/>
      <c r="AC87" s="2107"/>
      <c r="AD87" s="2107"/>
      <c r="AE87" s="2107"/>
      <c r="AF87" s="2107"/>
      <c r="AG87" s="2107"/>
      <c r="AH87" s="2107"/>
      <c r="AI87" s="2107"/>
      <c r="AJ87" s="2107"/>
      <c r="AK87" s="2107"/>
      <c r="AL87" s="2107"/>
      <c r="AM87" s="2107"/>
      <c r="AN87" s="2107"/>
      <c r="AO87" s="2107"/>
      <c r="AP87" s="2107"/>
      <c r="AQ87" s="2107"/>
      <c r="AR87" s="2107"/>
      <c r="AS87" s="2107"/>
      <c r="AT87" s="2107"/>
      <c r="AU87" s="83"/>
      <c r="AV87" s="3"/>
      <c r="AW87" s="3"/>
      <c r="AX87" s="3"/>
      <c r="AY87" s="3"/>
      <c r="AZ87" s="531"/>
      <c r="BA87" s="531"/>
      <c r="BB87" s="986" t="s">
        <v>643</v>
      </c>
      <c r="BC87" s="603"/>
      <c r="BD87" s="603"/>
      <c r="BE87" s="603"/>
      <c r="BF87" s="531"/>
      <c r="BG87" s="531"/>
      <c r="BH87" s="531"/>
      <c r="BI87" s="531"/>
      <c r="BJ87" s="531"/>
      <c r="BK87" s="531"/>
      <c r="BL87" s="531"/>
      <c r="BM87" s="531"/>
      <c r="BN87" s="531"/>
      <c r="BO87" s="531"/>
      <c r="BP87" s="531"/>
      <c r="BQ87" s="531"/>
      <c r="BR87" s="531"/>
      <c r="BS87" s="531"/>
      <c r="BT87" s="531"/>
      <c r="BU87" s="514"/>
      <c r="BV87" s="514"/>
      <c r="BW87" s="514"/>
      <c r="BX87" s="3"/>
      <c r="BY87" s="3"/>
      <c r="BZ87" s="3"/>
    </row>
    <row r="88" spans="1:78" ht="3" customHeight="1">
      <c r="A88" s="3"/>
      <c r="B88" s="83"/>
      <c r="C88" s="940"/>
      <c r="D88" s="940"/>
      <c r="E88" s="940"/>
      <c r="F88" s="940"/>
      <c r="G88" s="940"/>
      <c r="H88" s="940"/>
      <c r="I88" s="940"/>
      <c r="J88" s="940"/>
      <c r="K88" s="940"/>
      <c r="L88" s="940"/>
      <c r="M88" s="940"/>
      <c r="N88" s="940"/>
      <c r="O88" s="940"/>
      <c r="P88" s="940"/>
      <c r="Q88" s="940"/>
      <c r="R88" s="940"/>
      <c r="S88" s="940"/>
      <c r="T88" s="940"/>
      <c r="U88" s="940"/>
      <c r="V88" s="940"/>
      <c r="W88" s="940"/>
      <c r="X88" s="940"/>
      <c r="Y88" s="940"/>
      <c r="Z88" s="940"/>
      <c r="AA88" s="940"/>
      <c r="AB88" s="940"/>
      <c r="AC88" s="940"/>
      <c r="AD88" s="940"/>
      <c r="AE88" s="940"/>
      <c r="AF88" s="940"/>
      <c r="AG88" s="940"/>
      <c r="AH88" s="940"/>
      <c r="AI88" s="940"/>
      <c r="AJ88" s="940"/>
      <c r="AK88" s="940"/>
      <c r="AL88" s="940"/>
      <c r="AM88" s="940"/>
      <c r="AN88" s="940"/>
      <c r="AO88" s="940"/>
      <c r="AP88" s="940"/>
      <c r="AQ88" s="940"/>
      <c r="AR88" s="940"/>
      <c r="AS88" s="940"/>
      <c r="AT88" s="940"/>
      <c r="AU88" s="83"/>
      <c r="AV88" s="3"/>
      <c r="AW88" s="76"/>
      <c r="AX88" s="3"/>
      <c r="AY88" s="3"/>
      <c r="AZ88" s="531"/>
      <c r="BA88" s="531"/>
      <c r="BB88" s="531"/>
      <c r="BC88" s="603"/>
      <c r="BD88" s="603"/>
      <c r="BE88" s="603"/>
      <c r="BF88" s="531"/>
      <c r="BG88" s="531"/>
      <c r="BH88" s="531"/>
      <c r="BI88" s="531"/>
      <c r="BJ88" s="531"/>
      <c r="BK88" s="531"/>
      <c r="BL88" s="531"/>
      <c r="BM88" s="531"/>
      <c r="BN88" s="531"/>
      <c r="BO88" s="531"/>
      <c r="BP88" s="531"/>
      <c r="BQ88" s="531"/>
      <c r="BR88" s="531"/>
      <c r="BS88" s="531"/>
      <c r="BT88" s="531"/>
      <c r="BU88" s="514"/>
      <c r="BV88" s="514"/>
      <c r="BW88" s="514"/>
      <c r="BX88" s="3"/>
      <c r="BY88" s="3"/>
      <c r="BZ88" s="3"/>
    </row>
    <row r="89" spans="1:78" ht="5.25" customHeight="1">
      <c r="A89" s="3"/>
      <c r="B89" s="83"/>
      <c r="C89" s="1663"/>
      <c r="D89" s="1663"/>
      <c r="E89" s="1663"/>
      <c r="F89" s="1663"/>
      <c r="G89" s="1663"/>
      <c r="H89" s="1663"/>
      <c r="I89" s="1663"/>
      <c r="J89" s="1663"/>
      <c r="K89" s="1663"/>
      <c r="L89" s="1663"/>
      <c r="M89" s="1663"/>
      <c r="N89" s="1663"/>
      <c r="O89" s="1663"/>
      <c r="P89" s="1663"/>
      <c r="Q89" s="1663"/>
      <c r="R89" s="1663"/>
      <c r="S89" s="1663"/>
      <c r="T89" s="1663"/>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1663"/>
      <c r="AU89" s="83"/>
      <c r="AV89" s="3"/>
      <c r="AW89" s="3"/>
      <c r="AX89" s="3"/>
      <c r="AY89" s="3"/>
      <c r="AZ89" s="531"/>
      <c r="BA89" s="531"/>
      <c r="BB89" s="1165"/>
      <c r="BC89" s="611"/>
      <c r="BD89" s="611"/>
      <c r="BE89" s="611"/>
      <c r="BF89" s="531"/>
      <c r="BG89" s="531"/>
      <c r="BH89" s="531"/>
      <c r="BI89" s="531"/>
      <c r="BJ89" s="531"/>
      <c r="BK89" s="531"/>
      <c r="BL89" s="531"/>
      <c r="BM89" s="531"/>
      <c r="BN89" s="531"/>
      <c r="BO89" s="531"/>
      <c r="BP89" s="531"/>
      <c r="BQ89" s="531"/>
      <c r="BR89" s="531"/>
      <c r="BS89" s="531"/>
      <c r="BT89" s="531"/>
      <c r="BU89" s="514"/>
      <c r="BV89" s="514"/>
      <c r="BW89" s="514"/>
      <c r="BX89" s="3"/>
      <c r="BY89" s="3"/>
      <c r="BZ89" s="3"/>
    </row>
    <row r="90" spans="1:78" ht="4.5" customHeight="1">
      <c r="A90" s="3"/>
      <c r="B90" s="83"/>
      <c r="C90" s="943"/>
      <c r="D90" s="943"/>
      <c r="E90" s="944"/>
      <c r="F90" s="944"/>
      <c r="G90" s="944"/>
      <c r="H90" s="944"/>
      <c r="I90" s="944"/>
      <c r="J90" s="944"/>
      <c r="K90" s="944"/>
      <c r="L90" s="944"/>
      <c r="M90" s="944"/>
      <c r="N90" s="944"/>
      <c r="O90" s="944"/>
      <c r="P90" s="944"/>
      <c r="Q90" s="944"/>
      <c r="R90" s="944"/>
      <c r="S90" s="944"/>
      <c r="T90" s="944"/>
      <c r="U90" s="944"/>
      <c r="V90" s="944"/>
      <c r="W90" s="944"/>
      <c r="X90" s="944"/>
      <c r="Y90" s="944"/>
      <c r="Z90" s="944"/>
      <c r="AA90" s="944"/>
      <c r="AB90" s="944"/>
      <c r="AC90" s="944"/>
      <c r="AD90" s="944"/>
      <c r="AE90" s="944"/>
      <c r="AF90" s="944"/>
      <c r="AG90" s="944"/>
      <c r="AH90" s="944"/>
      <c r="AI90" s="944"/>
      <c r="AJ90" s="944"/>
      <c r="AK90" s="944"/>
      <c r="AL90" s="944"/>
      <c r="AM90" s="944"/>
      <c r="AN90" s="944"/>
      <c r="AO90" s="944"/>
      <c r="AP90" s="944"/>
      <c r="AQ90" s="944"/>
      <c r="AR90" s="944"/>
      <c r="AS90" s="944"/>
      <c r="AT90" s="944"/>
      <c r="AU90" s="83"/>
      <c r="AV90" s="3"/>
      <c r="AW90" s="3"/>
      <c r="AX90" s="3"/>
      <c r="AY90" s="3"/>
      <c r="AZ90" s="531"/>
      <c r="BA90" s="531"/>
      <c r="BB90" s="1464"/>
      <c r="BC90" s="1464"/>
      <c r="BD90" s="1464"/>
      <c r="BE90" s="1464"/>
      <c r="BF90" s="1431"/>
      <c r="BG90" s="1431"/>
      <c r="BH90" s="1431"/>
      <c r="BI90" s="1431"/>
      <c r="BJ90" s="1431"/>
      <c r="BK90" s="1431"/>
      <c r="BL90" s="1431"/>
      <c r="BM90" s="1431"/>
      <c r="BN90" s="1431"/>
      <c r="BO90" s="1431"/>
      <c r="BP90" s="1431"/>
      <c r="BQ90" s="1431"/>
      <c r="BR90" s="1431"/>
      <c r="BS90" s="1431"/>
      <c r="BT90" s="1431"/>
      <c r="BU90" s="1465"/>
      <c r="BV90" s="1465"/>
      <c r="BW90" s="514"/>
      <c r="BX90" s="3"/>
      <c r="BY90" s="3"/>
      <c r="BZ90" s="3"/>
    </row>
    <row r="91" spans="1:78" ht="9.95" customHeight="1">
      <c r="A91" s="3"/>
      <c r="B91" s="83"/>
      <c r="C91" s="2083" t="s">
        <v>2</v>
      </c>
      <c r="D91" s="2083"/>
      <c r="E91" s="2083"/>
      <c r="F91" s="2083"/>
      <c r="G91" s="2083"/>
      <c r="H91" s="2083"/>
      <c r="I91" s="2083"/>
      <c r="J91" s="903"/>
      <c r="K91" s="901"/>
      <c r="L91" s="901"/>
      <c r="M91" s="940"/>
      <c r="N91" s="940"/>
      <c r="O91" s="911" t="str">
        <f>BC91</f>
        <v>Gemeindecheck Wohnen: Stadt Thun</v>
      </c>
      <c r="P91" s="940"/>
      <c r="Q91" s="940"/>
      <c r="R91" s="940"/>
      <c r="S91" s="940"/>
      <c r="T91" s="940"/>
      <c r="U91" s="940"/>
      <c r="V91" s="940"/>
      <c r="W91" s="940"/>
      <c r="X91" s="940"/>
      <c r="Y91" s="940"/>
      <c r="Z91" s="940"/>
      <c r="AA91" s="940"/>
      <c r="AB91" s="940"/>
      <c r="AC91" s="940"/>
      <c r="AD91" s="940"/>
      <c r="AE91" s="940"/>
      <c r="AF91" s="940"/>
      <c r="AG91" s="940"/>
      <c r="AH91" s="940"/>
      <c r="AI91" s="940"/>
      <c r="AJ91" s="940"/>
      <c r="AK91" s="940"/>
      <c r="AL91" s="940"/>
      <c r="AM91" s="940"/>
      <c r="AN91" s="940"/>
      <c r="AO91" s="940"/>
      <c r="AP91" s="940"/>
      <c r="AQ91" s="940"/>
      <c r="AR91" s="940"/>
      <c r="AS91" s="940"/>
      <c r="AT91" s="1145" t="str">
        <f>BV91</f>
        <v>1. Quartal 2024</v>
      </c>
      <c r="AU91" s="940"/>
      <c r="AV91" s="3"/>
      <c r="AW91" s="3"/>
      <c r="AX91" s="3"/>
      <c r="AY91" s="3"/>
      <c r="AZ91" s="531"/>
      <c r="BA91" s="531"/>
      <c r="BB91" s="986" t="s">
        <v>10</v>
      </c>
      <c r="BC91" s="986" t="s">
        <v>542</v>
      </c>
      <c r="BD91" s="611"/>
      <c r="BE91" s="611"/>
      <c r="BF91" s="531"/>
      <c r="BG91" s="531"/>
      <c r="BH91" s="531"/>
      <c r="BI91" s="531"/>
      <c r="BJ91" s="531"/>
      <c r="BK91" s="531"/>
      <c r="BL91" s="531"/>
      <c r="BM91" s="531"/>
      <c r="BN91" s="531"/>
      <c r="BO91" s="531"/>
      <c r="BP91" s="531"/>
      <c r="BQ91" s="531"/>
      <c r="BR91" s="531"/>
      <c r="BS91" s="531"/>
      <c r="BT91" s="531"/>
      <c r="BU91" s="514"/>
      <c r="BV91" s="1400" t="s">
        <v>534</v>
      </c>
      <c r="BW91" s="514"/>
      <c r="BX91" s="3"/>
      <c r="BY91" s="3"/>
      <c r="BZ91" s="3"/>
    </row>
    <row r="92" spans="1:78" ht="9.95" customHeight="1">
      <c r="A92" s="3"/>
      <c r="B92" s="83"/>
      <c r="C92" s="912" t="s">
        <v>3</v>
      </c>
      <c r="D92" s="912"/>
      <c r="E92" s="911"/>
      <c r="F92" s="911"/>
      <c r="G92" s="911"/>
      <c r="H92" s="911"/>
      <c r="I92" s="911"/>
      <c r="J92" s="911"/>
      <c r="K92" s="901"/>
      <c r="L92" s="901"/>
      <c r="M92" s="901"/>
      <c r="N92" s="901"/>
      <c r="O92" s="901"/>
      <c r="P92" s="901"/>
      <c r="Q92" s="901"/>
      <c r="R92" s="901"/>
      <c r="S92" s="901"/>
      <c r="T92" s="901"/>
      <c r="U92" s="901"/>
      <c r="V92" s="901"/>
      <c r="W92" s="901"/>
      <c r="X92" s="901"/>
      <c r="Y92" s="901"/>
      <c r="Z92" s="901"/>
      <c r="AA92" s="901"/>
      <c r="AB92" s="901"/>
      <c r="AC92" s="901"/>
      <c r="AD92" s="901"/>
      <c r="AE92" s="901"/>
      <c r="AF92" s="901"/>
      <c r="AG92" s="901"/>
      <c r="AH92" s="901"/>
      <c r="AI92" s="901"/>
      <c r="AJ92" s="901"/>
      <c r="AK92" s="901"/>
      <c r="AL92" s="901"/>
      <c r="AM92" s="901"/>
      <c r="AN92" s="901"/>
      <c r="AO92" s="901"/>
      <c r="AP92" s="901"/>
      <c r="AQ92" s="901"/>
      <c r="AR92" s="1697"/>
      <c r="AS92" s="1697"/>
      <c r="AT92" s="1698" t="str">
        <f>BV92</f>
        <v>Seite 3 / 27</v>
      </c>
      <c r="AU92" s="83"/>
      <c r="AV92" s="3"/>
      <c r="AW92" s="3"/>
      <c r="AX92" s="3"/>
      <c r="AY92" s="3"/>
      <c r="AZ92" s="531"/>
      <c r="BA92" s="531"/>
      <c r="BB92" s="986" t="s">
        <v>3</v>
      </c>
      <c r="BC92" s="611"/>
      <c r="BD92" s="514"/>
      <c r="BE92" s="514"/>
      <c r="BF92" s="514"/>
      <c r="BG92" s="514"/>
      <c r="BH92" s="514"/>
      <c r="BI92" s="514"/>
      <c r="BJ92" s="514"/>
      <c r="BK92" s="514"/>
      <c r="BL92" s="514"/>
      <c r="BM92" s="514"/>
      <c r="BN92" s="514"/>
      <c r="BO92" s="514"/>
      <c r="BP92" s="514"/>
      <c r="BQ92" s="514"/>
      <c r="BR92" s="514"/>
      <c r="BS92" s="514"/>
      <c r="BT92" s="514"/>
      <c r="BU92" s="514"/>
      <c r="BV92" s="1400" t="s">
        <v>644</v>
      </c>
      <c r="BW92" s="514"/>
      <c r="BX92" s="3"/>
      <c r="BY92" s="3"/>
      <c r="BZ92" s="3"/>
    </row>
    <row r="93" spans="1:78" ht="8.1" customHeight="1">
      <c r="A93" s="3"/>
      <c r="B93" s="83"/>
      <c r="C93" s="416"/>
      <c r="D93" s="416"/>
      <c r="E93" s="416"/>
      <c r="F93" s="416"/>
      <c r="G93" s="416"/>
      <c r="H93" s="416"/>
      <c r="I93" s="416"/>
      <c r="J93" s="416"/>
      <c r="K93" s="901"/>
      <c r="L93" s="901"/>
      <c r="M93" s="901"/>
      <c r="N93" s="901"/>
      <c r="O93" s="901"/>
      <c r="P93" s="901"/>
      <c r="Q93" s="901"/>
      <c r="R93" s="901"/>
      <c r="S93" s="901"/>
      <c r="T93" s="901"/>
      <c r="U93" s="901"/>
      <c r="V93" s="901"/>
      <c r="W93" s="901"/>
      <c r="X93" s="901"/>
      <c r="Y93" s="901"/>
      <c r="Z93" s="901"/>
      <c r="AA93" s="901"/>
      <c r="AB93" s="901"/>
      <c r="AC93" s="901"/>
      <c r="AD93" s="901"/>
      <c r="AE93" s="901"/>
      <c r="AF93" s="901"/>
      <c r="AG93" s="901"/>
      <c r="AH93" s="901"/>
      <c r="AI93" s="901"/>
      <c r="AJ93" s="901"/>
      <c r="AK93" s="901"/>
      <c r="AL93" s="901"/>
      <c r="AM93" s="901"/>
      <c r="AN93" s="901"/>
      <c r="AO93" s="901"/>
      <c r="AP93" s="901"/>
      <c r="AQ93" s="901"/>
      <c r="AR93" s="901"/>
      <c r="AS93" s="901"/>
      <c r="AT93" s="901"/>
      <c r="AU93" s="83"/>
      <c r="AV93" s="3"/>
      <c r="AW93" s="3"/>
      <c r="AX93" s="3"/>
      <c r="AY93" s="3"/>
      <c r="AZ93" s="531"/>
      <c r="BA93" s="531"/>
      <c r="BB93" s="514"/>
      <c r="BC93" s="514"/>
      <c r="BD93" s="611"/>
      <c r="BE93" s="611"/>
      <c r="BF93" s="531"/>
      <c r="BG93" s="531"/>
      <c r="BH93" s="531"/>
      <c r="BI93" s="531"/>
      <c r="BJ93" s="531"/>
      <c r="BK93" s="531"/>
      <c r="BL93" s="531"/>
      <c r="BM93" s="531"/>
      <c r="BN93" s="531"/>
      <c r="BO93" s="531"/>
      <c r="BP93" s="531"/>
      <c r="BQ93" s="531"/>
      <c r="BR93" s="531"/>
      <c r="BS93" s="531"/>
      <c r="BT93" s="531"/>
      <c r="BU93" s="514"/>
      <c r="BV93" s="514"/>
      <c r="BW93" s="514"/>
      <c r="BX93" s="3"/>
      <c r="BY93" s="3"/>
      <c r="BZ93" s="3"/>
    </row>
    <row r="94" spans="1:78" ht="14.25">
      <c r="A94" s="3"/>
      <c r="B94" s="3"/>
      <c r="C94" s="3"/>
      <c r="D94" s="3"/>
      <c r="E94" s="3"/>
      <c r="F94" s="3"/>
      <c r="G94" s="3"/>
      <c r="H94" s="3"/>
      <c r="I94" s="3"/>
      <c r="J94" s="3"/>
      <c r="K94" s="3"/>
      <c r="L94" s="3"/>
      <c r="M94" s="3"/>
      <c r="N94" s="3"/>
      <c r="O94" s="3"/>
      <c r="P94" s="3"/>
      <c r="Q94" s="3"/>
      <c r="R94" s="3"/>
      <c r="S94" s="3"/>
      <c r="T94" s="3"/>
      <c r="U94" s="3"/>
      <c r="V94" s="10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row>
    <row r="95" spans="1:78"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514"/>
      <c r="BA95" s="514"/>
      <c r="BB95" s="514"/>
      <c r="BC95" s="607" t="s">
        <v>491</v>
      </c>
      <c r="BD95" s="514"/>
      <c r="BE95" s="514"/>
      <c r="BF95" s="514"/>
      <c r="BG95" s="607" t="s">
        <v>495</v>
      </c>
      <c r="BH95" s="514"/>
      <c r="BI95" s="514"/>
      <c r="BJ95" s="514"/>
      <c r="BK95" s="514"/>
      <c r="BL95" s="514"/>
      <c r="BM95" s="514"/>
      <c r="BN95" s="514"/>
      <c r="BO95" s="514"/>
      <c r="BP95" s="514"/>
      <c r="BQ95" s="514"/>
      <c r="BR95" s="514"/>
      <c r="BS95" s="514"/>
      <c r="BT95" s="514"/>
      <c r="BU95" s="514"/>
      <c r="BV95" s="514"/>
      <c r="BW95" s="514"/>
      <c r="BX95" s="3"/>
      <c r="BY95" s="3"/>
      <c r="BZ95" s="3"/>
    </row>
    <row r="96" spans="1:78"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514"/>
      <c r="BA96" s="514"/>
      <c r="BB96" s="514"/>
      <c r="BC96" s="514"/>
      <c r="BD96" s="514"/>
      <c r="BE96" s="514"/>
      <c r="BF96" s="514"/>
      <c r="BG96" s="600"/>
      <c r="BH96" s="514"/>
      <c r="BI96" s="514"/>
      <c r="BJ96" s="514"/>
      <c r="BK96" s="514"/>
      <c r="BL96" s="514"/>
      <c r="BM96" s="514"/>
      <c r="BN96" s="514"/>
      <c r="BO96" s="514"/>
      <c r="BP96" s="514"/>
      <c r="BQ96" s="514"/>
      <c r="BR96" s="514"/>
      <c r="BS96" s="514"/>
      <c r="BT96" s="514"/>
      <c r="BU96" s="514"/>
      <c r="BV96" s="514"/>
      <c r="BW96" s="514"/>
      <c r="BX96" s="3"/>
      <c r="BY96" s="3"/>
      <c r="BZ96" s="3"/>
    </row>
    <row r="97" spans="1:78" ht="14.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514"/>
      <c r="BA97" s="514"/>
      <c r="BB97" s="618" t="s">
        <v>634</v>
      </c>
      <c r="BC97" s="581" t="s">
        <v>392</v>
      </c>
      <c r="BD97" s="581" t="s">
        <v>393</v>
      </c>
      <c r="BE97" s="1286" t="s">
        <v>394</v>
      </c>
      <c r="BF97" s="581" t="s">
        <v>395</v>
      </c>
      <c r="BG97" s="543" t="s">
        <v>396</v>
      </c>
      <c r="BH97" s="543" t="s">
        <v>397</v>
      </c>
      <c r="BI97" s="514"/>
      <c r="BJ97" s="543"/>
      <c r="BK97" s="543"/>
      <c r="BL97" s="543"/>
      <c r="BM97" s="1286"/>
      <c r="BN97" s="514"/>
      <c r="BO97" s="514"/>
      <c r="BP97" s="514"/>
      <c r="BQ97" s="514"/>
      <c r="BR97" s="514"/>
      <c r="BS97" s="514"/>
      <c r="BT97" s="514"/>
      <c r="BU97" s="514"/>
      <c r="BV97" s="514"/>
      <c r="BW97" s="514"/>
      <c r="BX97" s="3"/>
      <c r="BY97" s="3"/>
      <c r="BZ97" s="3"/>
    </row>
    <row r="98" spans="1:78"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514"/>
      <c r="BA98" s="514"/>
      <c r="BB98" s="514"/>
      <c r="BC98" s="581" t="s">
        <v>418</v>
      </c>
      <c r="BD98" s="581" t="s">
        <v>418</v>
      </c>
      <c r="BE98" s="1286" t="s">
        <v>418</v>
      </c>
      <c r="BF98" s="581" t="s">
        <v>418</v>
      </c>
      <c r="BG98" s="531" t="s">
        <v>418</v>
      </c>
      <c r="BH98" s="531" t="s">
        <v>418</v>
      </c>
      <c r="BI98" s="514"/>
      <c r="BJ98" s="543"/>
      <c r="BK98" s="636"/>
      <c r="BL98" s="636"/>
      <c r="BM98" s="1286"/>
      <c r="BN98" s="514"/>
      <c r="BO98" s="514"/>
      <c r="BP98" s="514"/>
      <c r="BQ98" s="514"/>
      <c r="BR98" s="514"/>
      <c r="BS98" s="514"/>
      <c r="BT98" s="514"/>
      <c r="BU98" s="514"/>
      <c r="BV98" s="514"/>
      <c r="BW98" s="514"/>
      <c r="BX98" s="3"/>
      <c r="BY98" s="3"/>
      <c r="BZ98" s="3"/>
    </row>
    <row r="99" spans="1:78" ht="14.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514"/>
      <c r="BA99" s="514"/>
      <c r="BB99" s="1279" t="s">
        <v>424</v>
      </c>
      <c r="BC99" s="1308">
        <v>6084.2000000000007</v>
      </c>
      <c r="BD99" s="1308">
        <v>5468.75</v>
      </c>
      <c r="BE99" s="1308">
        <v>8622.6499999999996</v>
      </c>
      <c r="BF99" s="1308">
        <v>6273.7999999999984</v>
      </c>
      <c r="BG99" s="1280">
        <v>213.49999999999994</v>
      </c>
      <c r="BH99" s="1280">
        <v>164.30000000000004</v>
      </c>
      <c r="BI99" s="514"/>
      <c r="BJ99" s="543"/>
      <c r="BK99" s="1282"/>
      <c r="BL99" s="1282"/>
      <c r="BM99" s="1451"/>
      <c r="BN99" s="514"/>
      <c r="BO99" s="514"/>
      <c r="BP99" s="514"/>
      <c r="BQ99" s="514"/>
      <c r="BR99" s="514"/>
      <c r="BS99" s="514"/>
      <c r="BT99" s="514"/>
      <c r="BU99" s="514"/>
      <c r="BV99" s="514"/>
      <c r="BW99" s="514"/>
      <c r="BX99" s="3"/>
      <c r="BY99" s="3"/>
      <c r="BZ99" s="3"/>
    </row>
    <row r="100" spans="1:78" ht="14.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514"/>
      <c r="BA100" s="514"/>
      <c r="BB100" s="1279" t="s">
        <v>425</v>
      </c>
      <c r="BC100" s="1308">
        <v>7468.8800000000001</v>
      </c>
      <c r="BD100" s="1308">
        <v>5937.5</v>
      </c>
      <c r="BE100" s="1308">
        <v>10124.66</v>
      </c>
      <c r="BF100" s="1308">
        <v>8300.7199999999993</v>
      </c>
      <c r="BG100" s="1280">
        <v>231.79999999999998</v>
      </c>
      <c r="BH100" s="1280">
        <v>192.92000000000002</v>
      </c>
      <c r="BI100" s="514"/>
      <c r="BJ100" s="543"/>
      <c r="BK100" s="1282"/>
      <c r="BL100" s="1282"/>
      <c r="BM100" s="1451"/>
      <c r="BN100" s="514"/>
      <c r="BO100" s="514"/>
      <c r="BP100" s="514"/>
      <c r="BQ100" s="514"/>
      <c r="BR100" s="514"/>
      <c r="BS100" s="514"/>
      <c r="BT100" s="514"/>
      <c r="BU100" s="514"/>
      <c r="BV100" s="514"/>
      <c r="BW100" s="514"/>
      <c r="BX100" s="3"/>
      <c r="BY100" s="3"/>
      <c r="BZ100" s="3"/>
    </row>
    <row r="101" spans="1:78" ht="14.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514"/>
      <c r="BA101" s="514"/>
      <c r="BB101" s="1279" t="s">
        <v>426</v>
      </c>
      <c r="BC101" s="1308">
        <v>8392</v>
      </c>
      <c r="BD101" s="1308">
        <v>6250</v>
      </c>
      <c r="BE101" s="1308">
        <v>11126</v>
      </c>
      <c r="BF101" s="1308">
        <v>9652</v>
      </c>
      <c r="BG101" s="1280">
        <v>244</v>
      </c>
      <c r="BH101" s="1280">
        <v>212</v>
      </c>
      <c r="BI101" s="514"/>
      <c r="BJ101" s="543"/>
      <c r="BK101" s="1282"/>
      <c r="BL101" s="1282"/>
      <c r="BM101" s="1451"/>
      <c r="BN101" s="514"/>
      <c r="BO101" s="514"/>
      <c r="BP101" s="514"/>
      <c r="BQ101" s="514"/>
      <c r="BR101" s="514"/>
      <c r="BS101" s="514"/>
      <c r="BT101" s="514"/>
      <c r="BU101" s="514"/>
      <c r="BV101" s="514"/>
      <c r="BW101" s="514"/>
      <c r="BX101" s="3"/>
      <c r="BY101" s="3"/>
      <c r="BZ101" s="3"/>
    </row>
    <row r="102" spans="1:78" ht="14.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514"/>
      <c r="BA102" s="514"/>
      <c r="BB102" s="1279" t="s">
        <v>427</v>
      </c>
      <c r="BC102" s="1308">
        <v>8979.4400000000005</v>
      </c>
      <c r="BD102" s="1308">
        <v>7000.0000000000009</v>
      </c>
      <c r="BE102" s="1308">
        <v>11904.820000000002</v>
      </c>
      <c r="BF102" s="1308">
        <v>11099.799999999999</v>
      </c>
      <c r="BG102" s="1280">
        <v>268.40000000000003</v>
      </c>
      <c r="BH102" s="1280">
        <v>224.72</v>
      </c>
      <c r="BI102" s="514"/>
      <c r="BJ102" s="543"/>
      <c r="BK102" s="1282"/>
      <c r="BL102" s="1282"/>
      <c r="BM102" s="1451"/>
      <c r="BN102" s="514"/>
      <c r="BO102" s="514"/>
      <c r="BP102" s="514"/>
      <c r="BQ102" s="514"/>
      <c r="BR102" s="514"/>
      <c r="BS102" s="514"/>
      <c r="BT102" s="514"/>
      <c r="BU102" s="514"/>
      <c r="BV102" s="514"/>
      <c r="BW102" s="514"/>
      <c r="BX102" s="3"/>
      <c r="BY102" s="3"/>
      <c r="BZ102" s="3"/>
    </row>
    <row r="103" spans="1:78" ht="14.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514"/>
      <c r="BA103" s="514"/>
      <c r="BB103" s="1279" t="s">
        <v>428</v>
      </c>
      <c r="BC103" s="1308">
        <v>9860.6000000000022</v>
      </c>
      <c r="BD103" s="1308">
        <v>8125.0000000000018</v>
      </c>
      <c r="BE103" s="1308">
        <v>13073.050000000003</v>
      </c>
      <c r="BF103" s="1308">
        <v>13271.499999999998</v>
      </c>
      <c r="BG103" s="1280">
        <v>305.00000000000011</v>
      </c>
      <c r="BH103" s="1280">
        <v>243.80000000000001</v>
      </c>
      <c r="BI103" s="514"/>
      <c r="BJ103" s="543"/>
      <c r="BK103" s="1282"/>
      <c r="BL103" s="1282"/>
      <c r="BM103" s="1451"/>
      <c r="BN103" s="514"/>
      <c r="BO103" s="514"/>
      <c r="BP103" s="514"/>
      <c r="BQ103" s="514"/>
      <c r="BR103" s="514"/>
      <c r="BS103" s="514"/>
      <c r="BT103" s="514"/>
      <c r="BU103" s="514"/>
      <c r="BV103" s="514"/>
      <c r="BW103" s="514"/>
      <c r="BX103" s="3"/>
      <c r="BY103" s="3"/>
      <c r="BZ103" s="3"/>
    </row>
    <row r="104" spans="1:78" ht="14.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514"/>
      <c r="BA104" s="514"/>
      <c r="BB104" s="1448"/>
      <c r="BC104" s="1449"/>
      <c r="BD104" s="1450"/>
      <c r="BE104" s="1450"/>
      <c r="BF104" s="1450"/>
      <c r="BG104" s="1281"/>
      <c r="BH104" s="1282"/>
      <c r="BI104" s="514"/>
      <c r="BJ104" s="543"/>
      <c r="BK104" s="1282"/>
      <c r="BL104" s="1282"/>
      <c r="BM104" s="1451"/>
      <c r="BN104" s="514"/>
      <c r="BO104" s="514"/>
      <c r="BP104" s="514"/>
      <c r="BQ104" s="514"/>
      <c r="BR104" s="514"/>
      <c r="BS104" s="514"/>
      <c r="BT104" s="514"/>
      <c r="BU104" s="514"/>
      <c r="BV104" s="514"/>
      <c r="BW104" s="514"/>
      <c r="BX104" s="3"/>
      <c r="BY104" s="3"/>
      <c r="BZ104" s="3"/>
    </row>
    <row r="105" spans="1:78" ht="14.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514"/>
      <c r="BA105" s="514"/>
      <c r="BB105" s="1279" t="s">
        <v>270</v>
      </c>
      <c r="BC105" s="1308">
        <v>1384.6799999999994</v>
      </c>
      <c r="BD105" s="1308">
        <v>468.75</v>
      </c>
      <c r="BE105" s="1280">
        <v>1502.0100000000002</v>
      </c>
      <c r="BF105" s="1280">
        <v>2026.920000000001</v>
      </c>
      <c r="BG105" s="1280">
        <v>18.30000000000004</v>
      </c>
      <c r="BH105" s="1280">
        <v>28.619999999999976</v>
      </c>
      <c r="BI105" s="514"/>
      <c r="BJ105" s="543"/>
      <c r="BK105" s="1282"/>
      <c r="BL105" s="1282"/>
      <c r="BM105" s="1451"/>
      <c r="BN105" s="514"/>
      <c r="BO105" s="514"/>
      <c r="BP105" s="514"/>
      <c r="BQ105" s="514"/>
      <c r="BR105" s="514"/>
      <c r="BS105" s="514"/>
      <c r="BT105" s="514"/>
      <c r="BU105" s="514"/>
      <c r="BV105" s="514"/>
      <c r="BW105" s="514"/>
      <c r="BX105" s="3"/>
      <c r="BY105" s="3"/>
      <c r="BZ105" s="3"/>
    </row>
    <row r="106" spans="1:78" ht="14.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514"/>
      <c r="BA106" s="514"/>
      <c r="BB106" s="1279" t="s">
        <v>270</v>
      </c>
      <c r="BC106" s="1308">
        <v>923.11999999999989</v>
      </c>
      <c r="BD106" s="1308">
        <v>312.5</v>
      </c>
      <c r="BE106" s="1280">
        <v>1001.3400000000002</v>
      </c>
      <c r="BF106" s="1280">
        <v>1351.2800000000007</v>
      </c>
      <c r="BG106" s="1280">
        <v>12.200000000000017</v>
      </c>
      <c r="BH106" s="1280">
        <v>19.079999999999984</v>
      </c>
      <c r="BI106" s="514"/>
      <c r="BJ106" s="543"/>
      <c r="BK106" s="1282"/>
      <c r="BL106" s="1282"/>
      <c r="BM106" s="1451"/>
      <c r="BN106" s="514"/>
      <c r="BO106" s="514"/>
      <c r="BP106" s="514"/>
      <c r="BQ106" s="514"/>
      <c r="BR106" s="514"/>
      <c r="BS106" s="514"/>
      <c r="BT106" s="514"/>
      <c r="BU106" s="514"/>
      <c r="BV106" s="514"/>
      <c r="BW106" s="514"/>
      <c r="BX106" s="3"/>
      <c r="BY106" s="3"/>
      <c r="BZ106" s="3"/>
    </row>
    <row r="107" spans="1:78" ht="14.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514"/>
      <c r="BA107" s="514"/>
      <c r="BB107" s="1279" t="s">
        <v>270</v>
      </c>
      <c r="BC107" s="1308">
        <v>587.44000000000051</v>
      </c>
      <c r="BD107" s="1308">
        <v>750.00000000000091</v>
      </c>
      <c r="BE107" s="1280">
        <v>778.82000000000153</v>
      </c>
      <c r="BF107" s="1280">
        <v>1447.7999999999993</v>
      </c>
      <c r="BG107" s="1280">
        <v>24.400000000000063</v>
      </c>
      <c r="BH107" s="1280">
        <v>12.719999999999999</v>
      </c>
      <c r="BI107" s="514"/>
      <c r="BJ107" s="543"/>
      <c r="BK107" s="1282"/>
      <c r="BL107" s="1282"/>
      <c r="BM107" s="1451"/>
      <c r="BN107" s="514"/>
      <c r="BO107" s="514"/>
      <c r="BP107" s="514"/>
      <c r="BQ107" s="514"/>
      <c r="BR107" s="514"/>
      <c r="BS107" s="514"/>
      <c r="BT107" s="514"/>
      <c r="BU107" s="514"/>
      <c r="BV107" s="514"/>
      <c r="BW107" s="514"/>
      <c r="BX107" s="3"/>
      <c r="BY107" s="3"/>
      <c r="BZ107" s="3"/>
    </row>
    <row r="108" spans="1:78" ht="14.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514"/>
      <c r="BA108" s="514"/>
      <c r="BB108" s="1279" t="s">
        <v>270</v>
      </c>
      <c r="BC108" s="1308">
        <v>881.16000000000167</v>
      </c>
      <c r="BD108" s="1308">
        <v>1125.0000000000009</v>
      </c>
      <c r="BE108" s="1280">
        <v>1168.2300000000014</v>
      </c>
      <c r="BF108" s="1280">
        <v>2171.6999999999989</v>
      </c>
      <c r="BG108" s="1280">
        <v>36.60000000000008</v>
      </c>
      <c r="BH108" s="1280">
        <v>19.080000000000013</v>
      </c>
      <c r="BI108" s="514"/>
      <c r="BJ108" s="543"/>
      <c r="BK108" s="1282"/>
      <c r="BL108" s="1282"/>
      <c r="BM108" s="1451"/>
      <c r="BN108" s="514"/>
      <c r="BO108" s="514"/>
      <c r="BP108" s="514"/>
      <c r="BQ108" s="514"/>
      <c r="BR108" s="514"/>
      <c r="BS108" s="514"/>
      <c r="BT108" s="514"/>
      <c r="BU108" s="514"/>
      <c r="BV108" s="514"/>
      <c r="BW108" s="514"/>
      <c r="BX108" s="3"/>
      <c r="BY108" s="3"/>
      <c r="BZ108" s="3"/>
    </row>
    <row r="109" spans="1:78" ht="14.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514"/>
      <c r="BA109" s="514"/>
      <c r="BB109" s="1283" t="s">
        <v>422</v>
      </c>
      <c r="BC109" s="514"/>
      <c r="BD109" s="514"/>
      <c r="BE109" s="514"/>
      <c r="BF109" s="514"/>
      <c r="BG109" s="514"/>
      <c r="BH109" s="514"/>
      <c r="BI109" s="514"/>
      <c r="BJ109" s="514"/>
      <c r="BK109" s="514"/>
      <c r="BL109" s="514"/>
      <c r="BM109" s="514"/>
      <c r="BN109" s="514"/>
      <c r="BO109" s="514"/>
      <c r="BP109" s="514"/>
      <c r="BQ109" s="514"/>
      <c r="BR109" s="514"/>
      <c r="BS109" s="514"/>
      <c r="BT109" s="514"/>
      <c r="BU109" s="514"/>
      <c r="BV109" s="514"/>
      <c r="BW109" s="514"/>
      <c r="BX109" s="3"/>
      <c r="BY109" s="3"/>
      <c r="BZ109" s="3"/>
    </row>
    <row r="110" spans="1:78" ht="14.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514"/>
      <c r="BA110" s="514"/>
      <c r="BB110" s="1283" t="s">
        <v>387</v>
      </c>
      <c r="BC110" s="514"/>
      <c r="BD110" s="514"/>
      <c r="BE110" s="514"/>
      <c r="BF110" s="514"/>
      <c r="BG110" s="581"/>
      <c r="BH110" s="514"/>
      <c r="BI110" s="514"/>
      <c r="BJ110" s="514"/>
      <c r="BK110" s="514"/>
      <c r="BL110" s="514"/>
      <c r="BM110" s="514"/>
      <c r="BN110" s="514"/>
      <c r="BO110" s="514"/>
      <c r="BP110" s="514"/>
      <c r="BQ110" s="514"/>
      <c r="BR110" s="514"/>
      <c r="BS110" s="514"/>
      <c r="BT110" s="514"/>
      <c r="BU110" s="514"/>
      <c r="BV110" s="514"/>
      <c r="BW110" s="514"/>
      <c r="BX110" s="3"/>
      <c r="BY110" s="3"/>
      <c r="BZ110" s="3"/>
    </row>
    <row r="111" spans="1:78" ht="14.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514"/>
      <c r="BA111" s="514"/>
      <c r="BB111" s="1283" t="s">
        <v>389</v>
      </c>
      <c r="BC111" s="514"/>
      <c r="BD111" s="514"/>
      <c r="BE111" s="514"/>
      <c r="BF111" s="514"/>
      <c r="BG111" s="581"/>
      <c r="BH111" s="514"/>
      <c r="BI111" s="514"/>
      <c r="BJ111" s="514"/>
      <c r="BK111" s="514"/>
      <c r="BL111" s="514"/>
      <c r="BM111" s="514"/>
      <c r="BN111" s="514"/>
      <c r="BO111" s="514"/>
      <c r="BP111" s="514"/>
      <c r="BQ111" s="514"/>
      <c r="BR111" s="514"/>
      <c r="BS111" s="514"/>
      <c r="BT111" s="514"/>
      <c r="BU111" s="514"/>
      <c r="BV111" s="514"/>
      <c r="BW111" s="514"/>
      <c r="BX111" s="3"/>
      <c r="BY111" s="3"/>
      <c r="BZ111" s="3"/>
    </row>
    <row r="112" spans="1:78" ht="14.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514"/>
      <c r="BA112" s="514"/>
      <c r="BB112" s="1283" t="s">
        <v>423</v>
      </c>
      <c r="BC112" s="514"/>
      <c r="BD112" s="514"/>
      <c r="BE112" s="514"/>
      <c r="BF112" s="514"/>
      <c r="BG112" s="581"/>
      <c r="BH112" s="514"/>
      <c r="BI112" s="514"/>
      <c r="BJ112" s="514"/>
      <c r="BK112" s="514"/>
      <c r="BL112" s="514"/>
      <c r="BM112" s="514"/>
      <c r="BN112" s="514"/>
      <c r="BO112" s="514"/>
      <c r="BP112" s="514"/>
      <c r="BQ112" s="514"/>
      <c r="BR112" s="514"/>
      <c r="BS112" s="514"/>
      <c r="BT112" s="514"/>
      <c r="BU112" s="514"/>
      <c r="BV112" s="514"/>
      <c r="BW112" s="514"/>
      <c r="BX112" s="3"/>
      <c r="BY112" s="3"/>
      <c r="BZ112" s="3"/>
    </row>
    <row r="113" spans="1:78" ht="14.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514"/>
      <c r="BA113" s="514"/>
      <c r="BB113" s="1283" t="s">
        <v>458</v>
      </c>
      <c r="BC113" s="1283" t="s">
        <v>459</v>
      </c>
      <c r="BD113" s="514"/>
      <c r="BE113" s="514"/>
      <c r="BF113" s="514"/>
      <c r="BG113" s="581"/>
      <c r="BH113" s="514"/>
      <c r="BI113" s="514"/>
      <c r="BJ113" s="514"/>
      <c r="BK113" s="514"/>
      <c r="BL113" s="514"/>
      <c r="BM113" s="514"/>
      <c r="BN113" s="514"/>
      <c r="BO113" s="514"/>
      <c r="BP113" s="514"/>
      <c r="BQ113" s="514"/>
      <c r="BR113" s="514"/>
      <c r="BS113" s="514"/>
      <c r="BT113" s="514"/>
      <c r="BU113" s="514"/>
      <c r="BV113" s="514"/>
      <c r="BW113" s="514"/>
      <c r="BX113" s="3"/>
      <c r="BY113" s="3"/>
      <c r="BZ113" s="3"/>
    </row>
    <row r="114" spans="1:78" ht="14.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514"/>
      <c r="BA114" s="514"/>
      <c r="BB114" s="1283" t="s">
        <v>580</v>
      </c>
      <c r="BC114" s="514"/>
      <c r="BD114" s="514"/>
      <c r="BE114" s="514"/>
      <c r="BF114" s="514"/>
      <c r="BG114" s="581"/>
      <c r="BH114" s="514"/>
      <c r="BI114" s="514"/>
      <c r="BJ114" s="514"/>
      <c r="BK114" s="514"/>
      <c r="BL114" s="514"/>
      <c r="BM114" s="514"/>
      <c r="BN114" s="514"/>
      <c r="BO114" s="514"/>
      <c r="BP114" s="514"/>
      <c r="BQ114" s="514"/>
      <c r="BR114" s="514"/>
      <c r="BS114" s="514"/>
      <c r="BT114" s="514"/>
      <c r="BU114" s="514"/>
      <c r="BV114" s="514"/>
      <c r="BW114" s="514"/>
      <c r="BX114" s="3"/>
      <c r="BY114" s="3"/>
      <c r="BZ114" s="3"/>
    </row>
    <row r="115" spans="1:78" ht="14.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514"/>
      <c r="BA115" s="514"/>
      <c r="BB115" s="1108" t="s">
        <v>566</v>
      </c>
      <c r="BC115" s="514"/>
      <c r="BD115" s="514"/>
      <c r="BE115" s="514"/>
      <c r="BF115" s="514"/>
      <c r="BG115" s="581"/>
      <c r="BH115" s="514"/>
      <c r="BI115" s="514"/>
      <c r="BJ115" s="514"/>
      <c r="BK115" s="514"/>
      <c r="BL115" s="514"/>
      <c r="BM115" s="514"/>
      <c r="BN115" s="514"/>
      <c r="BO115" s="514"/>
      <c r="BP115" s="514"/>
      <c r="BQ115" s="514"/>
      <c r="BR115" s="514"/>
      <c r="BS115" s="514"/>
      <c r="BT115" s="514"/>
      <c r="BU115" s="514"/>
      <c r="BV115" s="514"/>
      <c r="BW115" s="514"/>
      <c r="BX115" s="3"/>
      <c r="BY115" s="3"/>
      <c r="BZ115" s="3"/>
    </row>
    <row r="116" spans="1:78" ht="14.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514"/>
      <c r="BA116" s="514"/>
      <c r="BB116" s="514"/>
      <c r="BC116" s="514"/>
      <c r="BD116" s="514"/>
      <c r="BE116" s="514"/>
      <c r="BF116" s="514"/>
      <c r="BG116" s="514"/>
      <c r="BH116" s="514"/>
      <c r="BI116" s="514"/>
      <c r="BJ116" s="514"/>
      <c r="BK116" s="514"/>
      <c r="BL116" s="514"/>
      <c r="BM116" s="514"/>
      <c r="BN116" s="514"/>
      <c r="BO116" s="514"/>
      <c r="BP116" s="514"/>
      <c r="BQ116" s="514"/>
      <c r="BR116" s="514"/>
      <c r="BS116" s="514"/>
      <c r="BT116" s="514"/>
      <c r="BU116" s="514"/>
      <c r="BV116" s="514"/>
      <c r="BW116" s="514"/>
      <c r="BX116" s="3"/>
      <c r="BY116" s="3"/>
      <c r="BZ116" s="3"/>
    </row>
    <row r="117" spans="1:78" ht="14.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514"/>
      <c r="BA117" s="514"/>
      <c r="BB117" s="514"/>
      <c r="BC117" s="514"/>
      <c r="BD117" s="514"/>
      <c r="BE117" s="514"/>
      <c r="BF117" s="514"/>
      <c r="BG117" s="514"/>
      <c r="BH117" s="514"/>
      <c r="BI117" s="514"/>
      <c r="BJ117" s="514"/>
      <c r="BK117" s="514"/>
      <c r="BL117" s="514"/>
      <c r="BM117" s="514"/>
      <c r="BN117" s="514"/>
      <c r="BO117" s="514"/>
      <c r="BP117" s="514"/>
      <c r="BQ117" s="514"/>
      <c r="BR117" s="514"/>
      <c r="BS117" s="514"/>
      <c r="BT117" s="514"/>
      <c r="BU117" s="514"/>
      <c r="BV117" s="514"/>
      <c r="BW117" s="514"/>
      <c r="BX117" s="3"/>
      <c r="BY117" s="3"/>
      <c r="BZ117" s="3"/>
    </row>
    <row r="118" spans="1:78" ht="14.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514"/>
      <c r="BA118" s="514"/>
      <c r="BB118" s="618" t="s">
        <v>447</v>
      </c>
      <c r="BC118" s="514"/>
      <c r="BD118" s="514"/>
      <c r="BE118" s="514"/>
      <c r="BF118" s="514"/>
      <c r="BG118" s="514"/>
      <c r="BH118" s="514"/>
      <c r="BI118" s="514"/>
      <c r="BJ118" s="514"/>
      <c r="BK118" s="514"/>
      <c r="BL118" s="514"/>
      <c r="BM118" s="514"/>
      <c r="BN118" s="514"/>
      <c r="BO118" s="514"/>
      <c r="BP118" s="514"/>
      <c r="BQ118" s="514"/>
      <c r="BR118" s="514"/>
      <c r="BS118" s="514"/>
      <c r="BT118" s="514"/>
      <c r="BU118" s="514"/>
      <c r="BV118" s="514"/>
      <c r="BW118" s="514"/>
      <c r="BX118" s="3"/>
      <c r="BY118" s="3"/>
      <c r="BZ118" s="3"/>
    </row>
    <row r="119" spans="1:78" ht="14.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514"/>
      <c r="BA119" s="514"/>
      <c r="BB119" s="531" t="s">
        <v>317</v>
      </c>
      <c r="BC119" s="531"/>
      <c r="BD119" s="531">
        <v>2013</v>
      </c>
      <c r="BE119" s="531">
        <v>2014</v>
      </c>
      <c r="BF119" s="531">
        <v>2015</v>
      </c>
      <c r="BG119" s="531">
        <v>2016</v>
      </c>
      <c r="BH119" s="531">
        <v>2017</v>
      </c>
      <c r="BI119" s="531">
        <v>2018</v>
      </c>
      <c r="BJ119" s="531">
        <v>2019</v>
      </c>
      <c r="BK119" s="531">
        <v>2020</v>
      </c>
      <c r="BL119" s="531">
        <v>2021</v>
      </c>
      <c r="BM119" s="531">
        <v>2022</v>
      </c>
      <c r="BN119" s="531">
        <v>2023</v>
      </c>
      <c r="BO119" s="514"/>
      <c r="BP119" s="514"/>
      <c r="BQ119" s="514"/>
      <c r="BR119" s="514"/>
      <c r="BS119" s="514"/>
      <c r="BT119" s="514"/>
      <c r="BU119" s="514"/>
      <c r="BV119" s="514"/>
      <c r="BW119" s="514"/>
      <c r="BX119" s="3"/>
      <c r="BY119" s="3"/>
      <c r="BZ119" s="3"/>
    </row>
    <row r="120" spans="1:78" ht="14.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514"/>
      <c r="BA120" s="514"/>
      <c r="BB120" s="1283" t="s">
        <v>645</v>
      </c>
      <c r="BC120" s="1283"/>
      <c r="BD120" s="1283">
        <v>24</v>
      </c>
      <c r="BE120" s="1283">
        <v>54</v>
      </c>
      <c r="BF120" s="1283">
        <v>45</v>
      </c>
      <c r="BG120" s="1283">
        <v>51</v>
      </c>
      <c r="BH120" s="1283">
        <v>45</v>
      </c>
      <c r="BI120" s="1283">
        <v>49</v>
      </c>
      <c r="BJ120" s="1283">
        <v>114</v>
      </c>
      <c r="BK120" s="1283">
        <v>54</v>
      </c>
      <c r="BL120" s="1283">
        <v>39</v>
      </c>
      <c r="BM120" s="1283">
        <v>44</v>
      </c>
      <c r="BN120" s="1283">
        <v>22</v>
      </c>
      <c r="BO120" s="514"/>
      <c r="BP120" s="514"/>
      <c r="BQ120" s="514"/>
      <c r="BR120" s="514"/>
      <c r="BS120" s="514"/>
      <c r="BT120" s="514"/>
      <c r="BU120" s="514"/>
      <c r="BV120" s="514"/>
      <c r="BW120" s="514"/>
      <c r="BX120" s="3"/>
      <c r="BY120" s="3"/>
      <c r="BZ120" s="3"/>
    </row>
    <row r="121" spans="1:78" ht="14.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514"/>
      <c r="BA121" s="514"/>
      <c r="BB121" s="1283" t="s">
        <v>646</v>
      </c>
      <c r="BC121" s="1283"/>
      <c r="BD121" s="1683">
        <v>0.10531396726490851</v>
      </c>
      <c r="BE121" s="1683">
        <v>0.23522237226118395</v>
      </c>
      <c r="BF121" s="1683">
        <v>0.1937650706166035</v>
      </c>
      <c r="BG121" s="1683">
        <v>0.22105673789606001</v>
      </c>
      <c r="BH121" s="1683">
        <v>0.19187310791796358</v>
      </c>
      <c r="BI121" s="1683">
        <v>0.21017414429098397</v>
      </c>
      <c r="BJ121" s="1683">
        <v>0.48659723407887995</v>
      </c>
      <c r="BK121" s="1683">
        <v>0.22943575798776342</v>
      </c>
      <c r="BL121" s="1683">
        <v>0.1651143099068586</v>
      </c>
      <c r="BM121" s="1683">
        <v>0.18626703920074506</v>
      </c>
      <c r="BN121" s="1683">
        <v>0.092713557250621595</v>
      </c>
      <c r="BO121" s="514"/>
      <c r="BP121" s="514"/>
      <c r="BQ121" s="514"/>
      <c r="BR121" s="514"/>
      <c r="BS121" s="514"/>
      <c r="BT121" s="514"/>
      <c r="BU121" s="514"/>
      <c r="BV121" s="514"/>
      <c r="BW121" s="514"/>
      <c r="BX121" s="3"/>
      <c r="BY121" s="3"/>
      <c r="BZ121" s="3"/>
    </row>
    <row r="122" spans="1:78" ht="14.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514"/>
      <c r="BA122" s="514"/>
      <c r="BB122" s="1283" t="s">
        <v>647</v>
      </c>
      <c r="BC122" s="1283"/>
      <c r="BD122" s="1684">
        <v>0.0010531396726490851</v>
      </c>
      <c r="BE122" s="1684">
        <v>0.0023522237226118394</v>
      </c>
      <c r="BF122" s="1684">
        <v>0.0019376507061660351</v>
      </c>
      <c r="BG122" s="1684">
        <v>0.0022105673789606</v>
      </c>
      <c r="BH122" s="1684">
        <v>0.0019187310791796359</v>
      </c>
      <c r="BI122" s="1684">
        <v>0.0021017414429098397</v>
      </c>
      <c r="BJ122" s="1684">
        <v>0.0048659723407887996</v>
      </c>
      <c r="BK122" s="1684">
        <v>0.0022943575798776341</v>
      </c>
      <c r="BL122" s="1684">
        <v>0.0016511430990685861</v>
      </c>
      <c r="BM122" s="1684">
        <v>0.0018626703920074505</v>
      </c>
      <c r="BN122" s="1684">
        <v>0.00092713557250621598</v>
      </c>
      <c r="BO122" s="514"/>
      <c r="BP122" s="514"/>
      <c r="BQ122" s="514"/>
      <c r="BR122" s="514"/>
      <c r="BS122" s="514"/>
      <c r="BT122" s="514"/>
      <c r="BU122" s="514"/>
      <c r="BV122" s="514"/>
      <c r="BW122" s="514"/>
      <c r="BX122" s="3"/>
      <c r="BY122" s="3"/>
      <c r="BZ122" s="3"/>
    </row>
    <row r="123" spans="1:78" ht="14.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514"/>
      <c r="BA123" s="514"/>
      <c r="BB123" s="1283" t="s">
        <v>648</v>
      </c>
      <c r="BC123" s="1283"/>
      <c r="BD123" s="1684">
        <v>0.0096763128180564501</v>
      </c>
      <c r="BE123" s="1684">
        <v>0.01070980087869719</v>
      </c>
      <c r="BF123" s="1684">
        <v>0.011767536370816808</v>
      </c>
      <c r="BG123" s="1684">
        <v>0.012987132357165213</v>
      </c>
      <c r="BH123" s="1684">
        <v>0.014538902092797528</v>
      </c>
      <c r="BI123" s="1684">
        <v>0.01617497088039865</v>
      </c>
      <c r="BJ123" s="1684">
        <v>0.016631625060555516</v>
      </c>
      <c r="BK123" s="1684">
        <v>0.017203692840582138</v>
      </c>
      <c r="BL123" s="1684">
        <v>0.01538976109156137</v>
      </c>
      <c r="BM123" s="1684">
        <v>0.013116941621333844</v>
      </c>
      <c r="BN123" s="1684">
        <v>0.011549126650677352</v>
      </c>
      <c r="BO123" s="514"/>
      <c r="BP123" s="514"/>
      <c r="BQ123" s="514"/>
      <c r="BR123" s="514"/>
      <c r="BS123" s="514"/>
      <c r="BT123" s="514"/>
      <c r="BU123" s="514"/>
      <c r="BV123" s="514"/>
      <c r="BW123" s="514"/>
      <c r="BX123" s="3"/>
      <c r="BY123" s="3"/>
      <c r="BZ123" s="3"/>
    </row>
    <row r="124" spans="1:78" ht="14.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514"/>
      <c r="BA124" s="514"/>
      <c r="BB124" s="514"/>
      <c r="BC124" s="514"/>
      <c r="BD124" s="514"/>
      <c r="BE124" s="514"/>
      <c r="BF124" s="514"/>
      <c r="BG124" s="514"/>
      <c r="BH124" s="514"/>
      <c r="BI124" s="514"/>
      <c r="BJ124" s="514"/>
      <c r="BK124" s="514"/>
      <c r="BL124" s="514"/>
      <c r="BM124" s="514"/>
      <c r="BN124" s="514"/>
      <c r="BO124" s="514"/>
      <c r="BP124" s="514"/>
      <c r="BQ124" s="514"/>
      <c r="BR124" s="514"/>
      <c r="BS124" s="514"/>
      <c r="BT124" s="514"/>
      <c r="BU124" s="514"/>
      <c r="BV124" s="514"/>
      <c r="BW124" s="514"/>
      <c r="BX124" s="3"/>
      <c r="BY124" s="3"/>
      <c r="BZ124" s="3"/>
    </row>
    <row r="125" spans="1:78" ht="14.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514"/>
      <c r="BA125" s="514"/>
      <c r="BB125" s="531" t="s">
        <v>319</v>
      </c>
      <c r="BC125" s="531">
        <v>2012</v>
      </c>
      <c r="BD125" s="531">
        <v>2013</v>
      </c>
      <c r="BE125" s="531">
        <v>2014</v>
      </c>
      <c r="BF125" s="531">
        <v>2015</v>
      </c>
      <c r="BG125" s="531">
        <v>2016</v>
      </c>
      <c r="BH125" s="531">
        <v>2017</v>
      </c>
      <c r="BI125" s="531">
        <v>2018</v>
      </c>
      <c r="BJ125" s="531">
        <v>2019</v>
      </c>
      <c r="BK125" s="531">
        <v>2020</v>
      </c>
      <c r="BL125" s="531">
        <v>2021</v>
      </c>
      <c r="BM125" s="531">
        <v>2022</v>
      </c>
      <c r="BN125" s="514"/>
      <c r="BO125" s="514"/>
      <c r="BP125" s="514"/>
      <c r="BQ125" s="514"/>
      <c r="BR125" s="514"/>
      <c r="BS125" s="514"/>
      <c r="BT125" s="514"/>
      <c r="BU125" s="514"/>
      <c r="BV125" s="514"/>
      <c r="BW125" s="514"/>
      <c r="BX125" s="3"/>
      <c r="BY125" s="3"/>
      <c r="BZ125" s="3"/>
    </row>
    <row r="126" spans="1:78" ht="14.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514"/>
      <c r="BA126" s="514"/>
      <c r="BB126" s="1283" t="s">
        <v>649</v>
      </c>
      <c r="BC126" s="1684">
        <v>0.010311992628022291</v>
      </c>
      <c r="BD126" s="1684">
        <v>0.0054885220194276253</v>
      </c>
      <c r="BE126" s="1684">
        <v>0.01162590423699621</v>
      </c>
      <c r="BF126" s="1684">
        <v>0.003944345715400286</v>
      </c>
      <c r="BG126" s="1684">
        <v>0.0055856393638340513</v>
      </c>
      <c r="BH126" s="1684">
        <v>0.0025306682679934805</v>
      </c>
      <c r="BI126" s="1684">
        <v>0.0047806044049854878</v>
      </c>
      <c r="BJ126" s="1684">
        <v>0.0035690006798096531</v>
      </c>
      <c r="BK126" s="1684">
        <v>0.0027942421676545302</v>
      </c>
      <c r="BL126" s="1684">
        <v>0.0029210058420116839</v>
      </c>
      <c r="BM126" s="1684">
        <v>0.0045092502844620505</v>
      </c>
      <c r="BN126" s="514"/>
      <c r="BO126" s="514"/>
      <c r="BP126" s="514"/>
      <c r="BQ126" s="514"/>
      <c r="BR126" s="514"/>
      <c r="BS126" s="514"/>
      <c r="BT126" s="514"/>
      <c r="BU126" s="514"/>
      <c r="BV126" s="514"/>
      <c r="BW126" s="514"/>
      <c r="BX126" s="3"/>
      <c r="BY126" s="3"/>
      <c r="BZ126" s="3"/>
    </row>
    <row r="127" spans="1:78" ht="14.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514"/>
      <c r="BA127" s="514"/>
      <c r="BB127" s="1283" t="s">
        <v>650</v>
      </c>
      <c r="BC127" s="1684">
        <v>0.010809520766023678</v>
      </c>
      <c r="BD127" s="1684">
        <v>0.011067069729528825</v>
      </c>
      <c r="BE127" s="1684">
        <v>0.011461201819916314</v>
      </c>
      <c r="BF127" s="1684">
        <v>0.012207693011195708</v>
      </c>
      <c r="BG127" s="1684">
        <v>0.011770190613570441</v>
      </c>
      <c r="BH127" s="1684">
        <v>0.011233700071014686</v>
      </c>
      <c r="BI127" s="1684">
        <v>0.011746555787694235</v>
      </c>
      <c r="BJ127" s="1684">
        <v>0.010503523143104557</v>
      </c>
      <c r="BK127" s="1684">
        <v>0.010634494198406185</v>
      </c>
      <c r="BL127" s="1684">
        <v>0.0096638687725668724</v>
      </c>
      <c r="BM127" s="1684">
        <v>0.011309561091010239</v>
      </c>
      <c r="BN127" s="514"/>
      <c r="BO127" s="514"/>
      <c r="BP127" s="514"/>
      <c r="BQ127" s="514"/>
      <c r="BR127" s="514"/>
      <c r="BS127" s="514"/>
      <c r="BT127" s="514"/>
      <c r="BU127" s="514"/>
      <c r="BV127" s="514"/>
      <c r="BW127" s="514"/>
      <c r="BX127" s="3"/>
      <c r="BY127" s="3"/>
      <c r="BZ127" s="3"/>
    </row>
    <row r="128" spans="1:78" ht="14.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514"/>
      <c r="BA128" s="514"/>
      <c r="BB128" s="636"/>
      <c r="BC128" s="636"/>
      <c r="BD128" s="1333"/>
      <c r="BE128" s="1333"/>
      <c r="BF128" s="1333"/>
      <c r="BG128" s="1333"/>
      <c r="BH128" s="1333"/>
      <c r="BI128" s="1333"/>
      <c r="BJ128" s="1333"/>
      <c r="BK128" s="1333"/>
      <c r="BL128" s="1333"/>
      <c r="BM128" s="1333"/>
      <c r="BN128" s="514"/>
      <c r="BO128" s="514"/>
      <c r="BP128" s="514"/>
      <c r="BQ128" s="514"/>
      <c r="BR128" s="514"/>
      <c r="BS128" s="514"/>
      <c r="BT128" s="514"/>
      <c r="BU128" s="514"/>
      <c r="BV128" s="514"/>
      <c r="BW128" s="514"/>
      <c r="BX128" s="3"/>
      <c r="BY128" s="3"/>
      <c r="BZ128" s="3"/>
    </row>
    <row r="129" spans="1:78" ht="14.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514"/>
      <c r="BA129" s="514"/>
      <c r="BB129" s="636"/>
      <c r="BC129" s="636"/>
      <c r="BD129" s="636"/>
      <c r="BE129" s="636"/>
      <c r="BF129" s="636"/>
      <c r="BG129" s="636"/>
      <c r="BH129" s="636"/>
      <c r="BI129" s="636"/>
      <c r="BJ129" s="636"/>
      <c r="BK129" s="636"/>
      <c r="BL129" s="636"/>
      <c r="BM129" s="636"/>
      <c r="BN129" s="514"/>
      <c r="BO129" s="514"/>
      <c r="BP129" s="514"/>
      <c r="BQ129" s="514"/>
      <c r="BR129" s="514"/>
      <c r="BS129" s="514"/>
      <c r="BT129" s="514"/>
      <c r="BU129" s="514"/>
      <c r="BV129" s="514"/>
      <c r="BW129" s="514"/>
      <c r="BX129" s="3"/>
      <c r="BY129" s="3"/>
      <c r="BZ129" s="3"/>
    </row>
    <row r="130" spans="1:78" ht="14.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514"/>
      <c r="BA130" s="514"/>
      <c r="BB130" s="514" t="s">
        <v>651</v>
      </c>
      <c r="BC130" s="636"/>
      <c r="BD130" s="636"/>
      <c r="BE130" s="636"/>
      <c r="BF130" s="636"/>
      <c r="BG130" s="636"/>
      <c r="BH130" s="636"/>
      <c r="BI130" s="636"/>
      <c r="BJ130" s="636"/>
      <c r="BK130" s="636"/>
      <c r="BL130" s="636"/>
      <c r="BM130" s="636"/>
      <c r="BN130" s="514"/>
      <c r="BO130" s="514"/>
      <c r="BP130" s="514"/>
      <c r="BQ130" s="514"/>
      <c r="BR130" s="514"/>
      <c r="BS130" s="514"/>
      <c r="BT130" s="514"/>
      <c r="BU130" s="514"/>
      <c r="BV130" s="514"/>
      <c r="BW130" s="514"/>
      <c r="BX130" s="3"/>
      <c r="BY130" s="3"/>
      <c r="BZ130" s="3"/>
    </row>
    <row r="131" spans="1:78" ht="14.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514"/>
      <c r="BA131" s="514"/>
      <c r="BB131" s="636"/>
      <c r="BC131" s="1706" t="s">
        <v>363</v>
      </c>
      <c r="BD131" s="636"/>
      <c r="BE131" s="636"/>
      <c r="BF131" s="636"/>
      <c r="BG131" s="636"/>
      <c r="BH131" s="636"/>
      <c r="BI131" s="636"/>
      <c r="BJ131" s="636"/>
      <c r="BK131" s="636"/>
      <c r="BL131" s="636"/>
      <c r="BM131" s="636"/>
      <c r="BN131" s="514"/>
      <c r="BO131" s="514"/>
      <c r="BP131" s="514"/>
      <c r="BQ131" s="514"/>
      <c r="BR131" s="514"/>
      <c r="BS131" s="514"/>
      <c r="BT131" s="514"/>
      <c r="BU131" s="514"/>
      <c r="BV131" s="514"/>
      <c r="BW131" s="514"/>
      <c r="BX131" s="3"/>
      <c r="BY131" s="3"/>
      <c r="BZ131" s="3"/>
    </row>
    <row r="132" spans="1:78" ht="14.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514"/>
      <c r="BA132" s="514"/>
      <c r="BB132" s="1283" t="s">
        <v>652</v>
      </c>
      <c r="BC132" s="1308">
        <v>-3162.5222044022739</v>
      </c>
      <c r="BD132" s="1705"/>
      <c r="BE132" s="636"/>
      <c r="BF132" s="636"/>
      <c r="BG132" s="636"/>
      <c r="BH132" s="636"/>
      <c r="BI132" s="636"/>
      <c r="BJ132" s="636"/>
      <c r="BK132" s="636"/>
      <c r="BL132" s="636"/>
      <c r="BM132" s="636"/>
      <c r="BN132" s="514"/>
      <c r="BO132" s="514"/>
      <c r="BP132" s="514"/>
      <c r="BQ132" s="514"/>
      <c r="BR132" s="514"/>
      <c r="BS132" s="514"/>
      <c r="BT132" s="514"/>
      <c r="BU132" s="514"/>
      <c r="BV132" s="514"/>
      <c r="BW132" s="514"/>
      <c r="BX132" s="3"/>
      <c r="BY132" s="3"/>
      <c r="BZ132" s="3"/>
    </row>
    <row r="133" spans="1:78" ht="14.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514"/>
      <c r="BA133" s="514"/>
      <c r="BB133" s="1283" t="s">
        <v>653</v>
      </c>
      <c r="BC133" s="1308">
        <v>-1163.8298518958764</v>
      </c>
      <c r="BD133" s="1705"/>
      <c r="BE133" s="636"/>
      <c r="BF133" s="636"/>
      <c r="BG133" s="636"/>
      <c r="BH133" s="636"/>
      <c r="BI133" s="636"/>
      <c r="BJ133" s="636"/>
      <c r="BK133" s="636"/>
      <c r="BL133" s="636"/>
      <c r="BM133" s="636"/>
      <c r="BN133" s="514"/>
      <c r="BO133" s="514"/>
      <c r="BP133" s="514"/>
      <c r="BQ133" s="514"/>
      <c r="BR133" s="514"/>
      <c r="BS133" s="514"/>
      <c r="BT133" s="514"/>
      <c r="BU133" s="514"/>
      <c r="BV133" s="514"/>
      <c r="BW133" s="514"/>
      <c r="BX133" s="3"/>
      <c r="BY133" s="3"/>
      <c r="BZ133" s="3"/>
    </row>
    <row r="134" spans="1:78" ht="14.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514"/>
      <c r="BA134" s="514"/>
      <c r="BB134" s="1283" t="s">
        <v>654</v>
      </c>
      <c r="BC134" s="1308">
        <v>-1014.1259307851069</v>
      </c>
      <c r="BD134" s="1705"/>
      <c r="BE134" s="636"/>
      <c r="BF134" s="636"/>
      <c r="BG134" s="636"/>
      <c r="BH134" s="636"/>
      <c r="BI134" s="636"/>
      <c r="BJ134" s="636"/>
      <c r="BK134" s="636"/>
      <c r="BL134" s="636"/>
      <c r="BM134" s="636"/>
      <c r="BN134" s="514"/>
      <c r="BO134" s="514"/>
      <c r="BP134" s="514"/>
      <c r="BQ134" s="514"/>
      <c r="BR134" s="514"/>
      <c r="BS134" s="514"/>
      <c r="BT134" s="514"/>
      <c r="BU134" s="514"/>
      <c r="BV134" s="514"/>
      <c r="BW134" s="514"/>
      <c r="BX134" s="3"/>
      <c r="BY134" s="3"/>
      <c r="BZ134" s="3"/>
    </row>
    <row r="135" spans="1:78" ht="14.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514"/>
      <c r="BA135" s="514"/>
      <c r="BB135" s="1283" t="s">
        <v>655</v>
      </c>
      <c r="BC135" s="1308">
        <v>-149.70392111076853</v>
      </c>
      <c r="BD135" s="1705"/>
      <c r="BE135" s="636"/>
      <c r="BF135" s="636"/>
      <c r="BG135" s="636"/>
      <c r="BH135" s="636"/>
      <c r="BI135" s="636"/>
      <c r="BJ135" s="636"/>
      <c r="BK135" s="636"/>
      <c r="BL135" s="636"/>
      <c r="BM135" s="636"/>
      <c r="BN135" s="514"/>
      <c r="BO135" s="514"/>
      <c r="BP135" s="514"/>
      <c r="BQ135" s="514"/>
      <c r="BR135" s="514"/>
      <c r="BS135" s="514"/>
      <c r="BT135" s="514"/>
      <c r="BU135" s="514"/>
      <c r="BV135" s="514"/>
      <c r="BW135" s="514"/>
      <c r="BX135" s="3"/>
      <c r="BY135" s="3"/>
      <c r="BZ135" s="3"/>
    </row>
    <row r="136" spans="1:78" ht="14.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514"/>
      <c r="BA136" s="514"/>
      <c r="BB136" s="636"/>
      <c r="BC136" s="636"/>
      <c r="BD136" s="636"/>
      <c r="BE136" s="636"/>
      <c r="BF136" s="636"/>
      <c r="BG136" s="636"/>
      <c r="BH136" s="636"/>
      <c r="BI136" s="636"/>
      <c r="BJ136" s="636"/>
      <c r="BK136" s="636"/>
      <c r="BL136" s="636"/>
      <c r="BM136" s="636"/>
      <c r="BN136" s="514"/>
      <c r="BO136" s="514"/>
      <c r="BP136" s="514"/>
      <c r="BQ136" s="514"/>
      <c r="BR136" s="514"/>
      <c r="BS136" s="514"/>
      <c r="BT136" s="514"/>
      <c r="BU136" s="514"/>
      <c r="BV136" s="514"/>
      <c r="BW136" s="514"/>
      <c r="BX136" s="3"/>
      <c r="BY136" s="3"/>
      <c r="BZ136" s="3"/>
    </row>
    <row r="137" spans="1:78" ht="14.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514"/>
      <c r="BA137" s="514"/>
      <c r="BB137" s="636"/>
      <c r="BC137" s="636"/>
      <c r="BD137" s="636"/>
      <c r="BE137" s="636"/>
      <c r="BF137" s="636"/>
      <c r="BG137" s="636"/>
      <c r="BH137" s="636"/>
      <c r="BI137" s="636"/>
      <c r="BJ137" s="636"/>
      <c r="BK137" s="636"/>
      <c r="BL137" s="636"/>
      <c r="BM137" s="636"/>
      <c r="BN137" s="514"/>
      <c r="BO137" s="514"/>
      <c r="BP137" s="514"/>
      <c r="BQ137" s="514"/>
      <c r="BR137" s="514"/>
      <c r="BS137" s="514"/>
      <c r="BT137" s="514"/>
      <c r="BU137" s="514"/>
      <c r="BV137" s="514"/>
      <c r="BW137" s="514"/>
      <c r="BX137" s="3"/>
      <c r="BY137" s="3"/>
      <c r="BZ137" s="3"/>
    </row>
    <row r="138" spans="1:78" ht="1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514"/>
      <c r="BA138" s="514"/>
      <c r="BB138" s="1272" t="s">
        <v>370</v>
      </c>
      <c r="BC138" s="543"/>
      <c r="BD138" s="543"/>
      <c r="BE138" s="543"/>
      <c r="BF138" s="543"/>
      <c r="BG138" s="543"/>
      <c r="BH138" s="543"/>
      <c r="BI138" s="543"/>
      <c r="BJ138" s="543"/>
      <c r="BK138" s="543"/>
      <c r="BL138" s="543"/>
      <c r="BM138" s="543"/>
      <c r="BN138" s="543"/>
      <c r="BO138" s="543"/>
      <c r="BP138" s="543"/>
      <c r="BQ138" s="543"/>
      <c r="BR138" s="543"/>
      <c r="BS138" s="543"/>
      <c r="BT138" s="543"/>
      <c r="BU138" s="543"/>
      <c r="BV138" s="514"/>
      <c r="BW138" s="514"/>
      <c r="BX138" s="3"/>
      <c r="BY138" s="3"/>
      <c r="BZ138" s="3"/>
    </row>
    <row r="139" spans="1:78" ht="14.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514"/>
      <c r="BA139" s="514"/>
      <c r="BB139" s="1307" t="s">
        <v>157</v>
      </c>
      <c r="BC139" s="1298">
        <v>2022</v>
      </c>
      <c r="BD139" s="1298"/>
      <c r="BE139" s="1298"/>
      <c r="BF139" s="1298"/>
      <c r="BG139" s="1298">
        <v>2025</v>
      </c>
      <c r="BH139" s="1298"/>
      <c r="BI139" s="1298"/>
      <c r="BJ139" s="1298"/>
      <c r="BK139" s="1298">
        <v>2030</v>
      </c>
      <c r="BL139" s="1298"/>
      <c r="BM139" s="1298"/>
      <c r="BN139" s="1298"/>
      <c r="BO139" s="1298">
        <v>2035</v>
      </c>
      <c r="BP139" s="1298"/>
      <c r="BQ139" s="1298"/>
      <c r="BR139" s="1298"/>
      <c r="BS139" s="1298">
        <v>2040</v>
      </c>
      <c r="BT139" s="636"/>
      <c r="BU139" s="1298"/>
      <c r="BV139" s="514"/>
      <c r="BW139" s="514"/>
      <c r="BX139" s="3"/>
      <c r="BY139" s="3"/>
      <c r="BZ139" s="3"/>
    </row>
    <row r="140" spans="1:78" ht="14.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514"/>
      <c r="BA140" s="514"/>
      <c r="BB140" s="1283" t="s">
        <v>362</v>
      </c>
      <c r="BC140" s="1308">
        <v>21257</v>
      </c>
      <c r="BD140" s="1309" t="e">
        <v>#N/A</v>
      </c>
      <c r="BE140" s="1309" t="e">
        <v>#N/A</v>
      </c>
      <c r="BF140" s="1309" t="e">
        <v>#N/A</v>
      </c>
      <c r="BG140" s="1308">
        <v>20816.224909449738</v>
      </c>
      <c r="BH140" s="1309" t="e">
        <v>#N/A</v>
      </c>
      <c r="BI140" s="1309" t="e">
        <v>#N/A</v>
      </c>
      <c r="BJ140" s="1309" t="e">
        <v>#N/A</v>
      </c>
      <c r="BK140" s="1308">
        <v>20375.449818899477</v>
      </c>
      <c r="BL140" s="1309" t="e">
        <v>#N/A</v>
      </c>
      <c r="BM140" s="1309" t="e">
        <v>#N/A</v>
      </c>
      <c r="BN140" s="1309" t="e">
        <v>#N/A</v>
      </c>
      <c r="BO140" s="1308">
        <v>19934.674728349215</v>
      </c>
      <c r="BP140" s="1309" t="e">
        <v>#N/A</v>
      </c>
      <c r="BQ140" s="1309" t="e">
        <v>#N/A</v>
      </c>
      <c r="BR140" s="1309" t="e">
        <v>#N/A</v>
      </c>
      <c r="BS140" s="1308">
        <v>19493.899637798953</v>
      </c>
      <c r="BT140" s="1309" t="e">
        <v>#N/A</v>
      </c>
      <c r="BU140" s="1309" t="e">
        <v>#N/A</v>
      </c>
      <c r="BV140" s="514"/>
      <c r="BW140" s="514"/>
      <c r="BX140" s="3"/>
      <c r="BY140" s="3"/>
      <c r="BZ140" s="3"/>
    </row>
    <row r="141" spans="1:78" ht="14.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514"/>
      <c r="BA141" s="514"/>
      <c r="BB141" s="1283" t="s">
        <v>363</v>
      </c>
      <c r="BC141" s="1308">
        <v>21257</v>
      </c>
      <c r="BD141" s="1309" t="e">
        <v>#N/A</v>
      </c>
      <c r="BE141" s="1309" t="e">
        <v>#N/A</v>
      </c>
      <c r="BF141" s="1309" t="e">
        <v>#N/A</v>
      </c>
      <c r="BG141" s="1308">
        <v>20966.042537026031</v>
      </c>
      <c r="BH141" s="1309" t="e">
        <v>#N/A</v>
      </c>
      <c r="BI141" s="1309" t="e">
        <v>#N/A</v>
      </c>
      <c r="BJ141" s="1309" t="e">
        <v>#N/A</v>
      </c>
      <c r="BK141" s="1308">
        <v>20675.085074052062</v>
      </c>
      <c r="BL141" s="1309" t="e">
        <v>#N/A</v>
      </c>
      <c r="BM141" s="1309" t="e">
        <v>#N/A</v>
      </c>
      <c r="BN141" s="1309" t="e">
        <v>#N/A</v>
      </c>
      <c r="BO141" s="1308">
        <v>20384.127611078093</v>
      </c>
      <c r="BP141" s="1309" t="e">
        <v>#N/A</v>
      </c>
      <c r="BQ141" s="1309" t="e">
        <v>#N/A</v>
      </c>
      <c r="BR141" s="1309" t="e">
        <v>#N/A</v>
      </c>
      <c r="BS141" s="1308">
        <v>20093.170148104124</v>
      </c>
      <c r="BT141" s="1309" t="e">
        <v>#N/A</v>
      </c>
      <c r="BU141" s="1309" t="e">
        <v>#N/A</v>
      </c>
      <c r="BV141" s="514"/>
      <c r="BW141" s="514"/>
      <c r="BX141" s="3"/>
      <c r="BY141" s="3"/>
      <c r="BZ141" s="3"/>
    </row>
    <row r="142" spans="1:78" ht="14.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514"/>
      <c r="BA142" s="514"/>
      <c r="BB142" s="1283" t="s">
        <v>364</v>
      </c>
      <c r="BC142" s="1308">
        <v>21257</v>
      </c>
      <c r="BD142" s="1309" t="e">
        <v>#N/A</v>
      </c>
      <c r="BE142" s="1309" t="e">
        <v>#N/A</v>
      </c>
      <c r="BF142" s="1309" t="e">
        <v>#N/A</v>
      </c>
      <c r="BG142" s="1308">
        <v>21112.56931664162</v>
      </c>
      <c r="BH142" s="1309" t="e">
        <v>#N/A</v>
      </c>
      <c r="BI142" s="1309" t="e">
        <v>#N/A</v>
      </c>
      <c r="BJ142" s="1309" t="e">
        <v>#N/A</v>
      </c>
      <c r="BK142" s="1308">
        <v>20968.138633283241</v>
      </c>
      <c r="BL142" s="1309" t="e">
        <v>#N/A</v>
      </c>
      <c r="BM142" s="1309" t="e">
        <v>#N/A</v>
      </c>
      <c r="BN142" s="1309" t="e">
        <v>#N/A</v>
      </c>
      <c r="BO142" s="1308">
        <v>20823.707949924861</v>
      </c>
      <c r="BP142" s="1309" t="e">
        <v>#N/A</v>
      </c>
      <c r="BQ142" s="1309" t="e">
        <v>#N/A</v>
      </c>
      <c r="BR142" s="1309" t="e">
        <v>#N/A</v>
      </c>
      <c r="BS142" s="1308">
        <v>20679.277266566482</v>
      </c>
      <c r="BT142" s="1309" t="e">
        <v>#N/A</v>
      </c>
      <c r="BU142" s="1309" t="e">
        <v>#N/A</v>
      </c>
      <c r="BV142" s="543"/>
      <c r="BW142" s="543"/>
      <c r="BX142" s="3"/>
      <c r="BY142" s="3"/>
      <c r="BZ142" s="3"/>
    </row>
    <row r="143" spans="1:78" ht="14.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514"/>
      <c r="BA143" s="514"/>
      <c r="BB143" s="986" t="s">
        <v>656</v>
      </c>
      <c r="BC143" s="531"/>
      <c r="BD143" s="531"/>
      <c r="BE143" s="603"/>
      <c r="BF143" s="603"/>
      <c r="BG143" s="603"/>
      <c r="BH143" s="603"/>
      <c r="BI143" s="603"/>
      <c r="BJ143" s="531"/>
      <c r="BK143" s="531"/>
      <c r="BL143" s="531"/>
      <c r="BM143" s="531"/>
      <c r="BN143" s="531"/>
      <c r="BO143" s="531"/>
      <c r="BP143" s="531"/>
      <c r="BQ143" s="514"/>
      <c r="BR143" s="514"/>
      <c r="BS143" s="514"/>
      <c r="BT143" s="514"/>
      <c r="BU143" s="514"/>
      <c r="BV143" s="543"/>
      <c r="BW143" s="543"/>
      <c r="BX143" s="3"/>
      <c r="BY143" s="3"/>
      <c r="BZ143" s="3"/>
    </row>
    <row r="144" spans="1:78" ht="14.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514"/>
      <c r="BA144" s="514"/>
      <c r="BB144" s="516"/>
      <c r="BC144" s="516"/>
      <c r="BD144" s="516"/>
      <c r="BE144" s="516"/>
      <c r="BF144" s="516"/>
      <c r="BG144" s="516"/>
      <c r="BH144" s="516"/>
      <c r="BI144" s="516"/>
      <c r="BJ144" s="516"/>
      <c r="BK144" s="516"/>
      <c r="BL144" s="516"/>
      <c r="BM144" s="516"/>
      <c r="BN144" s="516"/>
      <c r="BO144" s="516"/>
      <c r="BP144" s="516"/>
      <c r="BQ144" s="516"/>
      <c r="BR144" s="516"/>
      <c r="BS144" s="516"/>
      <c r="BT144" s="516"/>
      <c r="BU144" s="516"/>
      <c r="BV144" s="516"/>
      <c r="BW144" s="654"/>
      <c r="BX144" s="3"/>
      <c r="BY144" s="3"/>
      <c r="BZ144" s="3"/>
    </row>
    <row r="145" spans="1:78" ht="14.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514"/>
      <c r="BA145" s="514"/>
      <c r="BB145" s="516"/>
      <c r="BC145" s="516"/>
      <c r="BD145" s="516"/>
      <c r="BE145" s="516"/>
      <c r="BF145" s="516"/>
      <c r="BG145" s="516"/>
      <c r="BH145" s="516"/>
      <c r="BI145" s="516"/>
      <c r="BJ145" s="516"/>
      <c r="BK145" s="516"/>
      <c r="BL145" s="516"/>
      <c r="BM145" s="516"/>
      <c r="BN145" s="516"/>
      <c r="BO145" s="516"/>
      <c r="BP145" s="516"/>
      <c r="BQ145" s="516"/>
      <c r="BR145" s="516"/>
      <c r="BS145" s="516"/>
      <c r="BT145" s="516"/>
      <c r="BU145" s="516"/>
      <c r="BV145" s="516"/>
      <c r="BW145" s="654"/>
      <c r="BX145" s="3"/>
      <c r="BY145" s="3"/>
      <c r="BZ145" s="3"/>
    </row>
    <row r="146" spans="1:78" ht="14.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514"/>
      <c r="BA146" s="514"/>
      <c r="BB146" s="516"/>
      <c r="BC146" s="516"/>
      <c r="BD146" s="516"/>
      <c r="BE146" s="516"/>
      <c r="BF146" s="516"/>
      <c r="BG146" s="516"/>
      <c r="BH146" s="516"/>
      <c r="BI146" s="516"/>
      <c r="BJ146" s="516"/>
      <c r="BK146" s="516"/>
      <c r="BL146" s="516"/>
      <c r="BM146" s="516"/>
      <c r="BN146" s="516"/>
      <c r="BO146" s="516"/>
      <c r="BP146" s="516"/>
      <c r="BQ146" s="516"/>
      <c r="BR146" s="516"/>
      <c r="BS146" s="516"/>
      <c r="BT146" s="516"/>
      <c r="BU146" s="516"/>
      <c r="BV146" s="516"/>
      <c r="BW146" s="654"/>
      <c r="BX146" s="3"/>
      <c r="BY146" s="3"/>
      <c r="BZ146" s="3"/>
    </row>
    <row r="147" spans="1:78" ht="14.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514"/>
      <c r="BA147" s="514"/>
      <c r="BB147" s="986"/>
      <c r="BC147" s="516"/>
      <c r="BD147" s="516"/>
      <c r="BE147" s="516"/>
      <c r="BF147" s="516"/>
      <c r="BG147" s="516"/>
      <c r="BH147" s="516"/>
      <c r="BI147" s="516"/>
      <c r="BJ147" s="516"/>
      <c r="BK147" s="516"/>
      <c r="BL147" s="516"/>
      <c r="BM147" s="516"/>
      <c r="BN147" s="516"/>
      <c r="BO147" s="516"/>
      <c r="BP147" s="516"/>
      <c r="BQ147" s="516"/>
      <c r="BR147" s="516"/>
      <c r="BS147" s="516"/>
      <c r="BT147" s="516"/>
      <c r="BU147" s="516"/>
      <c r="BV147" s="543"/>
      <c r="BW147" s="516"/>
      <c r="BX147" s="3"/>
      <c r="BY147" s="3"/>
      <c r="BZ147" s="3"/>
    </row>
    <row r="148" spans="1:78" ht="14.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514"/>
      <c r="BA148" s="514"/>
      <c r="BB148" s="514"/>
      <c r="BC148" s="514"/>
      <c r="BD148" s="514"/>
      <c r="BE148" s="514"/>
      <c r="BF148" s="514"/>
      <c r="BG148" s="514"/>
      <c r="BH148" s="514"/>
      <c r="BI148" s="514"/>
      <c r="BJ148" s="514"/>
      <c r="BK148" s="514"/>
      <c r="BL148" s="514"/>
      <c r="BM148" s="514"/>
      <c r="BN148" s="514"/>
      <c r="BO148" s="514"/>
      <c r="BP148" s="514"/>
      <c r="BQ148" s="514"/>
      <c r="BR148" s="514"/>
      <c r="BS148" s="514"/>
      <c r="BT148" s="514"/>
      <c r="BU148" s="514"/>
      <c r="BV148" s="514"/>
      <c r="BW148" s="514"/>
      <c r="BX148" s="3"/>
      <c r="BY148" s="3"/>
      <c r="BZ148" s="3"/>
    </row>
    <row r="149" spans="1:78" ht="14.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1399" t="s">
        <v>0</v>
      </c>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row>
    <row r="150" spans="1:78" ht="14.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row>
  </sheetData>
  <sheetProtection selectLockedCells="1"/>
  <mergeCells count="200">
    <mergeCell ref="BG39:BI45"/>
    <mergeCell ref="BG55:BI63"/>
    <mergeCell ref="BG75:BI83"/>
    <mergeCell ref="U41:W41"/>
    <mergeCell ref="M44:O44"/>
    <mergeCell ref="M41:O41"/>
    <mergeCell ref="M43:O43"/>
    <mergeCell ref="T53:W53"/>
    <mergeCell ref="C53:S53"/>
    <mergeCell ref="C60:S60"/>
    <mergeCell ref="C61:S61"/>
    <mergeCell ref="S64:W64"/>
    <mergeCell ref="S63:W63"/>
    <mergeCell ref="C63:R63"/>
    <mergeCell ref="C64:R64"/>
    <mergeCell ref="C65:R65"/>
    <mergeCell ref="C67:S67"/>
    <mergeCell ref="C46:L46"/>
    <mergeCell ref="C47:L47"/>
    <mergeCell ref="U76:W76"/>
    <mergeCell ref="U77:W77"/>
    <mergeCell ref="M45:O45"/>
    <mergeCell ref="R75:T75"/>
    <mergeCell ref="R76:T76"/>
    <mergeCell ref="M17:O17"/>
    <mergeCell ref="AJ29:AL29"/>
    <mergeCell ref="O3:AT3"/>
    <mergeCell ref="C3:N5"/>
    <mergeCell ref="U78:W78"/>
    <mergeCell ref="U73:W73"/>
    <mergeCell ref="P44:S44"/>
    <mergeCell ref="P48:S48"/>
    <mergeCell ref="U44:W44"/>
    <mergeCell ref="U45:W45"/>
    <mergeCell ref="U48:W48"/>
    <mergeCell ref="M42:O42"/>
    <mergeCell ref="Q42:S42"/>
    <mergeCell ref="U42:W42"/>
    <mergeCell ref="T54:W54"/>
    <mergeCell ref="T55:W55"/>
    <mergeCell ref="T57:W57"/>
    <mergeCell ref="T58:W58"/>
    <mergeCell ref="T60:W60"/>
    <mergeCell ref="T61:W61"/>
    <mergeCell ref="P43:S43"/>
    <mergeCell ref="O4:AT5"/>
    <mergeCell ref="AR30:AT30"/>
    <mergeCell ref="U75:W75"/>
    <mergeCell ref="C6:AT6"/>
    <mergeCell ref="AN21:AP21"/>
    <mergeCell ref="AR20:AT20"/>
    <mergeCell ref="M27:O27"/>
    <mergeCell ref="M28:O28"/>
    <mergeCell ref="AR18:AT18"/>
    <mergeCell ref="AJ16:AL16"/>
    <mergeCell ref="AI25:AL25"/>
    <mergeCell ref="AJ27:AL27"/>
    <mergeCell ref="AJ28:AL28"/>
    <mergeCell ref="C7:AT8"/>
    <mergeCell ref="AN16:AP16"/>
    <mergeCell ref="AN17:AP17"/>
    <mergeCell ref="AN18:AP18"/>
    <mergeCell ref="AN20:AP20"/>
    <mergeCell ref="AR17:AT17"/>
    <mergeCell ref="U17:W17"/>
    <mergeCell ref="U18:W18"/>
    <mergeCell ref="M16:O16"/>
    <mergeCell ref="AR16:AT16"/>
    <mergeCell ref="AN28:AP28"/>
    <mergeCell ref="AR27:AT27"/>
    <mergeCell ref="AR28:AT28"/>
    <mergeCell ref="U16:W16"/>
    <mergeCell ref="M18:O18"/>
    <mergeCell ref="M20:O20"/>
    <mergeCell ref="M39:O39"/>
    <mergeCell ref="M40:O40"/>
    <mergeCell ref="Q29:S29"/>
    <mergeCell ref="M31:O31"/>
    <mergeCell ref="M32:O32"/>
    <mergeCell ref="M33:O33"/>
    <mergeCell ref="Q27:S27"/>
    <mergeCell ref="C34:M34"/>
    <mergeCell ref="Q18:S18"/>
    <mergeCell ref="Q20:S20"/>
    <mergeCell ref="Q28:S28"/>
    <mergeCell ref="C33:L33"/>
    <mergeCell ref="Q35:S35"/>
    <mergeCell ref="U20:W20"/>
    <mergeCell ref="U27:W27"/>
    <mergeCell ref="U28:W28"/>
    <mergeCell ref="Z27:AI27"/>
    <mergeCell ref="Z28:AI28"/>
    <mergeCell ref="Z29:AI29"/>
    <mergeCell ref="Z30:AI30"/>
    <mergeCell ref="Z31:AI31"/>
    <mergeCell ref="Z32:AI32"/>
    <mergeCell ref="Q16:S16"/>
    <mergeCell ref="C91:I91"/>
    <mergeCell ref="U46:W46"/>
    <mergeCell ref="U47:W47"/>
    <mergeCell ref="C52:K52"/>
    <mergeCell ref="C51:AT51"/>
    <mergeCell ref="T67:W67"/>
    <mergeCell ref="M48:O48"/>
    <mergeCell ref="C54:S54"/>
    <mergeCell ref="C55:S55"/>
    <mergeCell ref="C57:S57"/>
    <mergeCell ref="C58:S58"/>
    <mergeCell ref="R49:S49"/>
    <mergeCell ref="M46:O46"/>
    <mergeCell ref="P46:S46"/>
    <mergeCell ref="P47:S47"/>
    <mergeCell ref="C40:K40"/>
    <mergeCell ref="AJ17:AL17"/>
    <mergeCell ref="AJ18:AL18"/>
    <mergeCell ref="AJ20:AL20"/>
    <mergeCell ref="AJ21:AL21"/>
    <mergeCell ref="U40:W40"/>
    <mergeCell ref="U34:W34"/>
    <mergeCell ref="Q17:S17"/>
    <mergeCell ref="C1:AN1"/>
    <mergeCell ref="BF5:BH5"/>
    <mergeCell ref="C14:AT14"/>
    <mergeCell ref="C71:AT71"/>
    <mergeCell ref="C27:K27"/>
    <mergeCell ref="C31:K31"/>
    <mergeCell ref="C32:K32"/>
    <mergeCell ref="AO61:AS61"/>
    <mergeCell ref="AO63:AS63"/>
    <mergeCell ref="C35:K35"/>
    <mergeCell ref="M35:O35"/>
    <mergeCell ref="P39:S39"/>
    <mergeCell ref="P40:S40"/>
    <mergeCell ref="P41:S41"/>
    <mergeCell ref="AR32:AT32"/>
    <mergeCell ref="AR33:AT33"/>
    <mergeCell ref="AR34:AT34"/>
    <mergeCell ref="Q32:S32"/>
    <mergeCell ref="Q33:S33"/>
    <mergeCell ref="Q34:S34"/>
    <mergeCell ref="C41:K41"/>
    <mergeCell ref="C37:N38"/>
    <mergeCell ref="C44:L44"/>
    <mergeCell ref="M47:O47"/>
    <mergeCell ref="C87:AT87"/>
    <mergeCell ref="R21:S21"/>
    <mergeCell ref="C28:K28"/>
    <mergeCell ref="C29:K29"/>
    <mergeCell ref="C30:K30"/>
    <mergeCell ref="C80:W80"/>
    <mergeCell ref="U33:W33"/>
    <mergeCell ref="U31:W31"/>
    <mergeCell ref="U32:W32"/>
    <mergeCell ref="P25:S25"/>
    <mergeCell ref="AR21:AT21"/>
    <mergeCell ref="AQ25:AT25"/>
    <mergeCell ref="T25:W25"/>
    <mergeCell ref="U35:W35"/>
    <mergeCell ref="AN33:AP33"/>
    <mergeCell ref="Q30:S30"/>
    <mergeCell ref="Q31:S31"/>
    <mergeCell ref="M29:O29"/>
    <mergeCell ref="M30:O30"/>
    <mergeCell ref="S65:W65"/>
    <mergeCell ref="AR31:AT31"/>
    <mergeCell ref="Z34:AI34"/>
    <mergeCell ref="Z35:AI35"/>
    <mergeCell ref="N34:O34"/>
    <mergeCell ref="AR29:AT29"/>
    <mergeCell ref="C48:L48"/>
    <mergeCell ref="C45:L45"/>
    <mergeCell ref="C42:L42"/>
    <mergeCell ref="C43:L43"/>
    <mergeCell ref="Z33:AI33"/>
    <mergeCell ref="AN27:AP27"/>
    <mergeCell ref="AN34:AP34"/>
    <mergeCell ref="U43:W43"/>
    <mergeCell ref="AN35:AP35"/>
    <mergeCell ref="AJ33:AL33"/>
    <mergeCell ref="AJ34:AL34"/>
    <mergeCell ref="AJ35:AL35"/>
    <mergeCell ref="AN29:AP29"/>
    <mergeCell ref="AN30:AP30"/>
    <mergeCell ref="AN31:AP31"/>
    <mergeCell ref="AN32:AP32"/>
    <mergeCell ref="AJ30:AL30"/>
    <mergeCell ref="AJ31:AL31"/>
    <mergeCell ref="AJ32:AL32"/>
    <mergeCell ref="U29:W29"/>
    <mergeCell ref="U30:W30"/>
    <mergeCell ref="R77:T77"/>
    <mergeCell ref="R78:T78"/>
    <mergeCell ref="AR35:AT35"/>
    <mergeCell ref="P45:S45"/>
    <mergeCell ref="C49:Q49"/>
    <mergeCell ref="O75:Q75"/>
    <mergeCell ref="O76:Q76"/>
    <mergeCell ref="O77:Q77"/>
    <mergeCell ref="O78:Q78"/>
    <mergeCell ref="C69:AT69"/>
  </mergeCells>
  <conditionalFormatting sqref="U27:U35">
    <cfRule type="cellIs" priority="15" dxfId="78" operator="greaterThanOrEqual" stopIfTrue="1">
      <formula>10</formula>
    </cfRule>
    <cfRule type="cellIs" priority="16" dxfId="77" operator="between" stopIfTrue="1">
      <formula>6</formula>
      <formula>10</formula>
    </cfRule>
    <cfRule type="cellIs" priority="17" dxfId="76" operator="between" stopIfTrue="1">
      <formula>2</formula>
      <formula>6</formula>
    </cfRule>
    <cfRule type="cellIs" priority="18" dxfId="75" operator="between" stopIfTrue="1">
      <formula>-6</formula>
      <formula>-2</formula>
    </cfRule>
    <cfRule type="cellIs" priority="19" dxfId="74" operator="between" stopIfTrue="1">
      <formula>-10</formula>
      <formula>-6</formula>
    </cfRule>
    <cfRule type="cellIs" priority="20" dxfId="73" operator="lessThanOrEqual" stopIfTrue="1">
      <formula>-10</formula>
    </cfRule>
  </conditionalFormatting>
  <conditionalFormatting sqref="AR27:AR35">
    <cfRule type="cellIs" priority="2" dxfId="78" operator="greaterThanOrEqual" stopIfTrue="1">
      <formula>10</formula>
    </cfRule>
    <cfRule type="cellIs" priority="3" dxfId="77" operator="between" stopIfTrue="1">
      <formula>6</formula>
      <formula>10</formula>
    </cfRule>
    <cfRule type="cellIs" priority="4" dxfId="76" operator="between" stopIfTrue="1">
      <formula>2</formula>
      <formula>6</formula>
    </cfRule>
    <cfRule type="cellIs" priority="5" dxfId="75" operator="between" stopIfTrue="1">
      <formula>-6</formula>
      <formula>-2</formula>
    </cfRule>
    <cfRule type="cellIs" priority="6" dxfId="74" operator="between" stopIfTrue="1">
      <formula>-10</formula>
      <formula>-6</formula>
    </cfRule>
    <cfRule type="cellIs" priority="7" dxfId="73" operator="lessThanOrEqual" stopIfTrue="1">
      <formula>-10</formula>
    </cfRule>
  </conditionalFormatting>
  <hyperlinks>
    <hyperlink ref="BG39:BI45" location="OnePager!BB116" display="Daten"/>
    <hyperlink ref="BG55:BI63" location="OnePager!BB96" display="Daten"/>
    <hyperlink ref="BG75:BI83" location="OnePager!BB136" display="Daten"/>
  </hyperlinks>
  <pageMargins left="0.78740157480315" right="0.590551181102362" top="0.15748031496063" bottom="0.15748031496063" header="0" footer="0"/>
  <pageSetup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19361"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0a46289-37c1-438f-b859-86109a788373}">
  <sheetPr codeName="Tabelle41"/>
  <dimension ref="A1:AL87"/>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3" width="2.625" style="82" customWidth="1"/>
    <col min="24" max="24" width="35.625" style="82" customWidth="1"/>
    <col min="25" max="34" width="10.625" style="82" customWidth="1"/>
    <col min="35" max="35" width="2.625" style="82" customWidth="1"/>
    <col min="36" max="16384" width="11" style="82"/>
  </cols>
  <sheetData>
    <row r="1" spans="1:38" ht="4.5" customHeight="1">
      <c r="A1" s="3"/>
      <c r="B1" s="4"/>
      <c r="C1" s="958"/>
      <c r="D1" s="959"/>
      <c r="E1" s="959"/>
      <c r="F1" s="959"/>
      <c r="G1" s="959"/>
      <c r="H1" s="959"/>
      <c r="I1" s="959"/>
      <c r="J1" s="959"/>
      <c r="K1" s="5"/>
      <c r="L1" s="5"/>
      <c r="M1" s="5"/>
      <c r="N1" s="5"/>
      <c r="O1" s="5"/>
      <c r="P1" s="5"/>
      <c r="Q1" s="5"/>
      <c r="R1" s="3"/>
      <c r="S1" s="3"/>
      <c r="T1" s="3"/>
      <c r="U1" s="3"/>
      <c r="V1" s="514"/>
      <c r="W1" s="514"/>
      <c r="X1" s="547"/>
      <c r="Y1" s="592"/>
      <c r="Z1" s="592"/>
      <c r="AA1" s="592"/>
      <c r="AB1" s="592"/>
      <c r="AC1" s="592"/>
      <c r="AD1" s="592"/>
      <c r="AE1" s="592"/>
      <c r="AF1" s="515"/>
      <c r="AG1" s="515"/>
      <c r="AH1" s="515"/>
      <c r="AI1" s="515"/>
      <c r="AJ1" s="3"/>
      <c r="AK1" s="3"/>
      <c r="AL1" s="3"/>
    </row>
    <row r="2" spans="1:38" ht="4.5" customHeight="1">
      <c r="A2" s="3"/>
      <c r="B2" s="4"/>
      <c r="C2" s="954"/>
      <c r="D2" s="955"/>
      <c r="E2" s="955"/>
      <c r="F2" s="955"/>
      <c r="G2" s="955"/>
      <c r="H2" s="955"/>
      <c r="I2" s="955"/>
      <c r="J2" s="929"/>
      <c r="K2" s="930"/>
      <c r="L2" s="930"/>
      <c r="M2" s="930"/>
      <c r="N2" s="930"/>
      <c r="O2" s="930"/>
      <c r="P2" s="930"/>
      <c r="Q2" s="5"/>
      <c r="R2" s="3"/>
      <c r="S2" s="3"/>
      <c r="T2" s="3"/>
      <c r="U2" s="3"/>
      <c r="V2" s="514"/>
      <c r="W2" s="514"/>
      <c r="X2" s="547"/>
      <c r="Y2" s="592"/>
      <c r="Z2" s="592"/>
      <c r="AA2" s="592"/>
      <c r="AB2" s="592"/>
      <c r="AC2" s="592"/>
      <c r="AD2" s="592"/>
      <c r="AE2" s="592"/>
      <c r="AF2" s="515"/>
      <c r="AG2" s="515"/>
      <c r="AH2" s="515"/>
      <c r="AI2" s="515"/>
      <c r="AJ2" s="3"/>
      <c r="AK2" s="3"/>
      <c r="AL2" s="3"/>
    </row>
    <row r="3" spans="1:38" s="192" customFormat="1" ht="24.95" customHeight="1">
      <c r="A3" s="6"/>
      <c r="B3" s="7"/>
      <c r="C3" s="956" t="str">
        <f>W3</f>
        <v>1</v>
      </c>
      <c r="D3" s="956"/>
      <c r="E3" s="956"/>
      <c r="F3" s="957"/>
      <c r="G3" s="2100" t="str">
        <f>X3</f>
        <v>Bevölkerung</v>
      </c>
      <c r="H3" s="2100"/>
      <c r="I3" s="2100"/>
      <c r="J3" s="2100"/>
      <c r="K3" s="2100"/>
      <c r="L3" s="2100"/>
      <c r="M3" s="2100"/>
      <c r="N3" s="2100"/>
      <c r="O3" s="2100"/>
      <c r="P3" s="2100"/>
      <c r="Q3" s="5"/>
      <c r="R3" s="6"/>
      <c r="S3" s="6"/>
      <c r="T3" s="6"/>
      <c r="U3" s="6"/>
      <c r="V3" s="525"/>
      <c r="W3" s="1265" t="s">
        <v>533</v>
      </c>
      <c r="X3" s="1265" t="s">
        <v>168</v>
      </c>
      <c r="Y3" s="546"/>
      <c r="Z3" s="546"/>
      <c r="AA3" s="546"/>
      <c r="AB3" s="546"/>
      <c r="AC3" s="546"/>
      <c r="AD3" s="540"/>
      <c r="AE3" s="540" t="s">
        <v>157</v>
      </c>
      <c r="AF3" s="540" t="s">
        <v>477</v>
      </c>
      <c r="AG3" s="540"/>
      <c r="AH3" s="540" t="s">
        <v>534</v>
      </c>
      <c r="AI3" s="515"/>
      <c r="AJ3" s="3"/>
      <c r="AK3" s="3"/>
      <c r="AL3" s="3"/>
    </row>
    <row r="4" spans="1:38" ht="50.1" customHeight="1">
      <c r="A4" s="3"/>
      <c r="B4" s="12"/>
      <c r="C4" s="2129"/>
      <c r="D4" s="2129"/>
      <c r="E4" s="2129"/>
      <c r="F4" s="931"/>
      <c r="G4" s="2101"/>
      <c r="H4" s="2101"/>
      <c r="I4" s="2101"/>
      <c r="J4" s="2101"/>
      <c r="K4" s="2101"/>
      <c r="L4" s="2101"/>
      <c r="M4" s="2101"/>
      <c r="N4" s="2101"/>
      <c r="O4" s="2101"/>
      <c r="P4" s="2101"/>
      <c r="Q4" s="4" t="s">
        <v>1</v>
      </c>
      <c r="R4" s="3"/>
      <c r="S4" s="3"/>
      <c r="T4" s="3"/>
      <c r="U4" s="3"/>
      <c r="V4" s="518"/>
      <c r="W4" s="518"/>
      <c r="X4" s="518"/>
      <c r="Y4" s="518"/>
      <c r="Z4" s="518"/>
      <c r="AA4" s="518"/>
      <c r="AB4" s="518"/>
      <c r="AC4" s="518"/>
      <c r="AD4" s="518"/>
      <c r="AE4" s="518"/>
      <c r="AF4" s="661" t="s">
        <v>1</v>
      </c>
      <c r="AG4" s="518"/>
      <c r="AH4" s="518"/>
      <c r="AI4" s="514" t="s">
        <v>1</v>
      </c>
      <c r="AJ4" s="3"/>
      <c r="AK4" s="3"/>
      <c r="AL4" s="3"/>
    </row>
    <row r="5" spans="1:38" ht="6" customHeight="1">
      <c r="A5" s="3"/>
      <c r="B5" s="12"/>
      <c r="C5" s="932"/>
      <c r="D5" s="932"/>
      <c r="E5" s="932"/>
      <c r="F5" s="933"/>
      <c r="G5" s="973"/>
      <c r="H5" s="973"/>
      <c r="I5" s="973"/>
      <c r="J5" s="973"/>
      <c r="K5" s="992"/>
      <c r="L5" s="973"/>
      <c r="M5" s="973"/>
      <c r="N5" s="934"/>
      <c r="O5" s="934"/>
      <c r="P5" s="934"/>
      <c r="Q5" s="4"/>
      <c r="R5" s="3"/>
      <c r="S5" s="3"/>
      <c r="T5" s="3"/>
      <c r="U5" s="3"/>
      <c r="V5" s="519"/>
      <c r="W5" s="1409"/>
      <c r="X5" s="1403"/>
      <c r="Y5" s="1403"/>
      <c r="Z5" s="1403"/>
      <c r="AA5" s="1403"/>
      <c r="AB5" s="1403"/>
      <c r="AC5" s="1403"/>
      <c r="AD5" s="1403"/>
      <c r="AE5" s="1403"/>
      <c r="AF5" s="1404"/>
      <c r="AG5" s="1403"/>
      <c r="AH5" s="1405"/>
      <c r="AI5" s="514"/>
      <c r="AJ5" s="3"/>
      <c r="AK5" s="3"/>
      <c r="AL5" s="3"/>
    </row>
    <row r="6" spans="1:38" ht="16.5" customHeight="1">
      <c r="A6" s="972"/>
      <c r="B6" s="15"/>
      <c r="C6" s="2114" t="str">
        <f>X6</f>
        <v>Kennzahlen Bevölkerung</v>
      </c>
      <c r="D6" s="2114"/>
      <c r="E6" s="2114"/>
      <c r="F6" s="2114"/>
      <c r="G6" s="2114"/>
      <c r="H6" s="2114"/>
      <c r="I6" s="2114"/>
      <c r="J6" s="2114"/>
      <c r="K6" s="2114"/>
      <c r="L6" s="2114"/>
      <c r="M6" s="2114"/>
      <c r="N6" s="2114"/>
      <c r="O6" s="2114"/>
      <c r="P6" s="2114"/>
      <c r="Q6" s="4"/>
      <c r="R6" s="3"/>
      <c r="S6" s="76"/>
      <c r="T6" s="3"/>
      <c r="U6" s="3"/>
      <c r="V6" s="520"/>
      <c r="W6" s="520"/>
      <c r="X6" s="1272" t="s">
        <v>169</v>
      </c>
      <c r="Y6" s="521"/>
      <c r="Z6" s="521"/>
      <c r="AA6" s="521"/>
      <c r="AB6" s="521"/>
      <c r="AC6" s="521"/>
      <c r="AD6" s="521"/>
      <c r="AE6" s="521"/>
      <c r="AF6" s="521"/>
      <c r="AG6" s="521"/>
      <c r="AH6" s="521"/>
      <c r="AI6" s="514"/>
      <c r="AJ6" s="3"/>
      <c r="AK6" s="3"/>
      <c r="AL6" s="3"/>
    </row>
    <row r="7" spans="1:38" ht="9.95" customHeight="1">
      <c r="A7" s="3"/>
      <c r="B7" s="15"/>
      <c r="C7" s="922"/>
      <c r="D7" s="922"/>
      <c r="E7" s="922"/>
      <c r="F7" s="922"/>
      <c r="G7" s="922"/>
      <c r="H7" s="922"/>
      <c r="I7" s="922"/>
      <c r="J7" s="922"/>
      <c r="K7" s="922"/>
      <c r="L7" s="922"/>
      <c r="M7" s="922"/>
      <c r="N7" s="922"/>
      <c r="O7" s="922"/>
      <c r="P7" s="922"/>
      <c r="Q7" s="4"/>
      <c r="R7" s="3"/>
      <c r="S7" s="76"/>
      <c r="T7" s="3"/>
      <c r="U7" s="3"/>
      <c r="V7" s="520"/>
      <c r="W7" s="520"/>
      <c r="X7" s="521"/>
      <c r="Y7" s="521"/>
      <c r="Z7" s="521"/>
      <c r="AA7" s="521"/>
      <c r="AB7" s="521"/>
      <c r="AC7" s="521"/>
      <c r="AD7" s="521"/>
      <c r="AE7" s="521"/>
      <c r="AF7" s="521"/>
      <c r="AG7" s="521"/>
      <c r="AH7" s="521"/>
      <c r="AI7" s="514"/>
      <c r="AJ7" s="3"/>
      <c r="AK7" s="3"/>
      <c r="AL7" s="3"/>
    </row>
    <row r="8" spans="1:38" ht="16.5" customHeight="1">
      <c r="A8" s="3"/>
      <c r="B8" s="15"/>
      <c r="C8" s="918"/>
      <c r="D8" s="918"/>
      <c r="E8" s="918"/>
      <c r="F8" s="918"/>
      <c r="G8" s="919">
        <f t="shared" si="0" ref="G8:P13">Y8</f>
        <v>2013</v>
      </c>
      <c r="H8" s="919">
        <f t="shared" si="0"/>
        <v>2014</v>
      </c>
      <c r="I8" s="919">
        <f t="shared" si="0"/>
        <v>2015</v>
      </c>
      <c r="J8" s="919">
        <f t="shared" si="0"/>
        <v>2016</v>
      </c>
      <c r="K8" s="919">
        <f t="shared" si="0"/>
        <v>2017</v>
      </c>
      <c r="L8" s="919">
        <f t="shared" si="0"/>
        <v>2018</v>
      </c>
      <c r="M8" s="919">
        <f t="shared" si="0"/>
        <v>2019</v>
      </c>
      <c r="N8" s="919">
        <f t="shared" si="0"/>
        <v>2020</v>
      </c>
      <c r="O8" s="919">
        <f t="shared" si="0"/>
        <v>2021</v>
      </c>
      <c r="P8" s="919">
        <f t="shared" si="0"/>
        <v>2022</v>
      </c>
      <c r="Q8" s="4"/>
      <c r="R8" s="3"/>
      <c r="S8" s="76"/>
      <c r="T8" s="3"/>
      <c r="U8" s="3"/>
      <c r="V8" s="520"/>
      <c r="W8" s="520"/>
      <c r="X8" s="1318"/>
      <c r="Y8" s="1319">
        <v>2013</v>
      </c>
      <c r="Z8" s="1319">
        <v>2014</v>
      </c>
      <c r="AA8" s="1319">
        <v>2015</v>
      </c>
      <c r="AB8" s="1319">
        <v>2016</v>
      </c>
      <c r="AC8" s="1319">
        <v>2017</v>
      </c>
      <c r="AD8" s="1319">
        <v>2018</v>
      </c>
      <c r="AE8" s="1319">
        <v>2019</v>
      </c>
      <c r="AF8" s="1319">
        <v>2020</v>
      </c>
      <c r="AG8" s="1319">
        <v>2021</v>
      </c>
      <c r="AH8" s="1319">
        <v>2022</v>
      </c>
      <c r="AI8" s="514"/>
      <c r="AJ8" s="3"/>
      <c r="AK8" s="3"/>
      <c r="AL8" s="3"/>
    </row>
    <row r="9" spans="1:38" ht="16.5" customHeight="1">
      <c r="A9" s="3"/>
      <c r="B9" s="15"/>
      <c r="C9" s="2133" t="str">
        <f>X9</f>
        <v>Bevölkerung (ständig)</v>
      </c>
      <c r="D9" s="2133"/>
      <c r="E9" s="2133"/>
      <c r="F9" s="2133"/>
      <c r="G9" s="920">
        <f>Y9</f>
        <v>42929</v>
      </c>
      <c r="H9" s="920">
        <f t="shared" si="0"/>
        <v>43303</v>
      </c>
      <c r="I9" s="920">
        <f t="shared" si="0"/>
        <v>43500</v>
      </c>
      <c r="J9" s="920">
        <f t="shared" si="0"/>
        <v>43568</v>
      </c>
      <c r="K9" s="920">
        <f t="shared" si="0"/>
        <v>43743</v>
      </c>
      <c r="L9" s="920">
        <f t="shared" si="0"/>
        <v>43734</v>
      </c>
      <c r="M9" s="920">
        <f t="shared" si="0"/>
        <v>43632</v>
      </c>
      <c r="N9" s="920">
        <f t="shared" si="0"/>
        <v>43476</v>
      </c>
      <c r="O9" s="920">
        <f t="shared" si="0"/>
        <v>43630</v>
      </c>
      <c r="P9" s="920">
        <f t="shared" si="0"/>
        <v>43670</v>
      </c>
      <c r="Q9" s="4"/>
      <c r="R9" s="3"/>
      <c r="S9" s="3"/>
      <c r="T9" s="3"/>
      <c r="U9" s="3"/>
      <c r="V9" s="520"/>
      <c r="W9" s="520"/>
      <c r="X9" s="1124" t="s">
        <v>170</v>
      </c>
      <c r="Y9" s="1105">
        <v>42929</v>
      </c>
      <c r="Z9" s="1105">
        <v>43303</v>
      </c>
      <c r="AA9" s="1105">
        <v>43500</v>
      </c>
      <c r="AB9" s="1105">
        <v>43568</v>
      </c>
      <c r="AC9" s="1105">
        <v>43743</v>
      </c>
      <c r="AD9" s="1105">
        <v>43734</v>
      </c>
      <c r="AE9" s="1105">
        <v>43632</v>
      </c>
      <c r="AF9" s="1105">
        <v>43476</v>
      </c>
      <c r="AG9" s="1105">
        <v>43630</v>
      </c>
      <c r="AH9" s="1105">
        <v>43670</v>
      </c>
      <c r="AI9" s="514"/>
      <c r="AJ9" s="3"/>
      <c r="AK9" s="3"/>
      <c r="AL9" s="3"/>
    </row>
    <row r="10" spans="1:38" ht="16.5" customHeight="1">
      <c r="A10" s="3"/>
      <c r="B10" s="15"/>
      <c r="C10" s="2133" t="str">
        <f>X10</f>
        <v>Anzahl Haushalte</v>
      </c>
      <c r="D10" s="2133"/>
      <c r="E10" s="2133"/>
      <c r="F10" s="2133"/>
      <c r="G10" s="920">
        <f t="shared" si="0"/>
        <v>20435</v>
      </c>
      <c r="H10" s="920">
        <f t="shared" si="0"/>
        <v>20569</v>
      </c>
      <c r="I10" s="920">
        <f t="shared" si="0"/>
        <v>20746</v>
      </c>
      <c r="J10" s="920">
        <f t="shared" si="0"/>
        <v>20825</v>
      </c>
      <c r="K10" s="920">
        <f t="shared" si="0"/>
        <v>20825</v>
      </c>
      <c r="L10" s="920">
        <f t="shared" si="0"/>
        <v>20836</v>
      </c>
      <c r="M10" s="920">
        <f t="shared" si="0"/>
        <v>20867</v>
      </c>
      <c r="N10" s="920">
        <f t="shared" si="0"/>
        <v>21047</v>
      </c>
      <c r="O10" s="920">
        <f>AG10</f>
        <v>21165</v>
      </c>
      <c r="P10" s="920">
        <f t="shared" si="0"/>
        <v>21257</v>
      </c>
      <c r="Q10" s="4"/>
      <c r="R10" s="3"/>
      <c r="S10" s="3"/>
      <c r="T10" s="3"/>
      <c r="U10" s="3"/>
      <c r="V10" s="520"/>
      <c r="W10" s="520"/>
      <c r="X10" s="1124" t="s">
        <v>176</v>
      </c>
      <c r="Y10" s="1105">
        <v>20435</v>
      </c>
      <c r="Z10" s="1105">
        <v>20569</v>
      </c>
      <c r="AA10" s="1105">
        <v>20746</v>
      </c>
      <c r="AB10" s="1105">
        <v>20825</v>
      </c>
      <c r="AC10" s="1105">
        <v>20825</v>
      </c>
      <c r="AD10" s="1105">
        <v>20836</v>
      </c>
      <c r="AE10" s="1105">
        <v>20867</v>
      </c>
      <c r="AF10" s="1105">
        <v>21047</v>
      </c>
      <c r="AG10" s="1105">
        <v>21165</v>
      </c>
      <c r="AH10" s="1105">
        <v>21257</v>
      </c>
      <c r="AI10" s="514"/>
      <c r="AJ10" s="3"/>
      <c r="AK10" s="3"/>
      <c r="AL10" s="3"/>
    </row>
    <row r="11" spans="1:38" ht="16.5" customHeight="1">
      <c r="A11" s="3"/>
      <c r="B11" s="15"/>
      <c r="C11" s="2133" t="str">
        <f>X11</f>
        <v>Ø Haushaltsgrösse</v>
      </c>
      <c r="D11" s="2133"/>
      <c r="E11" s="2133"/>
      <c r="F11" s="2133"/>
      <c r="G11" s="921">
        <f t="shared" si="0"/>
        <v>2.1007585025691218</v>
      </c>
      <c r="H11" s="921">
        <f t="shared" si="0"/>
        <v>2.1052554815499054</v>
      </c>
      <c r="I11" s="921">
        <f t="shared" si="0"/>
        <v>2.0967897426009832</v>
      </c>
      <c r="J11" s="921">
        <f t="shared" si="0"/>
        <v>2.0921008403361343</v>
      </c>
      <c r="K11" s="921">
        <f t="shared" si="0"/>
        <v>2.1005042016806721</v>
      </c>
      <c r="L11" s="921">
        <f t="shared" si="0"/>
        <v>2.0989633326934154</v>
      </c>
      <c r="M11" s="921">
        <f t="shared" si="0"/>
        <v>2.0909570134662387</v>
      </c>
      <c r="N11" s="921">
        <f t="shared" si="0"/>
        <v>2.0656625647360669</v>
      </c>
      <c r="O11" s="921">
        <f t="shared" si="0"/>
        <v>2.0614221592251361</v>
      </c>
      <c r="P11" s="921">
        <f t="shared" si="0"/>
        <v>2.054382085901115</v>
      </c>
      <c r="Q11" s="4"/>
      <c r="R11" s="3"/>
      <c r="S11" s="3"/>
      <c r="T11" s="3"/>
      <c r="U11" s="3"/>
      <c r="V11" s="520"/>
      <c r="W11" s="520"/>
      <c r="X11" s="1124" t="s">
        <v>328</v>
      </c>
      <c r="Y11" s="1320">
        <v>2.1007585025691218</v>
      </c>
      <c r="Z11" s="1320">
        <v>2.1052554815499054</v>
      </c>
      <c r="AA11" s="1320">
        <v>2.0967897426009832</v>
      </c>
      <c r="AB11" s="1320">
        <v>2.0921008403361343</v>
      </c>
      <c r="AC11" s="1320">
        <v>2.1005042016806721</v>
      </c>
      <c r="AD11" s="1320">
        <v>2.0989633326934154</v>
      </c>
      <c r="AE11" s="1320">
        <v>2.0909570134662387</v>
      </c>
      <c r="AF11" s="1320">
        <v>2.0656625647360669</v>
      </c>
      <c r="AG11" s="1320">
        <v>2.0614221592251361</v>
      </c>
      <c r="AH11" s="1320">
        <v>2.054382085901115</v>
      </c>
      <c r="AI11" s="514"/>
      <c r="AJ11" s="3"/>
      <c r="AK11" s="3"/>
      <c r="AL11" s="3"/>
    </row>
    <row r="12" spans="1:38" ht="17.25" customHeight="1">
      <c r="A12" s="3"/>
      <c r="B12" s="15"/>
      <c r="C12" s="2133" t="str">
        <f>X12</f>
        <v>Bevölkerungswachstum (%)</v>
      </c>
      <c r="D12" s="2134"/>
      <c r="E12" s="2134"/>
      <c r="F12" s="2134"/>
      <c r="G12" s="921">
        <f t="shared" si="0"/>
        <v>0.45365260499485549</v>
      </c>
      <c r="H12" s="921">
        <f t="shared" si="0"/>
        <v>0.87516087516087515</v>
      </c>
      <c r="I12" s="921">
        <f t="shared" si="0"/>
        <v>0.45889724894593398</v>
      </c>
      <c r="J12" s="921">
        <f t="shared" si="0"/>
        <v>0.15703300002309309</v>
      </c>
      <c r="K12" s="921">
        <f t="shared" si="0"/>
        <v>0.40229885057471265</v>
      </c>
      <c r="L12" s="921">
        <f t="shared" si="0"/>
        <v>-0.02065736320235035</v>
      </c>
      <c r="M12" s="921">
        <f t="shared" si="0"/>
        <v>-0.23318016596941224</v>
      </c>
      <c r="N12" s="921">
        <f t="shared" si="0"/>
        <v>-0.35670187954451915</v>
      </c>
      <c r="O12" s="921">
        <f t="shared" si="0"/>
        <v>0.35295196186285294</v>
      </c>
      <c r="P12" s="921">
        <f t="shared" si="0"/>
        <v>0.092004784248780933</v>
      </c>
      <c r="Q12" s="4"/>
      <c r="R12" s="3"/>
      <c r="S12" s="3"/>
      <c r="T12" s="3"/>
      <c r="U12" s="3"/>
      <c r="V12" s="520"/>
      <c r="W12" s="520"/>
      <c r="X12" s="1124" t="s">
        <v>315</v>
      </c>
      <c r="Y12" s="1321">
        <v>0.45365260499485549</v>
      </c>
      <c r="Z12" s="1321">
        <v>0.87516087516087515</v>
      </c>
      <c r="AA12" s="1321">
        <v>0.45889724894593398</v>
      </c>
      <c r="AB12" s="1321">
        <v>0.15703300002309309</v>
      </c>
      <c r="AC12" s="1321">
        <v>0.40229885057471265</v>
      </c>
      <c r="AD12" s="1321">
        <v>-0.02065736320235035</v>
      </c>
      <c r="AE12" s="1321">
        <v>-0.23318016596941224</v>
      </c>
      <c r="AF12" s="1321">
        <v>-0.35670187954451915</v>
      </c>
      <c r="AG12" s="1321">
        <v>0.35295196186285294</v>
      </c>
      <c r="AH12" s="1321">
        <v>0.092004784248780933</v>
      </c>
      <c r="AI12" s="514"/>
      <c r="AJ12" s="3"/>
      <c r="AK12" s="3"/>
      <c r="AL12" s="3"/>
    </row>
    <row r="13" spans="1:38" ht="16.5" customHeight="1">
      <c r="A13" s="3"/>
      <c r="B13" s="15"/>
      <c r="C13" s="2133" t="str">
        <f>X13</f>
        <v>Ausländeranteil (%)</v>
      </c>
      <c r="D13" s="2133"/>
      <c r="E13" s="2133"/>
      <c r="F13" s="2133"/>
      <c r="G13" s="921">
        <f t="shared" si="0"/>
        <v>12.434484847073074</v>
      </c>
      <c r="H13" s="921">
        <f t="shared" si="0"/>
        <v>12.88132461954137</v>
      </c>
      <c r="I13" s="921">
        <f t="shared" si="0"/>
        <v>13.055172413793104</v>
      </c>
      <c r="J13" s="921">
        <f t="shared" si="0"/>
        <v>13.340066103562249</v>
      </c>
      <c r="K13" s="921">
        <f t="shared" si="0"/>
        <v>13.55645474704524</v>
      </c>
      <c r="L13" s="921">
        <f t="shared" si="0"/>
        <v>13.737595463483787</v>
      </c>
      <c r="M13" s="921">
        <f t="shared" si="0"/>
        <v>13.948478181151449</v>
      </c>
      <c r="N13" s="921">
        <f t="shared" si="0"/>
        <v>14.203238568405558</v>
      </c>
      <c r="O13" s="921">
        <f t="shared" si="0"/>
        <v>14.570249828099932</v>
      </c>
      <c r="P13" s="921">
        <f t="shared" si="0"/>
        <v>15.069841996794137</v>
      </c>
      <c r="Q13" s="4"/>
      <c r="R13" s="3"/>
      <c r="S13" s="3"/>
      <c r="T13" s="3"/>
      <c r="U13" s="3"/>
      <c r="V13" s="520"/>
      <c r="W13" s="520"/>
      <c r="X13" s="1124" t="s">
        <v>174</v>
      </c>
      <c r="Y13" s="1322">
        <v>12.434484847073074</v>
      </c>
      <c r="Z13" s="1322">
        <v>12.88132461954137</v>
      </c>
      <c r="AA13" s="1322">
        <v>13.055172413793104</v>
      </c>
      <c r="AB13" s="1322">
        <v>13.340066103562249</v>
      </c>
      <c r="AC13" s="1322">
        <v>13.55645474704524</v>
      </c>
      <c r="AD13" s="1322">
        <v>13.737595463483787</v>
      </c>
      <c r="AE13" s="1322">
        <v>13.948478181151449</v>
      </c>
      <c r="AF13" s="1322">
        <v>14.203238568405558</v>
      </c>
      <c r="AG13" s="1322">
        <v>14.570249828099932</v>
      </c>
      <c r="AH13" s="1322">
        <v>15.069841996794137</v>
      </c>
      <c r="AI13" s="514"/>
      <c r="AJ13" s="3"/>
      <c r="AK13" s="3"/>
      <c r="AL13" s="3"/>
    </row>
    <row r="14" spans="1:38" ht="4.5" customHeight="1">
      <c r="A14" s="3"/>
      <c r="B14" s="15"/>
      <c r="C14" s="924"/>
      <c r="D14" s="924"/>
      <c r="E14" s="924"/>
      <c r="F14" s="924"/>
      <c r="G14" s="921"/>
      <c r="H14" s="921"/>
      <c r="I14" s="921"/>
      <c r="J14" s="921"/>
      <c r="K14" s="921"/>
      <c r="L14" s="921"/>
      <c r="M14" s="921"/>
      <c r="N14" s="921"/>
      <c r="O14" s="921"/>
      <c r="P14" s="921"/>
      <c r="Q14" s="4"/>
      <c r="R14" s="3"/>
      <c r="S14" s="3"/>
      <c r="T14" s="3"/>
      <c r="U14" s="3"/>
      <c r="V14" s="520"/>
      <c r="W14" s="520"/>
      <c r="X14" s="516"/>
      <c r="Y14" s="644"/>
      <c r="Z14" s="644"/>
      <c r="AA14" s="644"/>
      <c r="AB14" s="644"/>
      <c r="AC14" s="644"/>
      <c r="AD14" s="644"/>
      <c r="AE14" s="644"/>
      <c r="AF14" s="644"/>
      <c r="AG14" s="644"/>
      <c r="AH14" s="644"/>
      <c r="AI14" s="514"/>
      <c r="AJ14" s="3"/>
      <c r="AK14" s="3"/>
      <c r="AL14" s="3"/>
    </row>
    <row r="15" spans="1:38" s="83" customFormat="1" ht="9.95" customHeight="1">
      <c r="A15" s="38"/>
      <c r="B15" s="39"/>
      <c r="C15" s="940" t="str">
        <f>'BEV1'!X15</f>
        <v>Quelle: BFS, Modellierungen Fahrländer Partner.</v>
      </c>
      <c r="Q15" s="40"/>
      <c r="R15" s="38"/>
      <c r="S15" s="3"/>
      <c r="T15" s="3"/>
      <c r="U15" s="38"/>
      <c r="V15" s="530"/>
      <c r="W15" s="530"/>
      <c r="X15" s="986" t="s">
        <v>254</v>
      </c>
      <c r="Y15" s="531"/>
      <c r="Z15" s="531"/>
      <c r="AA15" s="531"/>
      <c r="AB15" s="531"/>
      <c r="AC15" s="531"/>
      <c r="AD15" s="531"/>
      <c r="AE15" s="531"/>
      <c r="AF15" s="531"/>
      <c r="AG15" s="531"/>
      <c r="AH15" s="531"/>
      <c r="AI15" s="531"/>
      <c r="AJ15" s="3"/>
      <c r="AK15" s="3"/>
      <c r="AL15" s="3"/>
    </row>
    <row r="16" spans="1:38" s="83" customFormat="1" ht="9.95" customHeight="1">
      <c r="A16" s="38"/>
      <c r="B16" s="39"/>
      <c r="C16" s="940"/>
      <c r="Q16" s="40"/>
      <c r="R16" s="38"/>
      <c r="S16" s="3"/>
      <c r="T16" s="3"/>
      <c r="U16" s="38"/>
      <c r="V16" s="530"/>
      <c r="W16" s="530"/>
      <c r="X16" s="986"/>
      <c r="Y16" s="531"/>
      <c r="Z16" s="531"/>
      <c r="AA16" s="531"/>
      <c r="AB16" s="531"/>
      <c r="AC16" s="531"/>
      <c r="AD16" s="531"/>
      <c r="AE16" s="531"/>
      <c r="AF16" s="531"/>
      <c r="AG16" s="531"/>
      <c r="AH16" s="531"/>
      <c r="AI16" s="531"/>
      <c r="AJ16" s="3"/>
      <c r="AK16" s="3"/>
      <c r="AL16" s="3"/>
    </row>
    <row r="17" spans="1:38" s="83" customFormat="1" ht="30" customHeight="1">
      <c r="A17" s="38"/>
      <c r="B17" s="915"/>
      <c r="C17" s="416"/>
      <c r="D17" s="416"/>
      <c r="E17" s="416"/>
      <c r="F17" s="416"/>
      <c r="G17" s="416"/>
      <c r="H17" s="416"/>
      <c r="I17" s="416"/>
      <c r="J17" s="416"/>
      <c r="K17" s="416"/>
      <c r="L17" s="416"/>
      <c r="M17" s="416"/>
      <c r="N17" s="416"/>
      <c r="O17" s="416"/>
      <c r="P17" s="416"/>
      <c r="Q17" s="40"/>
      <c r="R17" s="38"/>
      <c r="S17" s="3"/>
      <c r="T17" s="3"/>
      <c r="U17" s="38"/>
      <c r="V17" s="530"/>
      <c r="W17" s="530"/>
      <c r="X17" s="581"/>
      <c r="Y17" s="581"/>
      <c r="Z17" s="581"/>
      <c r="AA17" s="581"/>
      <c r="AB17" s="581"/>
      <c r="AC17" s="581"/>
      <c r="AD17" s="581"/>
      <c r="AE17" s="581"/>
      <c r="AF17" s="581"/>
      <c r="AG17" s="581"/>
      <c r="AH17" s="581"/>
      <c r="AI17" s="531"/>
      <c r="AJ17" s="3"/>
      <c r="AK17" s="3"/>
      <c r="AL17" s="3"/>
    </row>
    <row r="18" spans="1:38" ht="16.5" customHeight="1">
      <c r="A18" s="3"/>
      <c r="B18" s="15"/>
      <c r="C18" s="916" t="str">
        <f>X54</f>
        <v>Indexierte Entwicklung der Wohnbevölkerung (Index Jahr 2013 = 100)</v>
      </c>
      <c r="D18" s="447"/>
      <c r="E18" s="447"/>
      <c r="F18" s="447"/>
      <c r="G18" s="447"/>
      <c r="H18" s="447"/>
      <c r="I18" s="447"/>
      <c r="J18" s="447"/>
      <c r="K18" s="447"/>
      <c r="L18" s="447"/>
      <c r="M18" s="447"/>
      <c r="N18" s="447"/>
      <c r="O18" s="447"/>
      <c r="P18" s="447"/>
      <c r="Q18" s="4"/>
      <c r="R18" s="3"/>
      <c r="S18" s="3"/>
      <c r="T18" s="3"/>
      <c r="U18" s="3"/>
      <c r="V18" s="520"/>
      <c r="W18" s="520"/>
      <c r="X18" s="1323" t="s">
        <v>536</v>
      </c>
      <c r="Y18" s="518"/>
      <c r="Z18" s="518"/>
      <c r="AA18" s="518"/>
      <c r="AB18" s="518"/>
      <c r="AC18" s="518"/>
      <c r="AD18" s="518"/>
      <c r="AE18" s="518"/>
      <c r="AF18" s="518"/>
      <c r="AG18" s="518"/>
      <c r="AH18" s="518"/>
      <c r="AI18" s="514"/>
      <c r="AJ18" s="3"/>
      <c r="AK18" s="3"/>
      <c r="AL18" s="3"/>
    </row>
    <row r="19" spans="1:38" ht="8.1" customHeight="1">
      <c r="A19" s="3"/>
      <c r="B19" s="15"/>
      <c r="C19" s="916"/>
      <c r="D19" s="447"/>
      <c r="E19" s="447"/>
      <c r="F19" s="447"/>
      <c r="G19" s="447"/>
      <c r="H19" s="447"/>
      <c r="I19" s="447"/>
      <c r="J19" s="447"/>
      <c r="K19" s="447"/>
      <c r="L19" s="447"/>
      <c r="M19" s="447"/>
      <c r="N19" s="447"/>
      <c r="O19" s="447"/>
      <c r="P19" s="447"/>
      <c r="Q19" s="4"/>
      <c r="R19" s="3"/>
      <c r="S19" s="3"/>
      <c r="T19" s="3"/>
      <c r="U19" s="3"/>
      <c r="V19" s="520"/>
      <c r="W19" s="520"/>
      <c r="X19" s="557"/>
      <c r="Y19" s="518"/>
      <c r="Z19" s="518"/>
      <c r="AA19" s="518"/>
      <c r="AB19" s="518"/>
      <c r="AC19" s="518"/>
      <c r="AD19" s="518"/>
      <c r="AE19" s="518"/>
      <c r="AF19" s="518"/>
      <c r="AG19" s="518"/>
      <c r="AH19" s="518"/>
      <c r="AI19" s="514"/>
      <c r="AJ19" s="3"/>
      <c r="AK19" s="3"/>
      <c r="AL19" s="3"/>
    </row>
    <row r="20" spans="1:38" ht="16.5" customHeight="1">
      <c r="A20" s="3"/>
      <c r="B20" s="15"/>
      <c r="C20" s="83" t="str">
        <f>X56</f>
        <v>Ständige Wohnbevölkerung</v>
      </c>
      <c r="D20" s="470"/>
      <c r="E20" s="470"/>
      <c r="F20" s="470"/>
      <c r="G20" s="470"/>
      <c r="H20" s="470"/>
      <c r="I20" s="83"/>
      <c r="J20" s="83" t="str">
        <f>CONCATENATE(" ",X64)</f>
        <v xml:space="preserve"> Ausländeranteil</v>
      </c>
      <c r="K20" s="447"/>
      <c r="L20" s="447"/>
      <c r="M20" s="447"/>
      <c r="N20" s="447"/>
      <c r="O20" s="447"/>
      <c r="P20" s="447"/>
      <c r="Q20" s="4"/>
      <c r="R20" s="3"/>
      <c r="S20" s="3"/>
      <c r="T20" s="3"/>
      <c r="U20" s="3"/>
      <c r="V20" s="520"/>
      <c r="W20" s="520"/>
      <c r="X20" s="557"/>
      <c r="Y20" s="518"/>
      <c r="Z20" s="518"/>
      <c r="AA20" s="518"/>
      <c r="AB20" s="518"/>
      <c r="AC20" s="518"/>
      <c r="AD20" s="518"/>
      <c r="AE20" s="518"/>
      <c r="AF20" s="518"/>
      <c r="AG20" s="518"/>
      <c r="AH20" s="518"/>
      <c r="AI20" s="514"/>
      <c r="AJ20" s="3"/>
      <c r="AK20" s="3"/>
      <c r="AL20" s="3"/>
    </row>
    <row r="21" spans="1:38" ht="4.5" customHeight="1" thickBot="1">
      <c r="A21" s="3"/>
      <c r="B21" s="15"/>
      <c r="L21" s="447"/>
      <c r="M21" s="447"/>
      <c r="N21" s="447"/>
      <c r="O21" s="447"/>
      <c r="P21" s="447"/>
      <c r="Q21" s="4"/>
      <c r="R21" s="3"/>
      <c r="S21" s="3"/>
      <c r="T21" s="3"/>
      <c r="U21" s="3"/>
      <c r="V21" s="520"/>
      <c r="W21" s="520"/>
      <c r="X21" s="557"/>
      <c r="Y21" s="518"/>
      <c r="Z21" s="518"/>
      <c r="AA21" s="518"/>
      <c r="AB21" s="518"/>
      <c r="AC21" s="544"/>
      <c r="AD21" s="518"/>
      <c r="AE21" s="518"/>
      <c r="AF21" s="518"/>
      <c r="AG21" s="518"/>
      <c r="AH21" s="518"/>
      <c r="AI21" s="514"/>
      <c r="AJ21" s="3"/>
      <c r="AK21" s="3"/>
      <c r="AL21" s="3"/>
    </row>
    <row r="22" spans="1:38" ht="106.5" customHeight="1" thickTop="1" thickBot="1">
      <c r="A22" s="3"/>
      <c r="B22" s="87"/>
      <c r="C22" s="2130"/>
      <c r="D22" s="2130"/>
      <c r="E22" s="2130"/>
      <c r="F22" s="2131"/>
      <c r="G22" s="851"/>
      <c r="H22" s="851"/>
      <c r="I22" s="851"/>
      <c r="J22" s="851"/>
      <c r="K22" s="851"/>
      <c r="L22" s="851"/>
      <c r="R22" s="3"/>
      <c r="S22" s="3"/>
      <c r="T22" s="3"/>
      <c r="U22" s="3"/>
      <c r="V22" s="520"/>
      <c r="W22" s="520"/>
      <c r="X22" s="1417" t="s">
        <v>7</v>
      </c>
      <c r="Y22" s="518"/>
      <c r="Z22" s="518"/>
      <c r="AA22" s="518"/>
      <c r="AB22" s="518"/>
      <c r="AC22" s="518"/>
      <c r="AD22" s="518"/>
      <c r="AE22" s="518"/>
      <c r="AF22" s="518"/>
      <c r="AG22" s="518"/>
      <c r="AH22" s="518"/>
      <c r="AI22" s="514"/>
      <c r="AJ22" s="3"/>
      <c r="AK22" s="3"/>
      <c r="AL22" s="3"/>
    </row>
    <row r="23" spans="1:38" s="853" customFormat="1" ht="53.25" customHeight="1" thickTop="1" thickBot="1">
      <c r="A23" s="427"/>
      <c r="B23" s="912"/>
      <c r="C23" s="2132"/>
      <c r="D23" s="2132"/>
      <c r="E23" s="2132"/>
      <c r="F23" s="2132"/>
      <c r="G23" s="2132"/>
      <c r="H23" s="2132"/>
      <c r="I23" s="83"/>
      <c r="J23" s="83"/>
      <c r="K23" s="83"/>
      <c r="L23" s="83"/>
      <c r="M23" s="83"/>
      <c r="N23" s="83"/>
      <c r="O23" s="83"/>
      <c r="P23" s="83"/>
      <c r="R23" s="427"/>
      <c r="S23" s="427"/>
      <c r="T23" s="427"/>
      <c r="U23" s="3"/>
      <c r="V23" s="532"/>
      <c r="W23" s="532"/>
      <c r="X23" s="531"/>
      <c r="Y23" s="518"/>
      <c r="Z23" s="518"/>
      <c r="AA23" s="518"/>
      <c r="AB23" s="518"/>
      <c r="AC23" s="518"/>
      <c r="AD23" s="518"/>
      <c r="AE23" s="518"/>
      <c r="AF23" s="518"/>
      <c r="AG23" s="518"/>
      <c r="AH23" s="518"/>
      <c r="AI23" s="533"/>
      <c r="AJ23" s="3"/>
      <c r="AK23" s="3"/>
      <c r="AL23" s="3"/>
    </row>
    <row r="24" spans="1:38" s="853" customFormat="1" ht="27.95" customHeight="1" thickTop="1" thickBot="1">
      <c r="A24" s="451"/>
      <c r="B24" s="912"/>
      <c r="D24" s="960"/>
      <c r="E24" s="960"/>
      <c r="F24" s="960"/>
      <c r="G24" s="960"/>
      <c r="H24" s="960"/>
      <c r="I24" s="2135"/>
      <c r="J24" s="2135"/>
      <c r="K24" s="2135"/>
      <c r="L24" s="2135"/>
      <c r="M24" s="2135"/>
      <c r="N24" s="2135"/>
      <c r="O24" s="852"/>
      <c r="R24" s="427"/>
      <c r="S24" s="427"/>
      <c r="T24" s="427"/>
      <c r="U24" s="3"/>
      <c r="V24" s="532"/>
      <c r="W24" s="532"/>
      <c r="X24" s="531"/>
      <c r="Y24" s="518"/>
      <c r="Z24" s="518"/>
      <c r="AA24" s="518"/>
      <c r="AB24" s="518"/>
      <c r="AC24" s="518"/>
      <c r="AD24" s="518"/>
      <c r="AE24" s="518"/>
      <c r="AF24" s="518"/>
      <c r="AG24" s="518"/>
      <c r="AH24" s="518"/>
      <c r="AI24" s="533"/>
      <c r="AJ24" s="3"/>
      <c r="AK24" s="3"/>
      <c r="AL24" s="3"/>
    </row>
    <row r="25" spans="1:38" ht="9.95" customHeight="1" thickTop="1">
      <c r="A25" s="3"/>
      <c r="B25" s="87"/>
      <c r="C25" s="940" t="str">
        <f>X61</f>
        <v/>
      </c>
      <c r="D25" s="83"/>
      <c r="E25" s="83"/>
      <c r="F25" s="83"/>
      <c r="G25" s="83"/>
      <c r="H25" s="83"/>
      <c r="I25" s="83"/>
      <c r="J25" s="83"/>
      <c r="K25" s="83"/>
      <c r="L25" s="83"/>
      <c r="M25" s="83"/>
      <c r="N25" s="83"/>
      <c r="O25" s="83"/>
      <c r="P25" s="83"/>
      <c r="R25" s="3"/>
      <c r="S25" s="3"/>
      <c r="T25" s="3"/>
      <c r="U25" s="3"/>
      <c r="V25" s="520"/>
      <c r="W25" s="520"/>
      <c r="X25" s="581"/>
      <c r="Y25" s="531"/>
      <c r="Z25" s="531"/>
      <c r="AA25" s="531"/>
      <c r="AB25" s="531"/>
      <c r="AC25" s="531"/>
      <c r="AD25" s="531"/>
      <c r="AE25" s="531"/>
      <c r="AF25" s="531"/>
      <c r="AG25" s="531"/>
      <c r="AH25" s="531"/>
      <c r="AI25" s="514"/>
      <c r="AJ25" s="3"/>
      <c r="AK25" s="3"/>
      <c r="AL25" s="3"/>
    </row>
    <row r="26" spans="1:38" ht="9.95" customHeight="1">
      <c r="A26" s="3"/>
      <c r="B26" s="87"/>
      <c r="C26" s="940" t="str">
        <f>X70</f>
        <v>Quelle: BFS, Modellierungen Fahrländer Partner.</v>
      </c>
      <c r="D26" s="83"/>
      <c r="E26" s="83"/>
      <c r="F26" s="83"/>
      <c r="G26" s="83"/>
      <c r="H26" s="83"/>
      <c r="I26" s="83"/>
      <c r="J26" s="83"/>
      <c r="K26" s="83"/>
      <c r="L26" s="83"/>
      <c r="M26" s="83"/>
      <c r="N26" s="83"/>
      <c r="O26" s="83"/>
      <c r="P26" s="83"/>
      <c r="R26" s="3"/>
      <c r="S26" s="3"/>
      <c r="T26" s="3"/>
      <c r="U26" s="3"/>
      <c r="V26" s="520"/>
      <c r="W26" s="520"/>
      <c r="X26" s="581"/>
      <c r="Y26" s="531"/>
      <c r="Z26" s="531"/>
      <c r="AA26" s="531"/>
      <c r="AB26" s="531"/>
      <c r="AC26" s="531"/>
      <c r="AD26" s="531"/>
      <c r="AE26" s="531"/>
      <c r="AF26" s="531"/>
      <c r="AG26" s="531"/>
      <c r="AH26" s="531"/>
      <c r="AI26" s="514"/>
      <c r="AJ26" s="3"/>
      <c r="AK26" s="3"/>
      <c r="AL26" s="3"/>
    </row>
    <row r="27" spans="1:38" ht="20.1" customHeight="1">
      <c r="A27" s="3"/>
      <c r="B27" s="15"/>
      <c r="C27" s="2109"/>
      <c r="D27" s="2109"/>
      <c r="E27" s="2109"/>
      <c r="F27" s="2109"/>
      <c r="G27" s="2109"/>
      <c r="H27" s="2109"/>
      <c r="I27" s="2109"/>
      <c r="J27" s="2109"/>
      <c r="K27" s="2109"/>
      <c r="L27" s="2109"/>
      <c r="M27" s="2109"/>
      <c r="N27" s="2109"/>
      <c r="O27" s="2109"/>
      <c r="P27" s="2109"/>
      <c r="Q27" s="4"/>
      <c r="R27" s="3"/>
      <c r="S27" s="3"/>
      <c r="T27" s="3"/>
      <c r="U27" s="3"/>
      <c r="V27" s="520"/>
      <c r="W27" s="520"/>
      <c r="X27" s="531"/>
      <c r="Y27" s="531"/>
      <c r="Z27" s="531"/>
      <c r="AA27" s="531"/>
      <c r="AB27" s="531"/>
      <c r="AC27" s="531"/>
      <c r="AD27" s="531"/>
      <c r="AE27" s="531"/>
      <c r="AF27" s="531"/>
      <c r="AG27" s="531"/>
      <c r="AH27" s="531"/>
      <c r="AI27" s="514"/>
      <c r="AJ27" s="3"/>
      <c r="AK27" s="3"/>
      <c r="AL27" s="3"/>
    </row>
    <row r="28" spans="1:38" ht="16.5" customHeight="1">
      <c r="A28" s="3"/>
      <c r="B28" s="15"/>
      <c r="C28" s="2114" t="str">
        <f>X74</f>
        <v>Bevölkerung nach Altersklasse (2022)</v>
      </c>
      <c r="D28" s="2114"/>
      <c r="E28" s="2114"/>
      <c r="F28" s="2114"/>
      <c r="G28" s="2114"/>
      <c r="H28" s="2114"/>
      <c r="I28" s="2114"/>
      <c r="J28" s="2114"/>
      <c r="K28" s="2114"/>
      <c r="L28" s="2114"/>
      <c r="M28" s="2114"/>
      <c r="N28" s="2114"/>
      <c r="O28" s="2114"/>
      <c r="P28" s="2114"/>
      <c r="Q28" s="4"/>
      <c r="R28" s="3"/>
      <c r="S28" s="3"/>
      <c r="T28" s="3"/>
      <c r="U28" s="3"/>
      <c r="V28" s="520"/>
      <c r="W28" s="520"/>
      <c r="X28" s="1324" t="s">
        <v>537</v>
      </c>
      <c r="Y28" s="514"/>
      <c r="Z28" s="514"/>
      <c r="AA28" s="514"/>
      <c r="AB28" s="514"/>
      <c r="AC28" s="514"/>
      <c r="AD28" s="514"/>
      <c r="AE28" s="514"/>
      <c r="AF28" s="514"/>
      <c r="AG28" s="514"/>
      <c r="AH28" s="514"/>
      <c r="AI28" s="514"/>
      <c r="AJ28" s="3"/>
      <c r="AK28" s="3"/>
      <c r="AL28" s="3"/>
    </row>
    <row r="29" spans="1:38" ht="8.1" customHeight="1">
      <c r="A29" s="3"/>
      <c r="B29" s="15"/>
      <c r="C29" s="922"/>
      <c r="D29" s="922"/>
      <c r="E29" s="922"/>
      <c r="F29" s="922"/>
      <c r="G29" s="922"/>
      <c r="H29" s="922"/>
      <c r="I29" s="922"/>
      <c r="J29" s="922"/>
      <c r="K29" s="922"/>
      <c r="L29" s="922"/>
      <c r="M29" s="922"/>
      <c r="N29" s="922"/>
      <c r="O29" s="922"/>
      <c r="P29" s="922"/>
      <c r="Q29" s="4"/>
      <c r="R29" s="3"/>
      <c r="S29" s="3"/>
      <c r="T29" s="3"/>
      <c r="U29" s="3"/>
      <c r="V29" s="520"/>
      <c r="W29" s="520"/>
      <c r="X29" s="557"/>
      <c r="Y29" s="514"/>
      <c r="Z29" s="514"/>
      <c r="AA29" s="514"/>
      <c r="AB29" s="514"/>
      <c r="AC29" s="514"/>
      <c r="AD29" s="514"/>
      <c r="AE29" s="514"/>
      <c r="AF29" s="514"/>
      <c r="AG29" s="514"/>
      <c r="AH29" s="514"/>
      <c r="AI29" s="514"/>
      <c r="AJ29" s="3"/>
      <c r="AK29" s="3"/>
      <c r="AL29" s="3"/>
    </row>
    <row r="30" spans="1:38" ht="125.1" customHeight="1">
      <c r="A30" s="3"/>
      <c r="B30" s="87"/>
      <c r="D30" s="416"/>
      <c r="E30" s="416"/>
      <c r="F30" s="416"/>
      <c r="G30" s="416"/>
      <c r="H30" s="416"/>
      <c r="I30" s="416"/>
      <c r="J30" s="416"/>
      <c r="K30" s="416"/>
      <c r="L30" s="416"/>
      <c r="M30" s="416"/>
      <c r="N30" s="416"/>
      <c r="O30" s="416"/>
      <c r="P30" s="416"/>
      <c r="R30" s="3"/>
      <c r="S30" s="3"/>
      <c r="T30" s="3"/>
      <c r="U30" s="3"/>
      <c r="V30" s="520"/>
      <c r="W30" s="520"/>
      <c r="X30" s="1416" t="s">
        <v>7</v>
      </c>
      <c r="Y30" s="531"/>
      <c r="Z30" s="531"/>
      <c r="AA30" s="531"/>
      <c r="AB30" s="531"/>
      <c r="AC30" s="531"/>
      <c r="AD30" s="531"/>
      <c r="AE30" s="531"/>
      <c r="AF30" s="531"/>
      <c r="AG30" s="531"/>
      <c r="AH30" s="531"/>
      <c r="AI30" s="514"/>
      <c r="AJ30" s="3"/>
      <c r="AK30" s="3"/>
      <c r="AL30" s="3"/>
    </row>
    <row r="31" spans="1:38" ht="24.95" customHeight="1">
      <c r="A31" s="3"/>
      <c r="B31" s="87"/>
      <c r="D31" s="416"/>
      <c r="E31" s="416"/>
      <c r="F31" s="416"/>
      <c r="G31" s="416"/>
      <c r="H31" s="416"/>
      <c r="I31" s="416"/>
      <c r="J31" s="416"/>
      <c r="K31" s="416"/>
      <c r="L31" s="416"/>
      <c r="M31" s="416"/>
      <c r="N31" s="416"/>
      <c r="O31" s="416"/>
      <c r="P31" s="416"/>
      <c r="R31" s="3"/>
      <c r="S31" s="3"/>
      <c r="T31" s="3"/>
      <c r="U31" s="3"/>
      <c r="V31" s="520"/>
      <c r="W31" s="520"/>
      <c r="X31" s="558"/>
      <c r="Y31" s="531"/>
      <c r="Z31" s="531"/>
      <c r="AA31" s="531"/>
      <c r="AB31" s="531"/>
      <c r="AC31" s="531"/>
      <c r="AD31" s="531"/>
      <c r="AE31" s="531"/>
      <c r="AF31" s="531"/>
      <c r="AG31" s="531"/>
      <c r="AH31" s="531"/>
      <c r="AI31" s="514"/>
      <c r="AJ31" s="3"/>
      <c r="AK31" s="3"/>
      <c r="AL31" s="3"/>
    </row>
    <row r="32" spans="1:38" ht="9.95" customHeight="1">
      <c r="A32" s="3"/>
      <c r="B32" s="87"/>
      <c r="C32" s="961" t="str">
        <f>X83</f>
        <v>Quelle: BFS, Modellierungen Fahrländer Partner.</v>
      </c>
      <c r="D32" s="416"/>
      <c r="E32" s="416"/>
      <c r="F32" s="416"/>
      <c r="G32" s="416"/>
      <c r="H32" s="416"/>
      <c r="I32" s="416"/>
      <c r="J32" s="416"/>
      <c r="K32" s="416"/>
      <c r="L32" s="416"/>
      <c r="M32" s="416"/>
      <c r="N32" s="416"/>
      <c r="O32" s="416"/>
      <c r="P32" s="416"/>
      <c r="R32" s="3"/>
      <c r="S32" s="3"/>
      <c r="T32" s="3"/>
      <c r="U32" s="3"/>
      <c r="V32" s="520"/>
      <c r="W32" s="520"/>
      <c r="X32" s="531"/>
      <c r="Y32" s="581"/>
      <c r="Z32" s="581"/>
      <c r="AA32" s="581"/>
      <c r="AB32" s="581"/>
      <c r="AC32" s="581"/>
      <c r="AD32" s="581"/>
      <c r="AE32" s="581"/>
      <c r="AF32" s="581"/>
      <c r="AG32" s="581"/>
      <c r="AH32" s="581"/>
      <c r="AI32" s="514"/>
      <c r="AJ32" s="3"/>
      <c r="AK32" s="3"/>
      <c r="AL32" s="3"/>
    </row>
    <row r="33" spans="1:38" ht="30" customHeight="1">
      <c r="A33" s="3"/>
      <c r="B33" s="15"/>
      <c r="C33" s="416"/>
      <c r="D33" s="416"/>
      <c r="E33" s="416"/>
      <c r="F33" s="416"/>
      <c r="G33" s="416"/>
      <c r="H33" s="416"/>
      <c r="I33" s="416"/>
      <c r="J33" s="416"/>
      <c r="K33" s="416"/>
      <c r="L33" s="416"/>
      <c r="M33" s="416"/>
      <c r="N33" s="416"/>
      <c r="O33" s="416"/>
      <c r="P33" s="416"/>
      <c r="Q33" s="4"/>
      <c r="R33" s="3"/>
      <c r="S33" s="3"/>
      <c r="T33" s="3"/>
      <c r="U33" s="3"/>
      <c r="V33" s="520"/>
      <c r="W33" s="520"/>
      <c r="X33" s="581"/>
      <c r="Y33" s="581"/>
      <c r="Z33" s="581"/>
      <c r="AA33" s="581"/>
      <c r="AB33" s="581"/>
      <c r="AC33" s="581"/>
      <c r="AD33" s="581"/>
      <c r="AE33" s="581"/>
      <c r="AF33" s="581"/>
      <c r="AG33" s="581"/>
      <c r="AH33" s="581"/>
      <c r="AI33" s="514"/>
      <c r="AJ33" s="3"/>
      <c r="AK33" s="3"/>
      <c r="AL33" s="3"/>
    </row>
    <row r="34" spans="1:38" ht="16.5" customHeight="1">
      <c r="A34" s="3"/>
      <c r="B34" s="15"/>
      <c r="C34" s="922" t="str">
        <f>X34</f>
        <v>Bevölkerung im Rentenalter und durchschnittliche Lebenserwartung nach Altersklasse (2022)</v>
      </c>
      <c r="D34" s="416"/>
      <c r="E34" s="416"/>
      <c r="F34" s="416"/>
      <c r="G34" s="416"/>
      <c r="H34" s="416"/>
      <c r="I34" s="416"/>
      <c r="J34" s="416"/>
      <c r="K34" s="416"/>
      <c r="L34" s="416"/>
      <c r="M34" s="416"/>
      <c r="N34" s="416"/>
      <c r="O34" s="416"/>
      <c r="P34" s="416"/>
      <c r="Q34" s="4"/>
      <c r="R34" s="3"/>
      <c r="S34" s="3"/>
      <c r="T34" s="3"/>
      <c r="U34" s="3"/>
      <c r="V34" s="520"/>
      <c r="W34" s="520"/>
      <c r="X34" s="1324" t="s">
        <v>538</v>
      </c>
      <c r="Y34" s="581"/>
      <c r="Z34" s="581"/>
      <c r="AA34" s="581"/>
      <c r="AB34" s="581"/>
      <c r="AC34" s="581"/>
      <c r="AD34" s="581"/>
      <c r="AE34" s="581"/>
      <c r="AF34" s="581"/>
      <c r="AG34" s="581"/>
      <c r="AH34" s="581"/>
      <c r="AI34" s="514"/>
      <c r="AJ34" s="3"/>
      <c r="AK34" s="3"/>
      <c r="AL34" s="3"/>
    </row>
    <row r="35" spans="1:38" ht="9.95" customHeight="1">
      <c r="A35" s="3"/>
      <c r="B35" s="15"/>
      <c r="C35" s="922"/>
      <c r="D35" s="416"/>
      <c r="E35" s="416"/>
      <c r="F35" s="416"/>
      <c r="G35" s="416"/>
      <c r="H35" s="416"/>
      <c r="I35" s="416"/>
      <c r="J35" s="416"/>
      <c r="K35" s="416"/>
      <c r="L35" s="416"/>
      <c r="M35" s="416"/>
      <c r="N35" s="416"/>
      <c r="O35" s="416"/>
      <c r="P35" s="416"/>
      <c r="Q35" s="4"/>
      <c r="R35" s="3"/>
      <c r="S35" s="3"/>
      <c r="T35" s="3"/>
      <c r="U35" s="3"/>
      <c r="V35" s="520"/>
      <c r="W35" s="520"/>
      <c r="X35" s="578"/>
      <c r="Y35" s="581"/>
      <c r="Z35" s="581"/>
      <c r="AA35" s="581"/>
      <c r="AB35" s="581"/>
      <c r="AC35" s="581"/>
      <c r="AD35" s="581"/>
      <c r="AE35" s="581"/>
      <c r="AF35" s="581"/>
      <c r="AG35" s="581"/>
      <c r="AH35" s="581"/>
      <c r="AI35" s="514"/>
      <c r="AJ35" s="3"/>
      <c r="AK35" s="3"/>
      <c r="AL35" s="3"/>
    </row>
    <row r="36" spans="1:38" ht="16.5" customHeight="1">
      <c r="A36" s="3"/>
      <c r="B36" s="15"/>
      <c r="C36" s="918"/>
      <c r="D36" s="918"/>
      <c r="E36" s="918"/>
      <c r="F36" s="918"/>
      <c r="G36" s="919"/>
      <c r="H36" s="919"/>
      <c r="I36" s="919"/>
      <c r="J36" s="919"/>
      <c r="K36" s="919" t="s">
        <v>11</v>
      </c>
      <c r="L36" s="919" t="s">
        <v>12</v>
      </c>
      <c r="M36" s="919" t="s">
        <v>13</v>
      </c>
      <c r="N36" s="919" t="s">
        <v>14</v>
      </c>
      <c r="O36" s="919" t="s">
        <v>15</v>
      </c>
      <c r="P36" s="919" t="s">
        <v>16</v>
      </c>
      <c r="Q36" s="4"/>
      <c r="R36" s="3"/>
      <c r="S36" s="3"/>
      <c r="T36" s="3"/>
      <c r="U36" s="3"/>
      <c r="V36" s="520"/>
      <c r="W36" s="520"/>
      <c r="X36" s="530"/>
      <c r="Y36" s="594" t="s">
        <v>11</v>
      </c>
      <c r="Z36" s="594" t="s">
        <v>12</v>
      </c>
      <c r="AA36" s="594" t="s">
        <v>13</v>
      </c>
      <c r="AB36" s="594" t="s">
        <v>14</v>
      </c>
      <c r="AC36" s="594" t="s">
        <v>15</v>
      </c>
      <c r="AD36" s="594" t="s">
        <v>16</v>
      </c>
      <c r="AE36" s="579"/>
      <c r="AF36" s="581"/>
      <c r="AG36" s="581"/>
      <c r="AH36" s="581"/>
      <c r="AI36" s="514"/>
      <c r="AJ36" s="3"/>
      <c r="AK36" s="3"/>
      <c r="AL36" s="3"/>
    </row>
    <row r="37" spans="1:38" ht="16.5" customHeight="1">
      <c r="A37" s="3"/>
      <c r="B37" s="15"/>
      <c r="C37" s="909" t="str">
        <f t="shared" si="1" ref="C37:C43">X37</f>
        <v>Bevölkerung im Rentenalter (abs.)</v>
      </c>
      <c r="D37" s="918"/>
      <c r="E37" s="918"/>
      <c r="F37" s="918"/>
      <c r="G37" s="919"/>
      <c r="H37" s="919"/>
      <c r="I37" s="919"/>
      <c r="J37" s="919"/>
      <c r="K37" s="919"/>
      <c r="L37" s="919"/>
      <c r="M37" s="919"/>
      <c r="N37" s="919"/>
      <c r="O37" s="919"/>
      <c r="P37" s="919"/>
      <c r="Q37" s="4"/>
      <c r="R37" s="3"/>
      <c r="S37" s="3"/>
      <c r="T37" s="3"/>
      <c r="U37" s="3"/>
      <c r="V37" s="520"/>
      <c r="W37" s="520"/>
      <c r="X37" s="531" t="s">
        <v>331</v>
      </c>
      <c r="Y37" s="594"/>
      <c r="Z37" s="594"/>
      <c r="AA37" s="594"/>
      <c r="AB37" s="594"/>
      <c r="AC37" s="594"/>
      <c r="AD37" s="594"/>
      <c r="AE37" s="579"/>
      <c r="AF37" s="581"/>
      <c r="AG37" s="581"/>
      <c r="AH37" s="581"/>
      <c r="AI37" s="514"/>
      <c r="AJ37" s="3"/>
      <c r="AK37" s="3"/>
      <c r="AL37" s="3"/>
    </row>
    <row r="38" spans="1:38" ht="16.5" customHeight="1">
      <c r="A38" s="3"/>
      <c r="B38" s="15"/>
      <c r="C38" s="2133" t="str">
        <f t="shared" si="1"/>
        <v xml:space="preserve">        Stadt Thun</v>
      </c>
      <c r="D38" s="2133"/>
      <c r="E38" s="2133"/>
      <c r="F38" s="2133"/>
      <c r="G38" s="920"/>
      <c r="H38" s="920"/>
      <c r="I38" s="920"/>
      <c r="J38" s="920"/>
      <c r="K38" s="920">
        <f t="shared" si="2" ref="K38:P39">Y38</f>
        <v>2618</v>
      </c>
      <c r="L38" s="920">
        <f t="shared" si="2"/>
        <v>2516</v>
      </c>
      <c r="M38" s="920">
        <f t="shared" si="2"/>
        <v>2442</v>
      </c>
      <c r="N38" s="920">
        <f t="shared" si="2"/>
        <v>1708</v>
      </c>
      <c r="O38" s="920">
        <f t="shared" si="2"/>
        <v>1003</v>
      </c>
      <c r="P38" s="920">
        <f t="shared" si="2"/>
        <v>627</v>
      </c>
      <c r="Q38" s="4"/>
      <c r="R38" s="3"/>
      <c r="S38" s="3"/>
      <c r="T38" s="3"/>
      <c r="U38" s="3"/>
      <c r="V38" s="520"/>
      <c r="W38" s="520"/>
      <c r="X38" s="1124" t="s">
        <v>539</v>
      </c>
      <c r="Y38" s="1105">
        <v>2618</v>
      </c>
      <c r="Z38" s="1105">
        <v>2516</v>
      </c>
      <c r="AA38" s="1105">
        <v>2442</v>
      </c>
      <c r="AB38" s="1105">
        <v>1708</v>
      </c>
      <c r="AC38" s="1105">
        <v>1003</v>
      </c>
      <c r="AD38" s="1105">
        <v>627</v>
      </c>
      <c r="AE38" s="579"/>
      <c r="AF38" s="581"/>
      <c r="AG38" s="581"/>
      <c r="AH38" s="581"/>
      <c r="AI38" s="514"/>
      <c r="AJ38" s="3"/>
      <c r="AK38" s="3"/>
      <c r="AL38" s="3"/>
    </row>
    <row r="39" spans="1:38" ht="16.5" customHeight="1">
      <c r="A39" s="3"/>
      <c r="B39" s="15"/>
      <c r="C39" s="2106" t="str">
        <f t="shared" si="1"/>
        <v xml:space="preserve">        MS-Region Thun</v>
      </c>
      <c r="D39" s="2106"/>
      <c r="E39" s="2106"/>
      <c r="F39" s="2106"/>
      <c r="G39" s="923"/>
      <c r="H39" s="923"/>
      <c r="I39" s="923"/>
      <c r="J39" s="923"/>
      <c r="K39" s="923">
        <f t="shared" si="2"/>
        <v>7965</v>
      </c>
      <c r="L39" s="923">
        <f t="shared" si="2"/>
        <v>7492</v>
      </c>
      <c r="M39" s="923">
        <f t="shared" si="2"/>
        <v>6942</v>
      </c>
      <c r="N39" s="923">
        <f t="shared" si="2"/>
        <v>4566</v>
      </c>
      <c r="O39" s="923">
        <f t="shared" si="2"/>
        <v>2713</v>
      </c>
      <c r="P39" s="923">
        <f t="shared" si="2"/>
        <v>1574</v>
      </c>
      <c r="Q39" s="4"/>
      <c r="R39" s="3"/>
      <c r="S39" s="3"/>
      <c r="T39" s="3"/>
      <c r="U39" s="3"/>
      <c r="V39" s="520"/>
      <c r="W39" s="520"/>
      <c r="X39" s="1124" t="s">
        <v>657</v>
      </c>
      <c r="Y39" s="1105">
        <v>7965</v>
      </c>
      <c r="Z39" s="1105">
        <v>7492</v>
      </c>
      <c r="AA39" s="1105">
        <v>6942</v>
      </c>
      <c r="AB39" s="1105">
        <v>4566</v>
      </c>
      <c r="AC39" s="1105">
        <v>2713</v>
      </c>
      <c r="AD39" s="1105">
        <v>1574</v>
      </c>
      <c r="AE39" s="579"/>
      <c r="AF39" s="581"/>
      <c r="AG39" s="581"/>
      <c r="AH39" s="581"/>
      <c r="AI39" s="514"/>
      <c r="AJ39" s="3"/>
      <c r="AK39" s="3"/>
      <c r="AL39" s="3"/>
    </row>
    <row r="40" spans="1:38" ht="8.1" customHeight="1">
      <c r="A40" s="3"/>
      <c r="B40" s="15"/>
      <c r="C40" s="949"/>
      <c r="D40" s="949"/>
      <c r="E40" s="949"/>
      <c r="F40" s="949"/>
      <c r="G40" s="923"/>
      <c r="H40" s="923"/>
      <c r="I40" s="923"/>
      <c r="J40" s="923"/>
      <c r="K40" s="923"/>
      <c r="L40" s="923"/>
      <c r="M40" s="923"/>
      <c r="N40" s="923"/>
      <c r="O40" s="923"/>
      <c r="P40" s="923"/>
      <c r="Q40" s="4"/>
      <c r="R40" s="3"/>
      <c r="S40" s="3"/>
      <c r="T40" s="3"/>
      <c r="U40" s="3"/>
      <c r="V40" s="520"/>
      <c r="W40" s="520"/>
      <c r="X40" s="531"/>
      <c r="Y40" s="1110"/>
      <c r="Z40" s="1110"/>
      <c r="AA40" s="1110"/>
      <c r="AB40" s="1110"/>
      <c r="AC40" s="1110"/>
      <c r="AD40" s="1110"/>
      <c r="AE40" s="579"/>
      <c r="AF40" s="581"/>
      <c r="AG40" s="581"/>
      <c r="AH40" s="581"/>
      <c r="AI40" s="514"/>
      <c r="AJ40" s="3"/>
      <c r="AK40" s="3"/>
      <c r="AL40" s="3"/>
    </row>
    <row r="41" spans="1:38" ht="16.5" customHeight="1">
      <c r="A41" s="3"/>
      <c r="B41" s="15"/>
      <c r="C41" s="1219" t="str">
        <f t="shared" si="1"/>
        <v>Durchschnittliche Lebenserwartung in Jahren (Schweiz)*</v>
      </c>
      <c r="D41" s="1219"/>
      <c r="E41" s="1219"/>
      <c r="F41" s="1219"/>
      <c r="G41" s="1220"/>
      <c r="H41" s="1220"/>
      <c r="I41" s="1220"/>
      <c r="J41" s="1220"/>
      <c r="K41" s="1220"/>
      <c r="L41" s="1220"/>
      <c r="M41" s="1220"/>
      <c r="N41" s="1220"/>
      <c r="O41" s="1220"/>
      <c r="P41" s="1220"/>
      <c r="Q41" s="4"/>
      <c r="R41" s="3"/>
      <c r="S41" s="3"/>
      <c r="T41" s="3"/>
      <c r="U41" s="3"/>
      <c r="V41" s="520"/>
      <c r="W41" s="520"/>
      <c r="X41" s="581" t="s">
        <v>332</v>
      </c>
      <c r="Y41" s="1110"/>
      <c r="Z41" s="1110"/>
      <c r="AA41" s="1110"/>
      <c r="AB41" s="1110"/>
      <c r="AC41" s="1110"/>
      <c r="AD41" s="1110"/>
      <c r="AE41" s="579"/>
      <c r="AF41" s="581"/>
      <c r="AG41" s="581"/>
      <c r="AH41" s="581"/>
      <c r="AI41" s="514"/>
      <c r="AJ41" s="3"/>
      <c r="AK41" s="3"/>
      <c r="AL41" s="3"/>
    </row>
    <row r="42" spans="1:38" ht="16.5" customHeight="1">
      <c r="A42" s="3"/>
      <c r="B42" s="15"/>
      <c r="C42" s="924" t="str">
        <f t="shared" si="1"/>
        <v xml:space="preserve">        Männer</v>
      </c>
      <c r="D42" s="924"/>
      <c r="E42" s="924"/>
      <c r="F42" s="924"/>
      <c r="G42" s="924"/>
      <c r="H42" s="926"/>
      <c r="I42" s="926"/>
      <c r="J42" s="926"/>
      <c r="K42" s="925">
        <f t="shared" si="3" ref="K42:P43">Y42</f>
        <v>18.278620171255984</v>
      </c>
      <c r="L42" s="925">
        <f t="shared" si="3"/>
        <v>14.385427570465525</v>
      </c>
      <c r="M42" s="925">
        <f t="shared" si="3"/>
        <v>10.891051346847927</v>
      </c>
      <c r="N42" s="925">
        <f t="shared" si="3"/>
        <v>7.7722703999697709</v>
      </c>
      <c r="O42" s="925">
        <f t="shared" si="3"/>
        <v>5.2388331595946482</v>
      </c>
      <c r="P42" s="925">
        <f t="shared" si="3"/>
        <v>3.211851655829427</v>
      </c>
      <c r="Q42" s="325"/>
      <c r="R42" s="3"/>
      <c r="S42" s="3"/>
      <c r="T42" s="3"/>
      <c r="U42" s="3"/>
      <c r="V42" s="520"/>
      <c r="W42" s="520"/>
      <c r="X42" s="1124" t="s">
        <v>540</v>
      </c>
      <c r="Y42" s="1325">
        <v>18.278620171255984</v>
      </c>
      <c r="Z42" s="1325">
        <v>14.385427570465525</v>
      </c>
      <c r="AA42" s="1325">
        <v>10.891051346847927</v>
      </c>
      <c r="AB42" s="1325">
        <v>7.7722703999697709</v>
      </c>
      <c r="AC42" s="1325">
        <v>5.2388331595946482</v>
      </c>
      <c r="AD42" s="1325">
        <v>3.211851655829427</v>
      </c>
      <c r="AE42" s="579"/>
      <c r="AF42" s="581"/>
      <c r="AG42" s="581"/>
      <c r="AH42" s="581"/>
      <c r="AI42" s="536"/>
      <c r="AJ42" s="3"/>
      <c r="AK42" s="3"/>
      <c r="AL42" s="3"/>
    </row>
    <row r="43" spans="1:38" ht="16.5" customHeight="1">
      <c r="A43" s="3"/>
      <c r="B43" s="15"/>
      <c r="C43" s="924" t="str">
        <f t="shared" si="1"/>
        <v xml:space="preserve">        Frauen</v>
      </c>
      <c r="D43" s="924"/>
      <c r="E43" s="924"/>
      <c r="F43" s="924"/>
      <c r="G43" s="924"/>
      <c r="H43" s="926"/>
      <c r="I43" s="926"/>
      <c r="J43" s="926"/>
      <c r="K43" s="925">
        <f t="shared" si="3"/>
        <v>20.816398775763545</v>
      </c>
      <c r="L43" s="925">
        <f t="shared" si="3"/>
        <v>16.553379852551824</v>
      </c>
      <c r="M43" s="925">
        <f t="shared" si="3"/>
        <v>12.636619940562291</v>
      </c>
      <c r="N43" s="925">
        <f t="shared" si="3"/>
        <v>9.127162111836828</v>
      </c>
      <c r="O43" s="925">
        <f t="shared" si="3"/>
        <v>6.1162460212841205</v>
      </c>
      <c r="P43" s="925">
        <f t="shared" si="3"/>
        <v>3.7047488736859666</v>
      </c>
      <c r="Q43" s="416"/>
      <c r="R43" s="3"/>
      <c r="S43" s="3"/>
      <c r="T43" s="3"/>
      <c r="U43" s="3"/>
      <c r="V43" s="520"/>
      <c r="W43" s="520"/>
      <c r="X43" s="1124" t="s">
        <v>541</v>
      </c>
      <c r="Y43" s="1325">
        <v>20.816398775763545</v>
      </c>
      <c r="Z43" s="1325">
        <v>16.553379852551824</v>
      </c>
      <c r="AA43" s="1325">
        <v>12.636619940562291</v>
      </c>
      <c r="AB43" s="1325">
        <v>9.127162111836828</v>
      </c>
      <c r="AC43" s="1325">
        <v>6.1162460212841205</v>
      </c>
      <c r="AD43" s="1325">
        <v>3.7047488736859666</v>
      </c>
      <c r="AE43" s="579"/>
      <c r="AF43" s="581"/>
      <c r="AG43" s="581"/>
      <c r="AH43" s="581"/>
      <c r="AI43" s="581"/>
      <c r="AJ43" s="3"/>
      <c r="AK43" s="3"/>
      <c r="AL43" s="3"/>
    </row>
    <row r="44" spans="1:38" ht="4.5" customHeight="1">
      <c r="A44" s="3"/>
      <c r="B44" s="15"/>
      <c r="C44" s="927"/>
      <c r="D44" s="927"/>
      <c r="E44" s="927"/>
      <c r="F44" s="927"/>
      <c r="G44" s="927"/>
      <c r="H44" s="927"/>
      <c r="I44" s="927"/>
      <c r="J44" s="927"/>
      <c r="K44" s="927"/>
      <c r="L44" s="927"/>
      <c r="M44" s="927"/>
      <c r="N44" s="927"/>
      <c r="O44" s="927"/>
      <c r="P44" s="927"/>
      <c r="Q44" s="4"/>
      <c r="R44" s="3"/>
      <c r="S44" s="3"/>
      <c r="T44" s="3"/>
      <c r="U44" s="3"/>
      <c r="V44" s="520"/>
      <c r="W44" s="520"/>
      <c r="X44" s="970"/>
      <c r="Y44" s="541"/>
      <c r="Z44" s="541"/>
      <c r="AA44" s="541"/>
      <c r="AB44" s="541"/>
      <c r="AC44" s="537"/>
      <c r="AD44" s="537"/>
      <c r="AE44" s="579"/>
      <c r="AF44" s="581"/>
      <c r="AG44" s="581"/>
      <c r="AH44" s="581"/>
      <c r="AI44" s="514"/>
      <c r="AJ44" s="3"/>
      <c r="AK44" s="3"/>
      <c r="AL44" s="3"/>
    </row>
    <row r="45" spans="1:38" ht="9.95" customHeight="1">
      <c r="A45" s="3"/>
      <c r="B45" s="15"/>
      <c r="C45" s="912" t="str">
        <f>X45</f>
        <v>* Bevölkerung zwischen 65 und 99 Jahren; gewichteter Mittelwert innerhalb der jeweiligen Altersklasse.</v>
      </c>
      <c r="D45" s="912"/>
      <c r="E45" s="912"/>
      <c r="F45" s="912"/>
      <c r="G45" s="912"/>
      <c r="H45" s="913"/>
      <c r="I45" s="913"/>
      <c r="J45" s="913"/>
      <c r="K45" s="914"/>
      <c r="L45" s="914"/>
      <c r="M45" s="914"/>
      <c r="N45" s="914"/>
      <c r="O45" s="914"/>
      <c r="P45" s="914"/>
      <c r="Q45" s="4"/>
      <c r="R45" s="3"/>
      <c r="S45" s="3"/>
      <c r="T45" s="3"/>
      <c r="U45" s="3"/>
      <c r="V45" s="520"/>
      <c r="W45" s="520"/>
      <c r="X45" s="970" t="s">
        <v>333</v>
      </c>
      <c r="Y45" s="531"/>
      <c r="Z45" s="531"/>
      <c r="AA45" s="531"/>
      <c r="AB45" s="531"/>
      <c r="AC45" s="531"/>
      <c r="AD45" s="531"/>
      <c r="AE45" s="579"/>
      <c r="AF45" s="581"/>
      <c r="AG45" s="581"/>
      <c r="AH45" s="581"/>
      <c r="AI45" s="514"/>
      <c r="AJ45" s="3"/>
      <c r="AK45" s="3"/>
      <c r="AL45" s="3"/>
    </row>
    <row r="46" spans="1:38" ht="9.95" customHeight="1">
      <c r="A46" s="3"/>
      <c r="B46" s="15"/>
      <c r="C46" s="912" t="str">
        <f>X46</f>
        <v>Quelle: BFS, Modellierungen Fahrländer Partner.</v>
      </c>
      <c r="D46" s="912"/>
      <c r="E46" s="912"/>
      <c r="F46" s="912"/>
      <c r="G46" s="912"/>
      <c r="H46" s="912"/>
      <c r="I46" s="912"/>
      <c r="J46" s="912"/>
      <c r="K46" s="912"/>
      <c r="L46" s="912"/>
      <c r="M46" s="912"/>
      <c r="N46" s="912"/>
      <c r="O46" s="912"/>
      <c r="P46" s="912"/>
      <c r="Q46" s="4"/>
      <c r="R46" s="3"/>
      <c r="S46" s="3"/>
      <c r="T46" s="3"/>
      <c r="U46" s="3"/>
      <c r="V46" s="520"/>
      <c r="W46" s="520"/>
      <c r="X46" s="971" t="s">
        <v>254</v>
      </c>
      <c r="Y46" s="581"/>
      <c r="Z46" s="581"/>
      <c r="AA46" s="581"/>
      <c r="AB46" s="581"/>
      <c r="AC46" s="581"/>
      <c r="AD46" s="581"/>
      <c r="AE46" s="581"/>
      <c r="AF46" s="581"/>
      <c r="AG46" s="581"/>
      <c r="AH46" s="581"/>
      <c r="AI46" s="514"/>
      <c r="AJ46" s="3"/>
      <c r="AK46" s="3"/>
      <c r="AL46" s="3"/>
    </row>
    <row r="47" spans="1:38" ht="66.75" customHeight="1">
      <c r="A47" s="3"/>
      <c r="B47" s="15"/>
      <c r="C47" s="416"/>
      <c r="D47" s="416"/>
      <c r="E47" s="416"/>
      <c r="F47" s="416"/>
      <c r="G47" s="416"/>
      <c r="H47" s="416"/>
      <c r="I47" s="416"/>
      <c r="J47" s="416"/>
      <c r="K47" s="416"/>
      <c r="L47" s="416"/>
      <c r="M47" s="416"/>
      <c r="N47" s="416"/>
      <c r="O47" s="416"/>
      <c r="P47" s="416"/>
      <c r="Q47" s="4"/>
      <c r="R47" s="3"/>
      <c r="S47" s="3"/>
      <c r="T47" s="3"/>
      <c r="U47" s="3"/>
      <c r="V47" s="520"/>
      <c r="W47" s="1410"/>
      <c r="X47" s="581"/>
      <c r="Y47" s="581"/>
      <c r="Z47" s="581"/>
      <c r="AA47" s="581"/>
      <c r="AB47" s="581"/>
      <c r="AC47" s="581"/>
      <c r="AD47" s="581"/>
      <c r="AE47" s="581"/>
      <c r="AF47" s="581"/>
      <c r="AG47" s="581"/>
      <c r="AH47" s="581"/>
      <c r="AI47" s="514"/>
      <c r="AJ47" s="3"/>
      <c r="AK47" s="3"/>
      <c r="AL47" s="3"/>
    </row>
    <row r="48" spans="1:38" ht="4.5" customHeight="1">
      <c r="A48" s="3"/>
      <c r="B48" s="15"/>
      <c r="C48" s="924"/>
      <c r="D48" s="924"/>
      <c r="E48" s="924"/>
      <c r="F48" s="924"/>
      <c r="G48" s="924"/>
      <c r="H48" s="924"/>
      <c r="I48" s="924"/>
      <c r="J48" s="924"/>
      <c r="K48" s="924"/>
      <c r="L48" s="924"/>
      <c r="M48" s="924"/>
      <c r="N48" s="924"/>
      <c r="O48" s="924"/>
      <c r="P48" s="924"/>
      <c r="Q48" s="4"/>
      <c r="R48" s="3"/>
      <c r="S48" s="3"/>
      <c r="T48" s="3"/>
      <c r="U48" s="3"/>
      <c r="V48" s="520"/>
      <c r="W48" s="520"/>
      <c r="X48" s="1406"/>
      <c r="Y48" s="1406"/>
      <c r="Z48" s="1406"/>
      <c r="AA48" s="1406"/>
      <c r="AB48" s="1406"/>
      <c r="AC48" s="1406"/>
      <c r="AD48" s="1406"/>
      <c r="AE48" s="1406"/>
      <c r="AF48" s="1406"/>
      <c r="AG48" s="1406"/>
      <c r="AH48" s="1406"/>
      <c r="AI48" s="514"/>
      <c r="AJ48" s="3"/>
      <c r="AK48" s="3"/>
      <c r="AL48" s="3"/>
    </row>
    <row r="49" spans="1:38" ht="9.95" customHeight="1">
      <c r="A49" s="3"/>
      <c r="B49" s="15"/>
      <c r="C49" s="2083" t="s">
        <v>2</v>
      </c>
      <c r="D49" s="2083"/>
      <c r="E49" s="2083"/>
      <c r="G49" s="940" t="str">
        <f>Y49</f>
        <v>Gemeindecheck Wohnen: Stadt Thun</v>
      </c>
      <c r="H49" s="940"/>
      <c r="I49" s="940"/>
      <c r="J49" s="940"/>
      <c r="K49" s="940"/>
      <c r="L49" s="940"/>
      <c r="M49" s="940"/>
      <c r="N49" s="940"/>
      <c r="O49" s="940"/>
      <c r="P49" s="1145" t="str">
        <f>AH49</f>
        <v>1. Quartal 2024</v>
      </c>
      <c r="Q49" s="4"/>
      <c r="R49" s="3"/>
      <c r="S49" s="3"/>
      <c r="T49" s="3"/>
      <c r="U49" s="3"/>
      <c r="V49" s="520"/>
      <c r="W49" s="520"/>
      <c r="X49" s="986" t="s">
        <v>2</v>
      </c>
      <c r="Y49" s="986" t="s">
        <v>542</v>
      </c>
      <c r="Z49" s="986"/>
      <c r="AA49" s="581"/>
      <c r="AB49" s="986"/>
      <c r="AC49" s="986"/>
      <c r="AD49" s="986"/>
      <c r="AE49" s="986"/>
      <c r="AF49" s="520"/>
      <c r="AG49" s="520"/>
      <c r="AH49" s="1400" t="s">
        <v>534</v>
      </c>
      <c r="AI49" s="520"/>
      <c r="AJ49" s="3"/>
      <c r="AK49" s="3"/>
      <c r="AL49" s="3"/>
    </row>
    <row r="50" spans="1:38" ht="9.95" customHeight="1">
      <c r="A50" s="3"/>
      <c r="B50" s="15"/>
      <c r="C50" s="2083" t="s">
        <v>3</v>
      </c>
      <c r="D50" s="2083"/>
      <c r="E50" s="2083"/>
      <c r="P50" s="1145" t="str">
        <f>AH50</f>
        <v>Seite 4 / 27</v>
      </c>
      <c r="Q50" s="4"/>
      <c r="R50" s="3"/>
      <c r="S50" s="3"/>
      <c r="T50" s="3"/>
      <c r="U50" s="3"/>
      <c r="V50" s="520"/>
      <c r="W50" s="520"/>
      <c r="X50" s="986" t="s">
        <v>3</v>
      </c>
      <c r="Y50" s="986"/>
      <c r="Z50" s="986"/>
      <c r="AA50" s="986"/>
      <c r="AB50" s="986"/>
      <c r="AC50" s="986"/>
      <c r="AD50" s="986"/>
      <c r="AE50" s="986"/>
      <c r="AF50" s="520"/>
      <c r="AG50" s="520"/>
      <c r="AH50" s="1400" t="s">
        <v>658</v>
      </c>
      <c r="AI50" s="520"/>
      <c r="AJ50" s="3"/>
      <c r="AK50" s="3"/>
      <c r="AL50" s="3"/>
    </row>
    <row r="51" spans="1:38" ht="8.1" customHeight="1">
      <c r="A51" s="3"/>
      <c r="B51" s="15"/>
      <c r="F51" s="911"/>
      <c r="H51" s="911"/>
      <c r="I51" s="911"/>
      <c r="J51" s="911"/>
      <c r="K51" s="911"/>
      <c r="L51" s="911"/>
      <c r="M51" s="911"/>
      <c r="N51" s="911"/>
      <c r="O51" s="911"/>
      <c r="Q51" s="4"/>
      <c r="R51" s="3"/>
      <c r="S51" s="3"/>
      <c r="T51" s="3"/>
      <c r="U51" s="3"/>
      <c r="V51" s="520"/>
      <c r="W51" s="520"/>
      <c r="X51" s="1073"/>
      <c r="Y51" s="1073"/>
      <c r="Z51" s="1073"/>
      <c r="AA51" s="1073"/>
      <c r="AB51" s="1073"/>
      <c r="AC51" s="1073"/>
      <c r="AD51" s="1073"/>
      <c r="AE51" s="1073"/>
      <c r="AF51" s="581"/>
      <c r="AG51" s="581"/>
      <c r="AH51" s="581"/>
      <c r="AI51" s="514"/>
      <c r="AJ51" s="3"/>
      <c r="AK51" s="3"/>
      <c r="AL51" s="3"/>
    </row>
    <row r="52" spans="1:38" ht="14.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row>
    <row r="53" spans="1:38" ht="14.25">
      <c r="A53" s="3"/>
      <c r="B53" s="3"/>
      <c r="C53" s="3"/>
      <c r="D53" s="3"/>
      <c r="E53" s="3"/>
      <c r="F53" s="3"/>
      <c r="G53" s="3"/>
      <c r="H53" s="3"/>
      <c r="I53" s="3"/>
      <c r="J53" s="3"/>
      <c r="K53" s="3"/>
      <c r="L53" s="3"/>
      <c r="M53" s="3"/>
      <c r="N53" s="3"/>
      <c r="O53" s="3"/>
      <c r="P53" s="3"/>
      <c r="Q53" s="3"/>
      <c r="R53" s="3"/>
      <c r="S53" s="3"/>
      <c r="T53" s="3"/>
      <c r="U53" s="3"/>
      <c r="V53" s="514"/>
      <c r="W53" s="514"/>
      <c r="X53" s="514"/>
      <c r="Y53" s="514"/>
      <c r="Z53" s="514"/>
      <c r="AA53" s="514"/>
      <c r="AB53" s="514"/>
      <c r="AC53" s="514"/>
      <c r="AD53" s="514"/>
      <c r="AE53" s="514"/>
      <c r="AF53" s="514"/>
      <c r="AG53" s="514"/>
      <c r="AH53" s="514"/>
      <c r="AI53" s="514"/>
      <c r="AJ53" s="3"/>
      <c r="AK53" s="3"/>
      <c r="AL53" s="3"/>
    </row>
    <row r="54" spans="1:38" ht="15">
      <c r="A54" s="3"/>
      <c r="B54" s="3"/>
      <c r="C54" s="3"/>
      <c r="D54" s="3"/>
      <c r="E54" s="3"/>
      <c r="F54" s="3"/>
      <c r="G54" s="3"/>
      <c r="H54" s="3"/>
      <c r="I54" s="3"/>
      <c r="J54" s="3"/>
      <c r="K54" s="3"/>
      <c r="L54" s="3"/>
      <c r="M54" s="3"/>
      <c r="N54" s="3"/>
      <c r="O54" s="3"/>
      <c r="P54" s="3"/>
      <c r="Q54" s="3"/>
      <c r="R54" s="3"/>
      <c r="S54" s="3"/>
      <c r="T54" s="3"/>
      <c r="U54" s="3"/>
      <c r="V54" s="514"/>
      <c r="W54" s="514"/>
      <c r="X54" s="1272" t="s">
        <v>536</v>
      </c>
      <c r="Y54" s="542"/>
      <c r="Z54" s="542"/>
      <c r="AA54" s="542"/>
      <c r="AB54" s="542"/>
      <c r="AC54" s="542"/>
      <c r="AD54" s="542"/>
      <c r="AE54" s="542"/>
      <c r="AF54" s="542"/>
      <c r="AG54" s="542"/>
      <c r="AH54" s="542"/>
      <c r="AI54" s="514"/>
      <c r="AJ54" s="3"/>
      <c r="AK54" s="3"/>
      <c r="AL54" s="3"/>
    </row>
    <row r="55" spans="1:38" ht="14.25">
      <c r="A55" s="3"/>
      <c r="B55" s="3"/>
      <c r="C55" s="3"/>
      <c r="D55" s="3"/>
      <c r="E55" s="3"/>
      <c r="F55" s="3"/>
      <c r="G55" s="3"/>
      <c r="H55" s="3"/>
      <c r="I55" s="3"/>
      <c r="J55" s="3"/>
      <c r="K55" s="3"/>
      <c r="L55" s="3"/>
      <c r="M55" s="3"/>
      <c r="N55" s="3"/>
      <c r="O55" s="3"/>
      <c r="P55" s="3"/>
      <c r="Q55" s="3"/>
      <c r="R55" s="3"/>
      <c r="S55" s="3"/>
      <c r="T55" s="3"/>
      <c r="U55" s="3"/>
      <c r="V55" s="514"/>
      <c r="W55" s="514"/>
      <c r="X55" s="527"/>
      <c r="Y55" s="527"/>
      <c r="Z55" s="527"/>
      <c r="AA55" s="527"/>
      <c r="AB55" s="527"/>
      <c r="AC55" s="527"/>
      <c r="AD55" s="527"/>
      <c r="AE55" s="527"/>
      <c r="AF55" s="527"/>
      <c r="AG55" s="527"/>
      <c r="AH55" s="527"/>
      <c r="AI55" s="514"/>
      <c r="AJ55" s="3"/>
      <c r="AK55" s="3"/>
      <c r="AL55" s="3"/>
    </row>
    <row r="56" spans="1:38" ht="14.25">
      <c r="A56" s="3"/>
      <c r="B56" s="3"/>
      <c r="C56" s="3"/>
      <c r="D56" s="3"/>
      <c r="E56" s="3"/>
      <c r="F56" s="3"/>
      <c r="G56" s="3"/>
      <c r="H56" s="3"/>
      <c r="I56" s="3"/>
      <c r="J56" s="3"/>
      <c r="K56" s="3"/>
      <c r="L56" s="3"/>
      <c r="M56" s="3"/>
      <c r="N56" s="3"/>
      <c r="O56" s="3"/>
      <c r="P56" s="3"/>
      <c r="Q56" s="3"/>
      <c r="R56" s="3"/>
      <c r="S56" s="3"/>
      <c r="T56" s="3"/>
      <c r="U56" s="3"/>
      <c r="V56" s="514"/>
      <c r="W56" s="514"/>
      <c r="X56" s="531" t="s">
        <v>314</v>
      </c>
      <c r="Y56" s="594">
        <v>2013</v>
      </c>
      <c r="Z56" s="594">
        <v>2014</v>
      </c>
      <c r="AA56" s="594">
        <v>2015</v>
      </c>
      <c r="AB56" s="594">
        <v>2016</v>
      </c>
      <c r="AC56" s="594">
        <v>2017</v>
      </c>
      <c r="AD56" s="594">
        <v>2018</v>
      </c>
      <c r="AE56" s="594">
        <v>2019</v>
      </c>
      <c r="AF56" s="594">
        <v>2020</v>
      </c>
      <c r="AG56" s="594">
        <v>2021</v>
      </c>
      <c r="AH56" s="594">
        <v>2022</v>
      </c>
      <c r="AI56" s="514"/>
      <c r="AJ56" s="3"/>
      <c r="AK56" s="3"/>
      <c r="AL56" s="3"/>
    </row>
    <row r="57" spans="1:38" ht="14.25">
      <c r="A57" s="3"/>
      <c r="B57" s="3"/>
      <c r="C57" s="3"/>
      <c r="D57" s="3"/>
      <c r="E57" s="3"/>
      <c r="F57" s="3"/>
      <c r="G57" s="3"/>
      <c r="H57" s="3"/>
      <c r="I57" s="3"/>
      <c r="J57" s="3"/>
      <c r="K57" s="3"/>
      <c r="L57" s="3"/>
      <c r="M57" s="3"/>
      <c r="N57" s="3"/>
      <c r="O57" s="3"/>
      <c r="P57" s="3"/>
      <c r="Q57" s="3"/>
      <c r="R57" s="3"/>
      <c r="S57" s="3"/>
      <c r="T57" s="3"/>
      <c r="U57" s="3"/>
      <c r="V57" s="514"/>
      <c r="W57" s="514"/>
      <c r="X57" s="1124" t="s">
        <v>543</v>
      </c>
      <c r="Y57" s="1105">
        <v>100</v>
      </c>
      <c r="Z57" s="1105">
        <v>100.87120594469938</v>
      </c>
      <c r="AA57" s="1105">
        <v>101.33010319364533</v>
      </c>
      <c r="AB57" s="1105">
        <v>101.48850427449976</v>
      </c>
      <c r="AC57" s="1105">
        <v>101.89615411493395</v>
      </c>
      <c r="AD57" s="1105">
        <v>101.87518926599735</v>
      </c>
      <c r="AE57" s="1105">
        <v>101.63758764471569</v>
      </c>
      <c r="AF57" s="1105">
        <v>101.27419692981434</v>
      </c>
      <c r="AG57" s="1105">
        <v>101.63292878939645</v>
      </c>
      <c r="AH57" s="1105">
        <v>101.72610589578142</v>
      </c>
      <c r="AI57" s="514"/>
      <c r="AJ57" s="3"/>
      <c r="AK57" s="3"/>
      <c r="AL57" s="3"/>
    </row>
    <row r="58" spans="1:38" ht="14.25">
      <c r="A58" s="3"/>
      <c r="B58" s="3"/>
      <c r="C58" s="3"/>
      <c r="D58" s="3"/>
      <c r="E58" s="3"/>
      <c r="F58" s="3"/>
      <c r="G58" s="3"/>
      <c r="H58" s="3"/>
      <c r="I58" s="3"/>
      <c r="J58" s="3"/>
      <c r="K58" s="3"/>
      <c r="L58" s="3"/>
      <c r="M58" s="3"/>
      <c r="N58" s="3"/>
      <c r="O58" s="3"/>
      <c r="P58" s="3"/>
      <c r="Q58" s="3"/>
      <c r="R58" s="3"/>
      <c r="S58" s="3"/>
      <c r="T58" s="3"/>
      <c r="U58" s="3"/>
      <c r="V58" s="514"/>
      <c r="W58" s="514"/>
      <c r="X58" s="1124" t="s">
        <v>544</v>
      </c>
      <c r="Y58" s="1105">
        <v>100</v>
      </c>
      <c r="Z58" s="1105">
        <v>100.48413301003372</v>
      </c>
      <c r="AA58" s="1105">
        <v>100.81804599671801</v>
      </c>
      <c r="AB58" s="1105">
        <v>101.35116379697438</v>
      </c>
      <c r="AC58" s="1105">
        <v>101.75365548997037</v>
      </c>
      <c r="AD58" s="1105">
        <v>101.90959040551242</v>
      </c>
      <c r="AE58" s="1105">
        <v>101.98388400401674</v>
      </c>
      <c r="AF58" s="1105">
        <v>102.20594838635937</v>
      </c>
      <c r="AG58" s="1105">
        <v>102.52761517548801</v>
      </c>
      <c r="AH58" s="1105">
        <v>102.69824552809685</v>
      </c>
      <c r="AI58" s="514"/>
      <c r="AJ58" s="3"/>
      <c r="AK58" s="3"/>
      <c r="AL58" s="3"/>
    </row>
    <row r="59" spans="1:38" ht="14.25">
      <c r="A59" s="3"/>
      <c r="B59" s="3"/>
      <c r="C59" s="3"/>
      <c r="D59" s="3"/>
      <c r="E59" s="3"/>
      <c r="F59" s="3"/>
      <c r="G59" s="3"/>
      <c r="H59" s="3"/>
      <c r="I59" s="3"/>
      <c r="J59" s="3"/>
      <c r="K59" s="3"/>
      <c r="L59" s="3"/>
      <c r="M59" s="3"/>
      <c r="N59" s="3"/>
      <c r="O59" s="3"/>
      <c r="P59" s="3"/>
      <c r="Q59" s="3"/>
      <c r="R59" s="3"/>
      <c r="S59" s="3"/>
      <c r="T59" s="3"/>
      <c r="U59" s="3"/>
      <c r="V59" s="514"/>
      <c r="W59" s="514"/>
      <c r="X59" s="1124" t="s">
        <v>545</v>
      </c>
      <c r="Y59" s="1105">
        <v>100</v>
      </c>
      <c r="Z59" s="1105">
        <v>101.10768422414628</v>
      </c>
      <c r="AA59" s="1105">
        <v>102.14860728941331</v>
      </c>
      <c r="AB59" s="1105">
        <v>103.32098637275358</v>
      </c>
      <c r="AC59" s="1105">
        <v>104.14076617408379</v>
      </c>
      <c r="AD59" s="1105">
        <v>104.96482616761922</v>
      </c>
      <c r="AE59" s="1105">
        <v>105.77830867467046</v>
      </c>
      <c r="AF59" s="1105">
        <v>106.61855468240728</v>
      </c>
      <c r="AG59" s="1105">
        <v>107.54755318138815</v>
      </c>
      <c r="AH59" s="1105">
        <v>108.43768556724108</v>
      </c>
      <c r="AI59" s="514"/>
      <c r="AJ59" s="3"/>
      <c r="AK59" s="3"/>
      <c r="AL59" s="3"/>
    </row>
    <row r="60" spans="1:38" ht="14.25">
      <c r="A60" s="3"/>
      <c r="B60" s="3"/>
      <c r="C60" s="3"/>
      <c r="D60" s="3"/>
      <c r="E60" s="3"/>
      <c r="F60" s="3"/>
      <c r="G60" s="3"/>
      <c r="H60" s="3"/>
      <c r="I60" s="3"/>
      <c r="J60" s="3"/>
      <c r="K60" s="3"/>
      <c r="L60" s="3"/>
      <c r="M60" s="3"/>
      <c r="N60" s="3"/>
      <c r="O60" s="3"/>
      <c r="P60" s="3"/>
      <c r="Q60" s="3"/>
      <c r="R60" s="3"/>
      <c r="S60" s="3"/>
      <c r="T60" s="3"/>
      <c r="U60" s="3"/>
      <c r="V60" s="514"/>
      <c r="W60" s="514"/>
      <c r="X60" s="1124" t="s">
        <v>257</v>
      </c>
      <c r="Y60" s="1105">
        <v>100</v>
      </c>
      <c r="Z60" s="1105">
        <v>101.20441577757026</v>
      </c>
      <c r="AA60" s="1105">
        <v>102.30348279915884</v>
      </c>
      <c r="AB60" s="1105">
        <v>103.4389642478879</v>
      </c>
      <c r="AC60" s="1105">
        <v>104.23236630751443</v>
      </c>
      <c r="AD60" s="1105">
        <v>104.97437783113264</v>
      </c>
      <c r="AE60" s="1105">
        <v>105.73001405100551</v>
      </c>
      <c r="AF60" s="1105">
        <v>106.51957072746909</v>
      </c>
      <c r="AG60" s="1105">
        <v>106.51957072746909</v>
      </c>
      <c r="AH60" s="1105">
        <v>108.30202253640245</v>
      </c>
      <c r="AI60" s="514"/>
      <c r="AJ60" s="3"/>
      <c r="AK60" s="3"/>
      <c r="AL60" s="3"/>
    </row>
    <row r="61" spans="1:38" ht="14.25">
      <c r="A61" s="3"/>
      <c r="B61" s="3"/>
      <c r="C61" s="3"/>
      <c r="D61" s="3"/>
      <c r="E61" s="3"/>
      <c r="F61" s="3"/>
      <c r="G61" s="3"/>
      <c r="H61" s="3"/>
      <c r="I61" s="3"/>
      <c r="J61" s="3"/>
      <c r="K61" s="3"/>
      <c r="L61" s="3"/>
      <c r="M61" s="264" t="s">
        <v>1</v>
      </c>
      <c r="N61" s="3"/>
      <c r="O61" s="3"/>
      <c r="P61" s="3"/>
      <c r="Q61" s="3"/>
      <c r="R61" s="3"/>
      <c r="S61" s="3"/>
      <c r="T61" s="3"/>
      <c r="U61" s="3"/>
      <c r="V61" s="514"/>
      <c r="W61" s="514"/>
      <c r="X61" s="986" t="s">
        <v>27</v>
      </c>
      <c r="Y61" s="514"/>
      <c r="Z61" s="514"/>
      <c r="AA61" s="514"/>
      <c r="AB61" s="514"/>
      <c r="AC61" s="514"/>
      <c r="AD61" s="514"/>
      <c r="AE61" s="514"/>
      <c r="AF61" s="514"/>
      <c r="AG61" s="514"/>
      <c r="AH61" s="514"/>
      <c r="AI61" s="514"/>
      <c r="AJ61" s="3"/>
      <c r="AK61" s="3"/>
      <c r="AL61" s="3"/>
    </row>
    <row r="62" spans="1:38" ht="14.25">
      <c r="A62" s="3"/>
      <c r="B62" s="3"/>
      <c r="C62" s="3"/>
      <c r="D62" s="3"/>
      <c r="E62" s="3"/>
      <c r="F62" s="3"/>
      <c r="G62" s="3"/>
      <c r="H62" s="3"/>
      <c r="I62" s="3"/>
      <c r="J62" s="3"/>
      <c r="K62" s="3"/>
      <c r="L62" s="3"/>
      <c r="M62" s="3"/>
      <c r="N62" s="3"/>
      <c r="O62" s="3"/>
      <c r="P62" s="3"/>
      <c r="Q62" s="3"/>
      <c r="R62" s="3"/>
      <c r="S62" s="3"/>
      <c r="T62" s="3"/>
      <c r="U62" s="3"/>
      <c r="V62" s="514"/>
      <c r="W62" s="514"/>
      <c r="X62" s="986" t="s">
        <v>27</v>
      </c>
      <c r="Y62" s="514"/>
      <c r="Z62" s="514"/>
      <c r="AA62" s="514"/>
      <c r="AB62" s="514"/>
      <c r="AC62" s="514"/>
      <c r="AD62" s="514"/>
      <c r="AE62" s="514"/>
      <c r="AF62" s="514"/>
      <c r="AG62" s="514"/>
      <c r="AH62" s="536" t="s">
        <v>1</v>
      </c>
      <c r="AI62" s="514"/>
      <c r="AJ62" s="3"/>
      <c r="AK62" s="3"/>
      <c r="AL62" s="3"/>
    </row>
    <row r="63" spans="1:38" ht="14.25">
      <c r="A63" s="3"/>
      <c r="B63" s="3"/>
      <c r="C63" s="3"/>
      <c r="D63" s="3"/>
      <c r="E63" s="3"/>
      <c r="F63" s="3"/>
      <c r="G63" s="3"/>
      <c r="H63" s="3"/>
      <c r="I63" s="3"/>
      <c r="J63" s="3"/>
      <c r="K63" s="3"/>
      <c r="L63" s="3"/>
      <c r="M63" s="3"/>
      <c r="N63" s="3"/>
      <c r="O63" s="3"/>
      <c r="P63" s="3"/>
      <c r="Q63" s="3"/>
      <c r="R63" s="3"/>
      <c r="S63" s="3"/>
      <c r="T63" s="3"/>
      <c r="U63" s="3"/>
      <c r="V63" s="514"/>
      <c r="W63" s="514"/>
      <c r="X63" s="514"/>
      <c r="Y63" s="514"/>
      <c r="Z63" s="514"/>
      <c r="AA63" s="514"/>
      <c r="AB63" s="514"/>
      <c r="AC63" s="514"/>
      <c r="AD63" s="514"/>
      <c r="AE63" s="514"/>
      <c r="AF63" s="514"/>
      <c r="AG63" s="514"/>
      <c r="AH63" s="536"/>
      <c r="AI63" s="514"/>
      <c r="AJ63" s="3"/>
      <c r="AK63" s="3"/>
      <c r="AL63" s="3"/>
    </row>
    <row r="64" spans="1:38" ht="14.25">
      <c r="A64" s="3"/>
      <c r="B64" s="3"/>
      <c r="C64" s="3"/>
      <c r="D64" s="3"/>
      <c r="E64" s="3"/>
      <c r="F64" s="3"/>
      <c r="G64" s="3"/>
      <c r="H64" s="3"/>
      <c r="I64" s="3"/>
      <c r="J64" s="3"/>
      <c r="K64" s="3"/>
      <c r="L64" s="3"/>
      <c r="M64" s="3"/>
      <c r="N64" s="3"/>
      <c r="O64" s="3"/>
      <c r="P64" s="3"/>
      <c r="Q64" s="3"/>
      <c r="R64" s="3"/>
      <c r="S64" s="3"/>
      <c r="T64" s="3"/>
      <c r="U64" s="3"/>
      <c r="V64" s="514"/>
      <c r="W64" s="514"/>
      <c r="X64" s="531" t="s">
        <v>330</v>
      </c>
      <c r="Y64" s="594">
        <v>2013</v>
      </c>
      <c r="Z64" s="594">
        <v>2014</v>
      </c>
      <c r="AA64" s="594">
        <v>2015</v>
      </c>
      <c r="AB64" s="594">
        <v>2016</v>
      </c>
      <c r="AC64" s="594">
        <v>2017</v>
      </c>
      <c r="AD64" s="594">
        <v>2018</v>
      </c>
      <c r="AE64" s="594">
        <v>2019</v>
      </c>
      <c r="AF64" s="594">
        <v>2020</v>
      </c>
      <c r="AG64" s="594">
        <v>2021</v>
      </c>
      <c r="AH64" s="594">
        <v>2022</v>
      </c>
      <c r="AI64" s="514"/>
      <c r="AJ64" s="3"/>
      <c r="AK64" s="3"/>
      <c r="AL64" s="3"/>
    </row>
    <row r="65" spans="1:38" ht="14.25">
      <c r="A65" s="3"/>
      <c r="B65" s="3"/>
      <c r="C65" s="3"/>
      <c r="D65" s="3"/>
      <c r="E65" s="3"/>
      <c r="F65" s="3"/>
      <c r="G65" s="3"/>
      <c r="H65" s="3"/>
      <c r="I65" s="3"/>
      <c r="J65" s="3"/>
      <c r="K65" s="3"/>
      <c r="L65" s="3"/>
      <c r="M65" s="3"/>
      <c r="N65" s="3"/>
      <c r="O65" s="3"/>
      <c r="P65" s="3"/>
      <c r="Q65" s="3"/>
      <c r="R65" s="3"/>
      <c r="S65" s="3"/>
      <c r="T65" s="3"/>
      <c r="U65" s="3"/>
      <c r="V65" s="514"/>
      <c r="W65" s="514"/>
      <c r="X65" s="1124" t="s">
        <v>543</v>
      </c>
      <c r="Y65" s="1326">
        <v>100</v>
      </c>
      <c r="Z65" s="1326">
        <v>103.59355275239631</v>
      </c>
      <c r="AA65" s="1326">
        <v>104.99166289841217</v>
      </c>
      <c r="AB65" s="1326">
        <v>107.28282086171295</v>
      </c>
      <c r="AC65" s="1326">
        <v>109.02305092467313</v>
      </c>
      <c r="AD65" s="1326">
        <v>110.47981184936222</v>
      </c>
      <c r="AE65" s="1326">
        <v>112.17576242762281</v>
      </c>
      <c r="AF65" s="1326">
        <v>114.22458383347363</v>
      </c>
      <c r="AG65" s="1326">
        <v>117.17614366251443</v>
      </c>
      <c r="AH65" s="1326">
        <v>121.19393913083091</v>
      </c>
      <c r="AI65" s="514"/>
      <c r="AJ65" s="3"/>
      <c r="AK65" s="3"/>
      <c r="AL65" s="3"/>
    </row>
    <row r="66" spans="1:38" ht="14.25">
      <c r="A66" s="3"/>
      <c r="B66" s="3"/>
      <c r="C66" s="3"/>
      <c r="D66" s="3"/>
      <c r="E66" s="3"/>
      <c r="F66" s="3"/>
      <c r="G66" s="3"/>
      <c r="H66" s="3"/>
      <c r="I66" s="3"/>
      <c r="J66" s="3"/>
      <c r="K66" s="3"/>
      <c r="L66" s="3"/>
      <c r="M66" s="3"/>
      <c r="N66" s="3"/>
      <c r="O66" s="3"/>
      <c r="P66" s="3"/>
      <c r="Q66" s="3"/>
      <c r="R66" s="3"/>
      <c r="S66" s="3"/>
      <c r="T66" s="3"/>
      <c r="U66" s="3"/>
      <c r="V66" s="514"/>
      <c r="W66" s="514"/>
      <c r="X66" s="1124" t="s">
        <v>544</v>
      </c>
      <c r="Y66" s="1326">
        <v>100</v>
      </c>
      <c r="Z66" s="1326">
        <v>102.6041718884821</v>
      </c>
      <c r="AA66" s="1326">
        <v>105.54221549340667</v>
      </c>
      <c r="AB66" s="1326">
        <v>109.8211772099661</v>
      </c>
      <c r="AC66" s="1326">
        <v>111.32844804143596</v>
      </c>
      <c r="AD66" s="1326">
        <v>112.49693630413131</v>
      </c>
      <c r="AE66" s="1326">
        <v>113.67465743333133</v>
      </c>
      <c r="AF66" s="1326">
        <v>114.79730207065751</v>
      </c>
      <c r="AG66" s="1326">
        <v>116.63203873217532</v>
      </c>
      <c r="AH66" s="1326">
        <v>120.63096675211409</v>
      </c>
      <c r="AI66" s="514"/>
      <c r="AJ66" s="3"/>
      <c r="AK66" s="3"/>
      <c r="AL66" s="3"/>
    </row>
    <row r="67" spans="1:38" ht="14.25">
      <c r="A67" s="3"/>
      <c r="B67" s="3"/>
      <c r="C67" s="3"/>
      <c r="D67" s="3"/>
      <c r="E67" s="3"/>
      <c r="F67" s="3"/>
      <c r="G67" s="3"/>
      <c r="H67" s="3"/>
      <c r="I67" s="3"/>
      <c r="J67" s="3"/>
      <c r="K67" s="3"/>
      <c r="L67" s="3"/>
      <c r="M67" s="3"/>
      <c r="N67" s="3"/>
      <c r="O67" s="3"/>
      <c r="P67" s="3"/>
      <c r="Q67" s="3"/>
      <c r="R67" s="3"/>
      <c r="S67" s="3"/>
      <c r="T67" s="3"/>
      <c r="U67" s="3"/>
      <c r="V67" s="514"/>
      <c r="W67" s="514"/>
      <c r="X67" s="1124" t="s">
        <v>545</v>
      </c>
      <c r="Y67" s="1326">
        <v>100</v>
      </c>
      <c r="Z67" s="1326">
        <v>102.66119174428825</v>
      </c>
      <c r="AA67" s="1326">
        <v>105.14779649866755</v>
      </c>
      <c r="AB67" s="1326">
        <v>108.16736467639743</v>
      </c>
      <c r="AC67" s="1326">
        <v>109.11046995961561</v>
      </c>
      <c r="AD67" s="1326">
        <v>110.35934594999462</v>
      </c>
      <c r="AE67" s="1326">
        <v>111.74724390572675</v>
      </c>
      <c r="AF67" s="1326">
        <v>112.92855885963138</v>
      </c>
      <c r="AG67" s="1326">
        <v>114.42451279011348</v>
      </c>
      <c r="AH67" s="1326">
        <v>116.45002160216885</v>
      </c>
      <c r="AI67" s="514"/>
      <c r="AJ67" s="3"/>
      <c r="AK67" s="3"/>
      <c r="AL67" s="3"/>
    </row>
    <row r="68" spans="1:38" ht="14.25">
      <c r="A68" s="3"/>
      <c r="B68" s="3"/>
      <c r="C68" s="3"/>
      <c r="D68" s="3"/>
      <c r="E68" s="3"/>
      <c r="F68" s="3"/>
      <c r="G68" s="3"/>
      <c r="H68" s="3"/>
      <c r="I68" s="3"/>
      <c r="J68" s="3"/>
      <c r="K68" s="3"/>
      <c r="L68" s="3"/>
      <c r="M68" s="3"/>
      <c r="N68" s="3"/>
      <c r="O68" s="3"/>
      <c r="P68" s="3"/>
      <c r="Q68" s="3"/>
      <c r="R68" s="3"/>
      <c r="S68" s="3"/>
      <c r="T68" s="3"/>
      <c r="U68" s="3"/>
      <c r="V68" s="514"/>
      <c r="W68" s="514"/>
      <c r="X68" s="1124" t="s">
        <v>257</v>
      </c>
      <c r="Y68" s="1326">
        <v>100</v>
      </c>
      <c r="Z68" s="1326">
        <v>102.0168396440567</v>
      </c>
      <c r="AA68" s="1326">
        <v>103.45632273885018</v>
      </c>
      <c r="AB68" s="1326">
        <v>104.94171381733666</v>
      </c>
      <c r="AC68" s="1326">
        <v>105.33241829436975</v>
      </c>
      <c r="AD68" s="1326">
        <v>105.72620655565603</v>
      </c>
      <c r="AE68" s="1326">
        <v>106.29477773544294</v>
      </c>
      <c r="AF68" s="1326">
        <v>107.2244373270934</v>
      </c>
      <c r="AG68" s="1326">
        <v>108.84401624450366</v>
      </c>
      <c r="AH68" s="1326">
        <v>109.52562798368292</v>
      </c>
      <c r="AI68" s="514"/>
      <c r="AJ68" s="3"/>
      <c r="AK68" s="3"/>
      <c r="AL68" s="3"/>
    </row>
    <row r="69" spans="1:38" ht="14.25">
      <c r="A69" s="3"/>
      <c r="B69" s="3"/>
      <c r="C69" s="3"/>
      <c r="D69" s="3"/>
      <c r="E69" s="3"/>
      <c r="F69" s="3"/>
      <c r="G69" s="3"/>
      <c r="H69" s="3"/>
      <c r="I69" s="3"/>
      <c r="J69" s="3"/>
      <c r="K69" s="3"/>
      <c r="L69" s="3"/>
      <c r="M69" s="3"/>
      <c r="N69" s="3"/>
      <c r="O69" s="3"/>
      <c r="P69" s="3"/>
      <c r="Q69" s="3"/>
      <c r="R69" s="3"/>
      <c r="S69" s="3"/>
      <c r="T69" s="3"/>
      <c r="U69" s="3"/>
      <c r="V69" s="514"/>
      <c r="W69" s="514"/>
      <c r="X69" s="986" t="s">
        <v>546</v>
      </c>
      <c r="Y69" s="514"/>
      <c r="Z69" s="514"/>
      <c r="AA69" s="514"/>
      <c r="AB69" s="514"/>
      <c r="AC69" s="514"/>
      <c r="AD69" s="514"/>
      <c r="AE69" s="514"/>
      <c r="AF69" s="514"/>
      <c r="AG69" s="514"/>
      <c r="AH69" s="514"/>
      <c r="AI69" s="514"/>
      <c r="AJ69" s="3"/>
      <c r="AK69" s="3"/>
      <c r="AL69" s="3"/>
    </row>
    <row r="70" spans="1:38" ht="14.25">
      <c r="A70" s="3"/>
      <c r="B70" s="3"/>
      <c r="C70" s="3"/>
      <c r="D70" s="3"/>
      <c r="E70" s="3"/>
      <c r="F70" s="3"/>
      <c r="G70" s="3"/>
      <c r="H70" s="3"/>
      <c r="I70" s="3"/>
      <c r="J70" s="3"/>
      <c r="K70" s="3"/>
      <c r="L70" s="3"/>
      <c r="M70" s="3"/>
      <c r="N70" s="3"/>
      <c r="O70" s="3"/>
      <c r="P70" s="3"/>
      <c r="Q70" s="3"/>
      <c r="R70" s="3"/>
      <c r="S70" s="3"/>
      <c r="T70" s="3"/>
      <c r="U70" s="3"/>
      <c r="V70" s="514"/>
      <c r="W70" s="514"/>
      <c r="X70" s="986" t="s">
        <v>254</v>
      </c>
      <c r="Y70" s="514"/>
      <c r="Z70" s="514"/>
      <c r="AA70" s="514"/>
      <c r="AB70" s="514"/>
      <c r="AC70" s="514"/>
      <c r="AD70" s="514"/>
      <c r="AE70" s="514"/>
      <c r="AF70" s="514"/>
      <c r="AG70" s="514"/>
      <c r="AH70" s="514"/>
      <c r="AI70" s="514"/>
      <c r="AJ70" s="3"/>
      <c r="AK70" s="3"/>
      <c r="AL70" s="3"/>
    </row>
    <row r="71" spans="1:38" ht="14.25">
      <c r="A71" s="3"/>
      <c r="B71" s="3"/>
      <c r="C71" s="3"/>
      <c r="D71" s="3"/>
      <c r="E71" s="3"/>
      <c r="F71" s="3"/>
      <c r="G71" s="3"/>
      <c r="H71" s="3"/>
      <c r="I71" s="3"/>
      <c r="J71" s="3"/>
      <c r="K71" s="3"/>
      <c r="L71" s="3"/>
      <c r="M71" s="3"/>
      <c r="N71" s="3"/>
      <c r="O71" s="3"/>
      <c r="P71" s="3"/>
      <c r="Q71" s="3"/>
      <c r="R71" s="3"/>
      <c r="S71" s="3"/>
      <c r="T71" s="3"/>
      <c r="U71" s="3"/>
      <c r="V71" s="514"/>
      <c r="W71" s="514"/>
      <c r="X71" s="531" t="s">
        <v>27</v>
      </c>
      <c r="Y71" s="514"/>
      <c r="Z71" s="514"/>
      <c r="AA71" s="514"/>
      <c r="AB71" s="514"/>
      <c r="AC71" s="514"/>
      <c r="AD71" s="514"/>
      <c r="AE71" s="514"/>
      <c r="AF71" s="514"/>
      <c r="AG71" s="514"/>
      <c r="AH71" s="514"/>
      <c r="AI71" s="514"/>
      <c r="AJ71" s="3"/>
      <c r="AK71" s="3"/>
      <c r="AL71" s="3"/>
    </row>
    <row r="72" spans="1:38" ht="14.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row>
    <row r="73" spans="1:38" ht="14.25">
      <c r="A73" s="3"/>
      <c r="B73" s="3"/>
      <c r="C73" s="3"/>
      <c r="D73" s="3"/>
      <c r="E73" s="3"/>
      <c r="F73" s="3"/>
      <c r="G73" s="3"/>
      <c r="H73" s="3"/>
      <c r="I73" s="3"/>
      <c r="J73" s="3"/>
      <c r="K73" s="3"/>
      <c r="L73" s="3"/>
      <c r="M73" s="3"/>
      <c r="N73" s="3"/>
      <c r="O73" s="3"/>
      <c r="P73" s="3"/>
      <c r="Q73" s="3"/>
      <c r="R73" s="3"/>
      <c r="S73" s="3"/>
      <c r="T73" s="3"/>
      <c r="U73" s="3"/>
      <c r="V73" s="514"/>
      <c r="W73" s="514"/>
      <c r="X73" s="514"/>
      <c r="Y73" s="514"/>
      <c r="Z73" s="514"/>
      <c r="AA73" s="514"/>
      <c r="AB73" s="514"/>
      <c r="AC73" s="514"/>
      <c r="AD73" s="514"/>
      <c r="AE73" s="514"/>
      <c r="AF73" s="514"/>
      <c r="AG73" s="514"/>
      <c r="AH73" s="514"/>
      <c r="AI73" s="514"/>
      <c r="AJ73" s="3"/>
      <c r="AK73" s="3"/>
      <c r="AL73" s="3"/>
    </row>
    <row r="74" spans="1:38" ht="15">
      <c r="A74" s="3"/>
      <c r="B74" s="3"/>
      <c r="C74" s="3"/>
      <c r="D74" s="3"/>
      <c r="E74" s="3"/>
      <c r="F74" s="3"/>
      <c r="G74" s="3"/>
      <c r="H74" s="3"/>
      <c r="I74" s="3"/>
      <c r="J74" s="3"/>
      <c r="K74" s="3"/>
      <c r="L74" s="3"/>
      <c r="M74" s="3"/>
      <c r="N74" s="3"/>
      <c r="O74" s="3"/>
      <c r="P74" s="3"/>
      <c r="Q74" s="3"/>
      <c r="R74" s="3"/>
      <c r="S74" s="3"/>
      <c r="T74" s="3"/>
      <c r="U74" s="3"/>
      <c r="V74" s="516"/>
      <c r="W74" s="516"/>
      <c r="X74" s="1324" t="s">
        <v>537</v>
      </c>
      <c r="Y74" s="541"/>
      <c r="Z74" s="541"/>
      <c r="AA74" s="541"/>
      <c r="AB74" s="541"/>
      <c r="AC74" s="541"/>
      <c r="AD74" s="541"/>
      <c r="AE74" s="541"/>
      <c r="AF74" s="541"/>
      <c r="AG74" s="541"/>
      <c r="AH74" s="541"/>
      <c r="AI74" s="516"/>
      <c r="AJ74" s="3"/>
      <c r="AK74" s="3"/>
      <c r="AL74" s="3"/>
    </row>
    <row r="75" spans="1:38" ht="14.25">
      <c r="A75" s="3"/>
      <c r="B75" s="3"/>
      <c r="C75" s="3"/>
      <c r="D75" s="3"/>
      <c r="E75" s="3"/>
      <c r="F75" s="3"/>
      <c r="G75" s="3"/>
      <c r="H75" s="3"/>
      <c r="I75" s="3"/>
      <c r="J75" s="3"/>
      <c r="K75" s="3"/>
      <c r="L75" s="3"/>
      <c r="M75" s="3"/>
      <c r="N75" s="3"/>
      <c r="O75" s="3"/>
      <c r="P75" s="3"/>
      <c r="Q75" s="3"/>
      <c r="R75" s="3"/>
      <c r="S75" s="3"/>
      <c r="T75" s="3"/>
      <c r="U75" s="3"/>
      <c r="V75" s="516"/>
      <c r="W75" s="516"/>
      <c r="X75" s="516"/>
      <c r="Y75" s="516"/>
      <c r="Z75" s="516"/>
      <c r="AA75" s="516"/>
      <c r="AB75" s="516"/>
      <c r="AC75" s="516"/>
      <c r="AD75" s="516"/>
      <c r="AE75" s="516"/>
      <c r="AF75" s="516"/>
      <c r="AG75" s="516"/>
      <c r="AH75" s="516"/>
      <c r="AI75" s="516"/>
      <c r="AJ75" s="3"/>
      <c r="AK75" s="3"/>
      <c r="AL75" s="3"/>
    </row>
    <row r="76" spans="1:38" ht="14.25" customHeight="1">
      <c r="A76" s="3"/>
      <c r="B76" s="3"/>
      <c r="C76" s="3"/>
      <c r="D76" s="3"/>
      <c r="E76" s="3"/>
      <c r="F76" s="3"/>
      <c r="G76" s="3"/>
      <c r="H76" s="3"/>
      <c r="I76" s="3"/>
      <c r="J76" s="3"/>
      <c r="K76" s="3"/>
      <c r="L76" s="3"/>
      <c r="M76" s="3"/>
      <c r="N76" s="3"/>
      <c r="O76" s="3"/>
      <c r="P76" s="3"/>
      <c r="Q76" s="3"/>
      <c r="R76" s="3"/>
      <c r="S76" s="3"/>
      <c r="T76" s="3"/>
      <c r="U76" s="3"/>
      <c r="V76" s="516"/>
      <c r="W76" s="516"/>
      <c r="X76" s="636"/>
      <c r="Y76" s="1327" t="s">
        <v>543</v>
      </c>
      <c r="Z76" s="1327" t="s">
        <v>544</v>
      </c>
      <c r="AA76" s="1327" t="s">
        <v>545</v>
      </c>
      <c r="AB76" s="1327" t="s">
        <v>257</v>
      </c>
      <c r="AC76" s="516"/>
      <c r="AD76" s="516"/>
      <c r="AE76" s="516"/>
      <c r="AF76" s="516"/>
      <c r="AG76" s="516"/>
      <c r="AH76" s="516"/>
      <c r="AI76" s="516"/>
      <c r="AJ76" s="3"/>
      <c r="AK76" s="3"/>
      <c r="AL76" s="3"/>
    </row>
    <row r="77" spans="1:38" ht="14.25">
      <c r="A77" s="3"/>
      <c r="B77" s="3"/>
      <c r="C77" s="3"/>
      <c r="D77" s="3"/>
      <c r="E77" s="3"/>
      <c r="F77" s="3"/>
      <c r="G77" s="3"/>
      <c r="H77" s="3"/>
      <c r="I77" s="3"/>
      <c r="J77" s="3"/>
      <c r="K77" s="3"/>
      <c r="L77" s="3"/>
      <c r="M77" s="3"/>
      <c r="N77" s="3"/>
      <c r="O77" s="3"/>
      <c r="P77" s="3"/>
      <c r="Q77" s="3"/>
      <c r="R77" s="3"/>
      <c r="S77" s="3"/>
      <c r="T77" s="3"/>
      <c r="U77" s="3"/>
      <c r="V77" s="516"/>
      <c r="W77" s="516"/>
      <c r="X77" s="1328">
        <v>-20</v>
      </c>
      <c r="Y77" s="1329">
        <v>0.16562857797114725</v>
      </c>
      <c r="Z77" s="1329">
        <v>0.17831817603663189</v>
      </c>
      <c r="AA77" s="1329">
        <v>0.19710996427153632</v>
      </c>
      <c r="AB77" s="1329">
        <v>0.19910792325009061</v>
      </c>
      <c r="AC77" s="516"/>
      <c r="AD77" s="516"/>
      <c r="AE77" s="516"/>
      <c r="AF77" s="516"/>
      <c r="AG77" s="516"/>
      <c r="AH77" s="516"/>
      <c r="AI77" s="516"/>
      <c r="AJ77" s="3"/>
      <c r="AK77" s="3"/>
      <c r="AL77" s="3"/>
    </row>
    <row r="78" spans="1:38" ht="14.25">
      <c r="A78" s="3"/>
      <c r="B78" s="3"/>
      <c r="C78" s="3"/>
      <c r="D78" s="3"/>
      <c r="E78" s="3"/>
      <c r="F78" s="3"/>
      <c r="G78" s="3"/>
      <c r="H78" s="3"/>
      <c r="I78" s="3"/>
      <c r="J78" s="3"/>
      <c r="K78" s="3"/>
      <c r="L78" s="3"/>
      <c r="M78" s="3"/>
      <c r="N78" s="3"/>
      <c r="O78" s="3"/>
      <c r="P78" s="3"/>
      <c r="Q78" s="3"/>
      <c r="R78" s="3"/>
      <c r="S78" s="3"/>
      <c r="T78" s="3"/>
      <c r="U78" s="3"/>
      <c r="V78" s="516"/>
      <c r="W78" s="516"/>
      <c r="X78" s="1328" t="s">
        <v>17</v>
      </c>
      <c r="Y78" s="1329">
        <v>0.18889397755896498</v>
      </c>
      <c r="Z78" s="1329">
        <v>0.16381009921139658</v>
      </c>
      <c r="AA78" s="1329">
        <v>0.18600260874496682</v>
      </c>
      <c r="AB78" s="1329">
        <v>0.18810012268324072</v>
      </c>
      <c r="AC78" s="516"/>
      <c r="AD78" s="516"/>
      <c r="AE78" s="516"/>
      <c r="AF78" s="516"/>
      <c r="AG78" s="516"/>
      <c r="AH78" s="516"/>
      <c r="AI78" s="516"/>
      <c r="AJ78" s="3"/>
      <c r="AK78" s="3"/>
      <c r="AL78" s="3"/>
    </row>
    <row r="79" spans="1:38" ht="14.25">
      <c r="A79" s="3"/>
      <c r="B79" s="3"/>
      <c r="C79" s="3"/>
      <c r="D79" s="3"/>
      <c r="E79" s="3"/>
      <c r="F79" s="3"/>
      <c r="G79" s="3"/>
      <c r="H79" s="3"/>
      <c r="I79" s="3"/>
      <c r="J79" s="3"/>
      <c r="K79" s="3"/>
      <c r="L79" s="3"/>
      <c r="M79" s="3"/>
      <c r="N79" s="3"/>
      <c r="O79" s="3"/>
      <c r="P79" s="3"/>
      <c r="Q79" s="3"/>
      <c r="R79" s="3"/>
      <c r="S79" s="3"/>
      <c r="T79" s="3"/>
      <c r="U79" s="3"/>
      <c r="V79" s="516"/>
      <c r="W79" s="516"/>
      <c r="X79" s="1328" t="s">
        <v>18</v>
      </c>
      <c r="Y79" s="1329">
        <v>0.25172887565834667</v>
      </c>
      <c r="Z79" s="1329">
        <v>0.25839481048079371</v>
      </c>
      <c r="AA79" s="1329">
        <v>0.27557965178925875</v>
      </c>
      <c r="AB79" s="1329">
        <v>0.28227978698604766</v>
      </c>
      <c r="AC79" s="516"/>
      <c r="AD79" s="516"/>
      <c r="AE79" s="516"/>
      <c r="AF79" s="516"/>
      <c r="AG79" s="516"/>
      <c r="AH79" s="516"/>
      <c r="AI79" s="516"/>
      <c r="AJ79" s="3"/>
      <c r="AK79" s="3"/>
      <c r="AL79" s="3"/>
    </row>
    <row r="80" spans="1:38" ht="14.25">
      <c r="A80" s="3"/>
      <c r="B80" s="3"/>
      <c r="C80" s="3"/>
      <c r="D80" s="3"/>
      <c r="E80" s="3"/>
      <c r="F80" s="3"/>
      <c r="G80" s="3"/>
      <c r="H80" s="3"/>
      <c r="I80" s="3"/>
      <c r="J80" s="3"/>
      <c r="K80" s="3"/>
      <c r="L80" s="3"/>
      <c r="M80" s="3"/>
      <c r="N80" s="3"/>
      <c r="O80" s="3"/>
      <c r="P80" s="3"/>
      <c r="Q80" s="3"/>
      <c r="R80" s="3"/>
      <c r="S80" s="3"/>
      <c r="T80" s="3"/>
      <c r="U80" s="3"/>
      <c r="V80" s="516"/>
      <c r="W80" s="516"/>
      <c r="X80" s="1328" t="s">
        <v>19</v>
      </c>
      <c r="Y80" s="1329">
        <v>0.14382871536523931</v>
      </c>
      <c r="Z80" s="1329">
        <v>0.1510350419740524</v>
      </c>
      <c r="AA80" s="1329">
        <v>0.14185719956898996</v>
      </c>
      <c r="AB80" s="1329">
        <v>0.13861776882121427</v>
      </c>
      <c r="AC80" s="516"/>
      <c r="AD80" s="516"/>
      <c r="AE80" s="516"/>
      <c r="AF80" s="516"/>
      <c r="AG80" s="516"/>
      <c r="AH80" s="516"/>
      <c r="AI80" s="516"/>
      <c r="AJ80" s="3"/>
      <c r="AK80" s="3"/>
      <c r="AL80" s="3"/>
    </row>
    <row r="81" spans="1:38" ht="14.25">
      <c r="A81" s="3"/>
      <c r="B81" s="3"/>
      <c r="C81" s="3"/>
      <c r="D81" s="3"/>
      <c r="E81" s="3"/>
      <c r="F81" s="3"/>
      <c r="G81" s="3"/>
      <c r="H81" s="3"/>
      <c r="I81" s="3"/>
      <c r="J81" s="3"/>
      <c r="K81" s="3"/>
      <c r="L81" s="3"/>
      <c r="M81" s="3"/>
      <c r="N81" s="3"/>
      <c r="O81" s="3"/>
      <c r="P81" s="3"/>
      <c r="Q81" s="3"/>
      <c r="R81" s="3"/>
      <c r="S81" s="3"/>
      <c r="T81" s="3"/>
      <c r="U81" s="3"/>
      <c r="V81" s="516"/>
      <c r="W81" s="516"/>
      <c r="X81" s="1328" t="s">
        <v>20</v>
      </c>
      <c r="Y81" s="1329">
        <v>0.17348294023356994</v>
      </c>
      <c r="Z81" s="1329">
        <v>0.17806378784024421</v>
      </c>
      <c r="AA81" s="1329">
        <v>0.14431804003856405</v>
      </c>
      <c r="AB81" s="1329">
        <v>0.13680366767872304</v>
      </c>
      <c r="AC81" s="516"/>
      <c r="AD81" s="516"/>
      <c r="AE81" s="516"/>
      <c r="AF81" s="516"/>
      <c r="AG81" s="516"/>
      <c r="AH81" s="516"/>
      <c r="AI81" s="516"/>
      <c r="AJ81" s="3"/>
      <c r="AK81" s="3"/>
      <c r="AL81" s="3"/>
    </row>
    <row r="82" spans="1:38" ht="14.25">
      <c r="A82" s="3"/>
      <c r="B82" s="3"/>
      <c r="C82" s="3"/>
      <c r="D82" s="3"/>
      <c r="E82" s="3"/>
      <c r="F82" s="3"/>
      <c r="G82" s="3"/>
      <c r="H82" s="3"/>
      <c r="I82" s="3"/>
      <c r="J82" s="3"/>
      <c r="K82" s="3"/>
      <c r="L82" s="3"/>
      <c r="M82" s="3"/>
      <c r="N82" s="3"/>
      <c r="O82" s="3"/>
      <c r="P82" s="3"/>
      <c r="Q82" s="3"/>
      <c r="R82" s="3"/>
      <c r="S82" s="3"/>
      <c r="T82" s="3"/>
      <c r="U82" s="3"/>
      <c r="V82" s="516"/>
      <c r="W82" s="516"/>
      <c r="X82" s="1328" t="s">
        <v>21</v>
      </c>
      <c r="Y82" s="1329">
        <v>0.076436913212731855</v>
      </c>
      <c r="Z82" s="1329">
        <v>0.070378084456881207</v>
      </c>
      <c r="AA82" s="1329">
        <v>0.055132535586684059</v>
      </c>
      <c r="AB82" s="1329">
        <v>0.055090730580683658</v>
      </c>
      <c r="AC82" s="516"/>
      <c r="AD82" s="516"/>
      <c r="AE82" s="516"/>
      <c r="AF82" s="516"/>
      <c r="AG82" s="516"/>
      <c r="AH82" s="516"/>
      <c r="AI82" s="516"/>
      <c r="AJ82" s="3"/>
      <c r="AK82" s="3"/>
      <c r="AL82" s="3"/>
    </row>
    <row r="83" spans="1:38" ht="14.25">
      <c r="A83" s="3"/>
      <c r="B83" s="3"/>
      <c r="C83" s="3"/>
      <c r="D83" s="3"/>
      <c r="E83" s="3"/>
      <c r="F83" s="3"/>
      <c r="G83" s="3"/>
      <c r="H83" s="3"/>
      <c r="I83" s="3"/>
      <c r="J83" s="3"/>
      <c r="K83" s="3"/>
      <c r="L83" s="3"/>
      <c r="M83" s="3"/>
      <c r="N83" s="3"/>
      <c r="O83" s="3"/>
      <c r="P83" s="3"/>
      <c r="Q83" s="3"/>
      <c r="R83" s="3"/>
      <c r="S83" s="3"/>
      <c r="T83" s="3"/>
      <c r="U83" s="3"/>
      <c r="V83" s="516"/>
      <c r="W83" s="516"/>
      <c r="X83" s="1073" t="s">
        <v>254</v>
      </c>
      <c r="Y83" s="516"/>
      <c r="Z83" s="516"/>
      <c r="AA83" s="516"/>
      <c r="AB83" s="516"/>
      <c r="AC83" s="516"/>
      <c r="AD83" s="516"/>
      <c r="AE83" s="516"/>
      <c r="AF83" s="516"/>
      <c r="AG83" s="516"/>
      <c r="AH83" s="516"/>
      <c r="AI83" s="516"/>
      <c r="AJ83" s="3"/>
      <c r="AK83" s="3"/>
      <c r="AL83" s="3"/>
    </row>
    <row r="84" spans="1:38" ht="14.25">
      <c r="A84" s="3"/>
      <c r="B84" s="3"/>
      <c r="C84" s="3"/>
      <c r="D84" s="3"/>
      <c r="E84" s="3"/>
      <c r="F84" s="3"/>
      <c r="G84" s="3"/>
      <c r="H84" s="3"/>
      <c r="I84" s="3"/>
      <c r="J84" s="3"/>
      <c r="K84" s="3"/>
      <c r="L84" s="3"/>
      <c r="M84" s="3"/>
      <c r="N84" s="3"/>
      <c r="O84" s="3"/>
      <c r="P84" s="3"/>
      <c r="Q84" s="3"/>
      <c r="R84" s="3"/>
      <c r="S84" s="3"/>
      <c r="T84" s="3"/>
      <c r="U84" s="3"/>
      <c r="V84" s="516"/>
      <c r="W84" s="516"/>
      <c r="X84" s="516"/>
      <c r="Y84" s="516"/>
      <c r="Z84" s="516"/>
      <c r="AA84" s="516"/>
      <c r="AB84" s="516"/>
      <c r="AC84" s="516"/>
      <c r="AD84" s="516"/>
      <c r="AE84" s="516"/>
      <c r="AF84" s="516"/>
      <c r="AG84" s="516"/>
      <c r="AH84" s="516"/>
      <c r="AI84" s="516"/>
      <c r="AJ84" s="3"/>
      <c r="AK84" s="3"/>
      <c r="AL84" s="3"/>
    </row>
    <row r="85" spans="1:38" ht="14.25">
      <c r="A85" s="3"/>
      <c r="B85" s="3"/>
      <c r="C85" s="3"/>
      <c r="D85" s="3"/>
      <c r="E85" s="3"/>
      <c r="F85" s="3"/>
      <c r="G85" s="3"/>
      <c r="H85" s="3"/>
      <c r="I85" s="3"/>
      <c r="J85" s="3"/>
      <c r="K85" s="3"/>
      <c r="L85" s="3"/>
      <c r="M85" s="3"/>
      <c r="N85" s="3"/>
      <c r="O85" s="3"/>
      <c r="P85" s="3"/>
      <c r="Q85" s="3"/>
      <c r="R85" s="3"/>
      <c r="S85" s="3"/>
      <c r="T85" s="3"/>
      <c r="U85" s="3"/>
      <c r="V85" s="1399" t="s">
        <v>0</v>
      </c>
      <c r="W85" s="1399"/>
      <c r="X85" s="3"/>
      <c r="Y85" s="3"/>
      <c r="Z85" s="3"/>
      <c r="AA85" s="3"/>
      <c r="AB85" s="3"/>
      <c r="AC85" s="3"/>
      <c r="AD85" s="3"/>
      <c r="AE85" s="3"/>
      <c r="AF85" s="3"/>
      <c r="AG85" s="3"/>
      <c r="AH85" s="3"/>
      <c r="AI85" s="3"/>
      <c r="AJ85" s="3"/>
      <c r="AK85" s="3"/>
      <c r="AL85" s="3"/>
    </row>
    <row r="86" spans="1:38" ht="14.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row>
    <row r="87" spans="1:38" ht="14.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row>
  </sheetData>
  <sheetProtection selectLockedCells="1"/>
  <mergeCells count="17">
    <mergeCell ref="I24:N24"/>
    <mergeCell ref="C27:P27"/>
    <mergeCell ref="C49:E49"/>
    <mergeCell ref="C50:E50"/>
    <mergeCell ref="C28:P28"/>
    <mergeCell ref="C38:F38"/>
    <mergeCell ref="C39:F39"/>
    <mergeCell ref="C4:E4"/>
    <mergeCell ref="G3:P4"/>
    <mergeCell ref="C22:F22"/>
    <mergeCell ref="C23:H23"/>
    <mergeCell ref="C13:F13"/>
    <mergeCell ref="C11:F11"/>
    <mergeCell ref="C12:F12"/>
    <mergeCell ref="C6:P6"/>
    <mergeCell ref="C9:F9"/>
    <mergeCell ref="C10:F10"/>
  </mergeCells>
  <hyperlinks>
    <hyperlink ref="X22" location="'BEV1'!X55" display="Daten"/>
    <hyperlink ref="X30" location="'BEV1'!X75" display="Daten"/>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00500fa-106c-42f5-aaa8-063e5202d42e}">
  <sheetPr codeName="Tabelle48"/>
  <dimension ref="A1:AJ98"/>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ustomWidth="1"/>
    <col min="22" max="23" width="2.625" style="82" customWidth="1"/>
    <col min="24" max="24" width="35.625" style="82" customWidth="1"/>
    <col min="25" max="32" width="10.625" style="82" customWidth="1"/>
    <col min="33" max="33" width="2.625" style="82" customWidth="1"/>
    <col min="34" max="34" width="11" style="82"/>
    <col min="35" max="35" width="11" style="82" customWidth="1"/>
    <col min="36" max="16384" width="11" style="82"/>
  </cols>
  <sheetData>
    <row r="1" spans="1:36" ht="4.5" customHeight="1">
      <c r="A1" s="3"/>
      <c r="B1" s="4"/>
      <c r="C1" s="958"/>
      <c r="D1" s="959"/>
      <c r="E1" s="959"/>
      <c r="F1" s="959"/>
      <c r="G1" s="959"/>
      <c r="H1" s="959"/>
      <c r="I1" s="959"/>
      <c r="J1" s="959"/>
      <c r="K1" s="5"/>
      <c r="L1" s="5"/>
      <c r="M1" s="5"/>
      <c r="N1" s="5"/>
      <c r="O1" s="5"/>
      <c r="P1" s="5"/>
      <c r="Q1" s="191"/>
      <c r="R1" s="3"/>
      <c r="S1" s="3"/>
      <c r="T1" s="3"/>
      <c r="U1" s="3"/>
      <c r="V1" s="514"/>
      <c r="W1" s="514"/>
      <c r="X1" s="547"/>
      <c r="Y1" s="515"/>
      <c r="Z1" s="515"/>
      <c r="AA1" s="515"/>
      <c r="AB1" s="515"/>
      <c r="AC1" s="515"/>
      <c r="AD1" s="515"/>
      <c r="AE1" s="515"/>
      <c r="AF1" s="515"/>
      <c r="AG1" s="515"/>
      <c r="AH1" s="3"/>
      <c r="AI1" s="3"/>
      <c r="AJ1" s="3"/>
    </row>
    <row r="2" spans="1:36" ht="4.5" customHeight="1">
      <c r="A2" s="3"/>
      <c r="B2" s="4"/>
      <c r="C2" s="928"/>
      <c r="D2" s="929"/>
      <c r="E2" s="929"/>
      <c r="F2" s="929"/>
      <c r="G2" s="929"/>
      <c r="H2" s="929"/>
      <c r="I2" s="929"/>
      <c r="J2" s="929"/>
      <c r="K2" s="930"/>
      <c r="L2" s="930"/>
      <c r="M2" s="930"/>
      <c r="N2" s="930"/>
      <c r="O2" s="930"/>
      <c r="P2" s="930"/>
      <c r="Q2" s="191"/>
      <c r="R2" s="3"/>
      <c r="S2" s="3"/>
      <c r="T2" s="3"/>
      <c r="U2" s="3"/>
      <c r="V2" s="514"/>
      <c r="W2" s="514"/>
      <c r="X2" s="547"/>
      <c r="Y2" s="515"/>
      <c r="Z2" s="515"/>
      <c r="AA2" s="515"/>
      <c r="AB2" s="515"/>
      <c r="AC2" s="515"/>
      <c r="AD2" s="515"/>
      <c r="AE2" s="515"/>
      <c r="AF2" s="515"/>
      <c r="AG2" s="515"/>
      <c r="AH2" s="3"/>
      <c r="AI2" s="3"/>
      <c r="AJ2" s="3"/>
    </row>
    <row r="3" spans="1:36" s="192" customFormat="1" ht="24.95" customHeight="1">
      <c r="A3" s="6"/>
      <c r="B3" s="7"/>
      <c r="C3" s="956" t="str">
        <f>W3</f>
        <v>1</v>
      </c>
      <c r="D3" s="962"/>
      <c r="E3" s="962"/>
      <c r="F3" s="962"/>
      <c r="G3" s="2100" t="str">
        <f>X3</f>
        <v>Bevölkerung (2)</v>
      </c>
      <c r="H3" s="2100"/>
      <c r="I3" s="2100"/>
      <c r="J3" s="2100"/>
      <c r="K3" s="2100"/>
      <c r="L3" s="2100"/>
      <c r="M3" s="2100"/>
      <c r="N3" s="2100"/>
      <c r="O3" s="2100"/>
      <c r="P3" s="2100"/>
      <c r="Q3" s="191"/>
      <c r="R3" s="6"/>
      <c r="S3" s="3"/>
      <c r="T3" s="6"/>
      <c r="U3" s="6"/>
      <c r="V3" s="525"/>
      <c r="W3" s="1264" t="s">
        <v>533</v>
      </c>
      <c r="X3" s="1264" t="s">
        <v>659</v>
      </c>
      <c r="Y3" s="545"/>
      <c r="Z3" s="545"/>
      <c r="AA3" s="545"/>
      <c r="AB3" s="545"/>
      <c r="AC3" s="516" t="s">
        <v>157</v>
      </c>
      <c r="AD3" s="516" t="s">
        <v>477</v>
      </c>
      <c r="AE3" s="1264"/>
      <c r="AF3" s="579" t="s">
        <v>534</v>
      </c>
      <c r="AG3" s="515"/>
      <c r="AH3" s="3"/>
      <c r="AI3" s="3"/>
      <c r="AJ3" s="3"/>
    </row>
    <row r="4" spans="1:36" s="192" customFormat="1" ht="24.95" customHeight="1">
      <c r="A4" s="6"/>
      <c r="B4" s="7"/>
      <c r="C4" s="956"/>
      <c r="D4" s="962"/>
      <c r="E4" s="962"/>
      <c r="F4" s="962"/>
      <c r="G4" s="2100"/>
      <c r="H4" s="2100"/>
      <c r="I4" s="2100"/>
      <c r="J4" s="2100"/>
      <c r="K4" s="2100"/>
      <c r="L4" s="2100"/>
      <c r="M4" s="2100"/>
      <c r="N4" s="2100"/>
      <c r="O4" s="2100"/>
      <c r="P4" s="2100"/>
      <c r="Q4" s="191"/>
      <c r="R4" s="6"/>
      <c r="S4" s="3"/>
      <c r="T4" s="6"/>
      <c r="U4" s="6"/>
      <c r="V4" s="525"/>
      <c r="W4" s="525"/>
      <c r="X4" s="546"/>
      <c r="Y4" s="545"/>
      <c r="Z4" s="545"/>
      <c r="AA4" s="545"/>
      <c r="AB4" s="545"/>
      <c r="AC4" s="545"/>
      <c r="AD4" s="545"/>
      <c r="AE4" s="545"/>
      <c r="AF4" s="545"/>
      <c r="AG4" s="515"/>
      <c r="AH4" s="3"/>
      <c r="AI4" s="3"/>
      <c r="AJ4" s="3"/>
    </row>
    <row r="5" spans="1:36" s="84" customFormat="1" ht="24.95" customHeight="1">
      <c r="A5" s="13"/>
      <c r="B5" s="14"/>
      <c r="C5" s="2141"/>
      <c r="D5" s="2141"/>
      <c r="E5" s="2141"/>
      <c r="F5" s="2141"/>
      <c r="G5" s="2141"/>
      <c r="H5" s="2141"/>
      <c r="I5" s="2141"/>
      <c r="J5" s="2141"/>
      <c r="K5" s="2141"/>
      <c r="L5" s="2141"/>
      <c r="M5" s="2141"/>
      <c r="N5" s="2141"/>
      <c r="O5" s="2141"/>
      <c r="P5" s="2141"/>
      <c r="R5" s="13"/>
      <c r="S5" s="3"/>
      <c r="T5" s="13"/>
      <c r="U5" s="13"/>
      <c r="V5" s="516"/>
      <c r="W5" s="626"/>
      <c r="X5" s="1411"/>
      <c r="Y5" s="1411"/>
      <c r="Z5" s="1411"/>
      <c r="AA5" s="1411"/>
      <c r="AB5" s="1411"/>
      <c r="AC5" s="1411"/>
      <c r="AD5" s="1411"/>
      <c r="AE5" s="1411"/>
      <c r="AF5" s="1411"/>
      <c r="AG5" s="516"/>
      <c r="AH5" s="3"/>
      <c r="AI5" s="3"/>
      <c r="AJ5" s="3"/>
    </row>
    <row r="6" spans="1:36" s="86" customFormat="1" ht="4.5" customHeight="1">
      <c r="A6" s="10"/>
      <c r="B6" s="11"/>
      <c r="C6" s="973"/>
      <c r="D6" s="973"/>
      <c r="E6" s="973"/>
      <c r="F6" s="973"/>
      <c r="G6" s="973"/>
      <c r="H6" s="973"/>
      <c r="I6" s="973"/>
      <c r="J6" s="973"/>
      <c r="K6" s="973"/>
      <c r="L6" s="973"/>
      <c r="M6" s="973"/>
      <c r="N6" s="973"/>
      <c r="O6" s="973"/>
      <c r="P6" s="973"/>
      <c r="R6" s="10"/>
      <c r="S6" s="3"/>
      <c r="T6" s="10"/>
      <c r="U6" s="10"/>
      <c r="V6" s="517"/>
      <c r="W6" s="517"/>
      <c r="X6" s="527"/>
      <c r="Y6" s="527"/>
      <c r="Z6" s="527"/>
      <c r="AA6" s="527"/>
      <c r="AB6" s="527"/>
      <c r="AC6" s="527"/>
      <c r="AD6" s="527"/>
      <c r="AE6" s="527"/>
      <c r="AF6" s="527"/>
      <c r="AG6" s="517"/>
      <c r="AH6" s="3"/>
      <c r="AI6" s="3"/>
      <c r="AJ6" s="3"/>
    </row>
    <row r="7" spans="1:36" ht="16.5" customHeight="1">
      <c r="A7" s="3"/>
      <c r="B7" s="12"/>
      <c r="C7" s="922" t="str">
        <f>X46</f>
        <v>Nationalratswahlen 2023 und 2019 im Vergleich</v>
      </c>
      <c r="D7" s="922"/>
      <c r="E7" s="922"/>
      <c r="F7" s="922"/>
      <c r="G7" s="922"/>
      <c r="H7" s="922"/>
      <c r="I7" s="922"/>
      <c r="J7" s="922"/>
      <c r="K7" s="922"/>
      <c r="L7" s="922"/>
      <c r="M7" s="922"/>
      <c r="N7" s="922"/>
      <c r="O7" s="922"/>
      <c r="P7" s="922"/>
      <c r="Q7" s="83" t="s">
        <v>1</v>
      </c>
      <c r="R7" s="3"/>
      <c r="S7" s="3"/>
      <c r="T7" s="3"/>
      <c r="U7" s="3"/>
      <c r="V7" s="519"/>
      <c r="W7" s="519"/>
      <c r="X7" s="514"/>
      <c r="Y7" s="514"/>
      <c r="Z7" s="518"/>
      <c r="AA7" s="518"/>
      <c r="AB7" s="518"/>
      <c r="AC7" s="518"/>
      <c r="AD7" s="518"/>
      <c r="AE7" s="518"/>
      <c r="AF7" s="514"/>
      <c r="AG7" s="514" t="s">
        <v>1</v>
      </c>
      <c r="AH7" s="3"/>
      <c r="AI7" s="3"/>
      <c r="AJ7" s="3"/>
    </row>
    <row r="8" spans="1:36" ht="4.5" customHeight="1">
      <c r="A8" s="3"/>
      <c r="B8" s="15"/>
      <c r="C8" s="922"/>
      <c r="D8" s="922"/>
      <c r="E8" s="922"/>
      <c r="F8" s="922"/>
      <c r="G8" s="922"/>
      <c r="H8" s="922"/>
      <c r="I8" s="922"/>
      <c r="J8" s="922"/>
      <c r="K8" s="922"/>
      <c r="L8" s="922"/>
      <c r="M8" s="922"/>
      <c r="N8" s="922"/>
      <c r="O8" s="922"/>
      <c r="P8" s="922"/>
      <c r="Q8" s="83"/>
      <c r="R8" s="3"/>
      <c r="S8" s="3"/>
      <c r="T8" s="3"/>
      <c r="U8" s="3"/>
      <c r="V8" s="520"/>
      <c r="W8" s="520"/>
      <c r="X8" s="528"/>
      <c r="Y8" s="528"/>
      <c r="Z8" s="528"/>
      <c r="AA8" s="528"/>
      <c r="AB8" s="528"/>
      <c r="AC8" s="528"/>
      <c r="AD8" s="528"/>
      <c r="AE8" s="528"/>
      <c r="AF8" s="528"/>
      <c r="AG8" s="514"/>
      <c r="AH8" s="3"/>
      <c r="AI8" s="3"/>
      <c r="AJ8" s="3"/>
    </row>
    <row r="9" spans="1:36" ht="16.5" customHeight="1">
      <c r="A9" s="3"/>
      <c r="B9" s="15"/>
      <c r="Q9" s="83"/>
      <c r="R9" s="3"/>
      <c r="S9" s="3"/>
      <c r="T9" s="3"/>
      <c r="U9" s="3"/>
      <c r="V9" s="520"/>
      <c r="W9" s="520"/>
      <c r="X9" s="1272" t="s">
        <v>307</v>
      </c>
      <c r="Y9" s="520"/>
      <c r="Z9" s="520"/>
      <c r="AA9" s="520"/>
      <c r="AB9" s="520"/>
      <c r="AC9" s="520"/>
      <c r="AD9" s="520"/>
      <c r="AE9" s="520"/>
      <c r="AF9" s="520"/>
      <c r="AG9" s="514"/>
      <c r="AH9" s="3"/>
      <c r="AI9" s="3"/>
      <c r="AJ9" s="3"/>
    </row>
    <row r="10" spans="1:36" ht="16.5" customHeight="1">
      <c r="A10" s="3"/>
      <c r="B10" s="15"/>
      <c r="C10" s="2109"/>
      <c r="D10" s="2109"/>
      <c r="E10" s="2109"/>
      <c r="F10" s="2109"/>
      <c r="G10" s="2109"/>
      <c r="H10" s="2109"/>
      <c r="I10" s="2109"/>
      <c r="J10" s="2109"/>
      <c r="K10" s="2109"/>
      <c r="L10" s="2109"/>
      <c r="M10" s="2109"/>
      <c r="N10" s="2109"/>
      <c r="O10" s="2109"/>
      <c r="P10" s="2109"/>
      <c r="Q10" s="83"/>
      <c r="R10" s="3"/>
      <c r="S10" s="3"/>
      <c r="T10" s="3"/>
      <c r="U10" s="3"/>
      <c r="V10" s="520"/>
      <c r="W10" s="520"/>
      <c r="X10" s="1415" t="s">
        <v>7</v>
      </c>
      <c r="Y10" s="520"/>
      <c r="Z10" s="520"/>
      <c r="AA10" s="520"/>
      <c r="AB10" s="520"/>
      <c r="AC10" s="520"/>
      <c r="AD10" s="520"/>
      <c r="AE10" s="520"/>
      <c r="AF10" s="520"/>
      <c r="AG10" s="514"/>
      <c r="AH10" s="3"/>
      <c r="AI10" s="3"/>
      <c r="AJ10" s="3"/>
    </row>
    <row r="11" spans="1:36" ht="16.5" customHeight="1">
      <c r="A11" s="3"/>
      <c r="B11" s="15"/>
      <c r="C11" s="2109"/>
      <c r="D11" s="2109"/>
      <c r="E11" s="2109"/>
      <c r="F11" s="2109"/>
      <c r="G11" s="2109"/>
      <c r="H11" s="2109"/>
      <c r="I11" s="2109"/>
      <c r="J11" s="2109"/>
      <c r="K11" s="2109"/>
      <c r="L11" s="2109"/>
      <c r="M11" s="2109"/>
      <c r="N11" s="2109"/>
      <c r="O11" s="2109"/>
      <c r="P11" s="2109"/>
      <c r="Q11" s="83"/>
      <c r="R11" s="3"/>
      <c r="S11" s="3"/>
      <c r="T11" s="3"/>
      <c r="U11" s="3"/>
      <c r="V11" s="520"/>
      <c r="W11" s="520"/>
      <c r="X11" s="528"/>
      <c r="Y11" s="520"/>
      <c r="Z11" s="520"/>
      <c r="AA11" s="520"/>
      <c r="AB11" s="520"/>
      <c r="AC11" s="520"/>
      <c r="AD11" s="520"/>
      <c r="AE11" s="520"/>
      <c r="AF11" s="520"/>
      <c r="AG11" s="514"/>
      <c r="AH11" s="3"/>
      <c r="AI11" s="3"/>
      <c r="AJ11" s="3"/>
    </row>
    <row r="12" spans="1:36" ht="16.5" customHeight="1">
      <c r="A12" s="3"/>
      <c r="B12" s="15"/>
      <c r="C12" s="2109"/>
      <c r="D12" s="2109"/>
      <c r="E12" s="2109"/>
      <c r="F12" s="2109"/>
      <c r="G12" s="2109"/>
      <c r="H12" s="2109"/>
      <c r="I12" s="2109"/>
      <c r="J12" s="2109"/>
      <c r="K12" s="2109"/>
      <c r="L12" s="2109"/>
      <c r="M12" s="2109"/>
      <c r="N12" s="2109"/>
      <c r="O12" s="2109"/>
      <c r="P12" s="2109"/>
      <c r="Q12" s="83"/>
      <c r="R12" s="3"/>
      <c r="S12" s="3"/>
      <c r="T12" s="3"/>
      <c r="U12" s="3"/>
      <c r="V12" s="520"/>
      <c r="W12" s="520"/>
      <c r="X12" s="520"/>
      <c r="Y12" s="520"/>
      <c r="Z12" s="520"/>
      <c r="AA12" s="520"/>
      <c r="AB12" s="520"/>
      <c r="AC12" s="520"/>
      <c r="AD12" s="520"/>
      <c r="AE12" s="520"/>
      <c r="AF12" s="520"/>
      <c r="AG12" s="514"/>
      <c r="AH12" s="3"/>
      <c r="AI12" s="3"/>
      <c r="AJ12" s="3"/>
    </row>
    <row r="13" spans="1:36" ht="16.5" customHeight="1">
      <c r="A13" s="3"/>
      <c r="B13" s="15"/>
      <c r="C13" s="2109"/>
      <c r="D13" s="2109"/>
      <c r="E13" s="2109"/>
      <c r="F13" s="2109"/>
      <c r="G13" s="2109"/>
      <c r="H13" s="2109"/>
      <c r="I13" s="2109"/>
      <c r="J13" s="2109"/>
      <c r="K13" s="2109"/>
      <c r="L13" s="2109"/>
      <c r="M13" s="2109"/>
      <c r="N13" s="2109"/>
      <c r="O13" s="2109"/>
      <c r="P13" s="2109"/>
      <c r="Q13" s="83"/>
      <c r="R13" s="3"/>
      <c r="S13" s="3"/>
      <c r="T13" s="3"/>
      <c r="U13" s="3"/>
      <c r="V13" s="520"/>
      <c r="W13" s="520"/>
      <c r="X13" s="530"/>
      <c r="Y13" s="520"/>
      <c r="Z13" s="520"/>
      <c r="AA13" s="520"/>
      <c r="AB13" s="520"/>
      <c r="AC13" s="520"/>
      <c r="AD13" s="520"/>
      <c r="AE13" s="520"/>
      <c r="AF13" s="520"/>
      <c r="AG13" s="514"/>
      <c r="AH13" s="3"/>
      <c r="AI13" s="3"/>
      <c r="AJ13" s="3"/>
    </row>
    <row r="14" spans="1:36" ht="16.5" customHeight="1">
      <c r="A14" s="3"/>
      <c r="B14" s="15"/>
      <c r="C14" s="2109"/>
      <c r="D14" s="2109"/>
      <c r="E14" s="2109"/>
      <c r="F14" s="2109"/>
      <c r="G14" s="2109"/>
      <c r="H14" s="2109"/>
      <c r="I14" s="2109"/>
      <c r="J14" s="2109"/>
      <c r="K14" s="2109"/>
      <c r="L14" s="2109"/>
      <c r="M14" s="2109"/>
      <c r="N14" s="2109"/>
      <c r="O14" s="2109"/>
      <c r="P14" s="2109"/>
      <c r="Q14" s="83"/>
      <c r="R14" s="3"/>
      <c r="S14" s="3"/>
      <c r="T14" s="3"/>
      <c r="U14" s="3"/>
      <c r="V14" s="520"/>
      <c r="W14" s="520"/>
      <c r="X14" s="520"/>
      <c r="Y14" s="520"/>
      <c r="Z14" s="520"/>
      <c r="AA14" s="520"/>
      <c r="AB14" s="520"/>
      <c r="AC14" s="520"/>
      <c r="AD14" s="520"/>
      <c r="AE14" s="520"/>
      <c r="AF14" s="520"/>
      <c r="AG14" s="514"/>
      <c r="AH14" s="3"/>
      <c r="AI14" s="3"/>
      <c r="AJ14" s="3"/>
    </row>
    <row r="15" spans="1:36" ht="16.5" customHeight="1">
      <c r="A15" s="3"/>
      <c r="B15" s="15"/>
      <c r="C15" s="2109"/>
      <c r="D15" s="2109"/>
      <c r="E15" s="2109"/>
      <c r="F15" s="2109"/>
      <c r="G15" s="2109"/>
      <c r="H15" s="2109"/>
      <c r="I15" s="2109"/>
      <c r="J15" s="2109"/>
      <c r="K15" s="2109"/>
      <c r="L15" s="2109"/>
      <c r="M15" s="2109"/>
      <c r="N15" s="2109"/>
      <c r="O15" s="2109"/>
      <c r="P15" s="2109"/>
      <c r="Q15" s="83"/>
      <c r="R15" s="264"/>
      <c r="S15" s="3"/>
      <c r="T15" s="3"/>
      <c r="U15" s="3"/>
      <c r="V15" s="520"/>
      <c r="W15" s="520"/>
      <c r="X15" s="520"/>
      <c r="Y15" s="520"/>
      <c r="Z15" s="520"/>
      <c r="AA15" s="520"/>
      <c r="AB15" s="520"/>
      <c r="AC15" s="520"/>
      <c r="AD15" s="520"/>
      <c r="AE15" s="520"/>
      <c r="AF15" s="520"/>
      <c r="AG15" s="514"/>
      <c r="AH15" s="3"/>
      <c r="AI15" s="3"/>
      <c r="AJ15" s="3"/>
    </row>
    <row r="16" spans="1:36" ht="16.5" customHeight="1">
      <c r="A16" s="3"/>
      <c r="B16" s="15"/>
      <c r="C16" s="2109"/>
      <c r="D16" s="2109"/>
      <c r="E16" s="2109"/>
      <c r="F16" s="2109"/>
      <c r="G16" s="2109"/>
      <c r="H16" s="2109"/>
      <c r="I16" s="2109"/>
      <c r="J16" s="2109"/>
      <c r="K16" s="2109"/>
      <c r="L16" s="2109"/>
      <c r="M16" s="2109"/>
      <c r="N16" s="2109"/>
      <c r="O16" s="2109"/>
      <c r="P16" s="2109"/>
      <c r="Q16" s="83"/>
      <c r="R16" s="3"/>
      <c r="S16" s="3"/>
      <c r="T16" s="3"/>
      <c r="U16" s="3"/>
      <c r="V16" s="520"/>
      <c r="W16" s="520"/>
      <c r="X16" s="520"/>
      <c r="Y16" s="520"/>
      <c r="Z16" s="520"/>
      <c r="AA16" s="520"/>
      <c r="AB16" s="520"/>
      <c r="AC16" s="520"/>
      <c r="AD16" s="520"/>
      <c r="AE16" s="520"/>
      <c r="AF16" s="520"/>
      <c r="AG16" s="514"/>
      <c r="AH16" s="3"/>
      <c r="AI16" s="3"/>
      <c r="AJ16" s="3"/>
    </row>
    <row r="17" spans="1:36" ht="16.5" customHeight="1">
      <c r="A17" s="3"/>
      <c r="B17" s="15"/>
      <c r="C17" s="2109"/>
      <c r="D17" s="2109"/>
      <c r="E17" s="2109"/>
      <c r="F17" s="2109"/>
      <c r="G17" s="2109"/>
      <c r="H17" s="2109"/>
      <c r="I17" s="2109"/>
      <c r="J17" s="2109"/>
      <c r="K17" s="2109"/>
      <c r="L17" s="2109"/>
      <c r="M17" s="2109"/>
      <c r="N17" s="2109"/>
      <c r="O17" s="2109"/>
      <c r="P17" s="2109"/>
      <c r="Q17" s="83"/>
      <c r="R17" s="3"/>
      <c r="S17" s="3"/>
      <c r="T17" s="249"/>
      <c r="U17" s="249"/>
      <c r="V17" s="520"/>
      <c r="W17" s="520"/>
      <c r="X17" s="520"/>
      <c r="Y17" s="520"/>
      <c r="Z17" s="520"/>
      <c r="AA17" s="520"/>
      <c r="AB17" s="520"/>
      <c r="AC17" s="520"/>
      <c r="AD17" s="520"/>
      <c r="AE17" s="520"/>
      <c r="AF17" s="520"/>
      <c r="AG17" s="514"/>
      <c r="AH17" s="3"/>
      <c r="AI17" s="3"/>
      <c r="AJ17" s="3"/>
    </row>
    <row r="18" spans="1:36" ht="24.95" customHeight="1">
      <c r="A18" s="3"/>
      <c r="B18" s="15"/>
      <c r="C18" s="2140"/>
      <c r="D18" s="2140"/>
      <c r="E18" s="2140"/>
      <c r="F18" s="2140"/>
      <c r="G18" s="2140"/>
      <c r="H18" s="2140"/>
      <c r="I18" s="2140"/>
      <c r="J18" s="2140"/>
      <c r="K18" s="2140"/>
      <c r="L18" s="2140"/>
      <c r="M18" s="2140"/>
      <c r="N18" s="2140"/>
      <c r="O18" s="2140"/>
      <c r="P18" s="2140"/>
      <c r="Q18" s="83"/>
      <c r="R18" s="3"/>
      <c r="S18" s="3"/>
      <c r="T18" s="3"/>
      <c r="U18" s="3"/>
      <c r="V18" s="520"/>
      <c r="W18" s="520"/>
      <c r="X18" s="520"/>
      <c r="Y18" s="520"/>
      <c r="Z18" s="520"/>
      <c r="AA18" s="520"/>
      <c r="AB18" s="520"/>
      <c r="AC18" s="520"/>
      <c r="AD18" s="520"/>
      <c r="AE18" s="520"/>
      <c r="AF18" s="520"/>
      <c r="AG18" s="514"/>
      <c r="AH18" s="3"/>
      <c r="AI18" s="3"/>
      <c r="AJ18" s="3"/>
    </row>
    <row r="19" spans="1:36" s="83" customFormat="1" ht="9.95" customHeight="1">
      <c r="A19" s="38"/>
      <c r="B19" s="39"/>
      <c r="C19" s="2139" t="str">
        <f>X62</f>
        <v>Quelle: BFS, Fahrländer Partner.</v>
      </c>
      <c r="D19" s="2139"/>
      <c r="E19" s="2139"/>
      <c r="F19" s="2139"/>
      <c r="G19" s="2139"/>
      <c r="H19" s="2139"/>
      <c r="I19" s="2139"/>
      <c r="J19" s="2139"/>
      <c r="K19" s="2139"/>
      <c r="L19" s="2139"/>
      <c r="M19" s="2139"/>
      <c r="N19" s="2139"/>
      <c r="O19" s="2139"/>
      <c r="P19" s="2139"/>
      <c r="R19" s="38"/>
      <c r="S19" s="3"/>
      <c r="T19" s="38"/>
      <c r="U19" s="38"/>
      <c r="V19" s="520"/>
      <c r="W19" s="520"/>
      <c r="X19" s="520"/>
      <c r="Y19" s="520"/>
      <c r="Z19" s="520"/>
      <c r="AA19" s="520"/>
      <c r="AB19" s="520"/>
      <c r="AC19" s="520"/>
      <c r="AD19" s="520"/>
      <c r="AE19" s="520"/>
      <c r="AF19" s="520"/>
      <c r="AG19" s="531"/>
      <c r="AH19" s="3"/>
      <c r="AI19" s="3"/>
      <c r="AJ19" s="3"/>
    </row>
    <row r="20" spans="1:36" ht="30" customHeight="1">
      <c r="A20" s="3"/>
      <c r="B20" s="15"/>
      <c r="C20" s="2142"/>
      <c r="D20" s="2143"/>
      <c r="E20" s="2143"/>
      <c r="F20" s="2143"/>
      <c r="G20" s="2143"/>
      <c r="H20" s="2143"/>
      <c r="I20" s="2143"/>
      <c r="J20" s="2143"/>
      <c r="K20" s="2143"/>
      <c r="L20" s="2143"/>
      <c r="M20" s="2143"/>
      <c r="N20" s="2143"/>
      <c r="O20" s="2143"/>
      <c r="P20" s="2143"/>
      <c r="Q20" s="83"/>
      <c r="R20" s="3"/>
      <c r="S20" s="3"/>
      <c r="T20" s="3"/>
      <c r="U20" s="3"/>
      <c r="V20" s="520"/>
      <c r="W20" s="520"/>
      <c r="X20" s="520"/>
      <c r="Y20" s="520"/>
      <c r="Z20" s="520"/>
      <c r="AA20" s="520"/>
      <c r="AB20" s="520"/>
      <c r="AC20" s="520"/>
      <c r="AD20" s="520"/>
      <c r="AE20" s="520"/>
      <c r="AF20" s="520"/>
      <c r="AG20" s="514"/>
      <c r="AH20" s="3"/>
      <c r="AI20" s="3"/>
      <c r="AJ20" s="3"/>
    </row>
    <row r="21" spans="1:36" ht="16.5" customHeight="1">
      <c r="A21" s="3"/>
      <c r="B21" s="15"/>
      <c r="C21" s="2114" t="str">
        <f>X21</f>
        <v>Abstimmung (18. Juni 2023): «Klima- und Innovationsgesetz»</v>
      </c>
      <c r="D21" s="2138"/>
      <c r="E21" s="2138"/>
      <c r="F21" s="2138"/>
      <c r="G21" s="2138"/>
      <c r="H21" s="2138"/>
      <c r="I21" s="2138"/>
      <c r="J21" s="2138"/>
      <c r="K21" s="2138"/>
      <c r="L21" s="2138"/>
      <c r="M21" s="2138"/>
      <c r="N21" s="2138"/>
      <c r="O21" s="2138"/>
      <c r="P21" s="2138"/>
      <c r="Q21" s="83"/>
      <c r="R21" s="3"/>
      <c r="S21" s="3"/>
      <c r="T21" s="3"/>
      <c r="U21" s="3"/>
      <c r="V21" s="520"/>
      <c r="W21" s="520"/>
      <c r="X21" s="1272" t="s">
        <v>313</v>
      </c>
      <c r="Y21" s="520"/>
      <c r="Z21" s="520"/>
      <c r="AA21" s="520"/>
      <c r="AB21" s="520"/>
      <c r="AC21" s="520"/>
      <c r="AD21" s="520"/>
      <c r="AE21" s="520"/>
      <c r="AF21" s="520"/>
      <c r="AG21" s="514"/>
      <c r="AH21" s="3"/>
      <c r="AI21" s="3"/>
      <c r="AJ21" s="3"/>
    </row>
    <row r="22" spans="1:36" ht="4.5" customHeight="1">
      <c r="A22" s="3"/>
      <c r="B22" s="15"/>
      <c r="C22" s="922"/>
      <c r="D22" s="916"/>
      <c r="E22" s="916"/>
      <c r="F22" s="916"/>
      <c r="G22" s="916"/>
      <c r="H22" s="916"/>
      <c r="I22" s="916"/>
      <c r="J22" s="916"/>
      <c r="K22" s="916"/>
      <c r="L22" s="916"/>
      <c r="M22" s="916"/>
      <c r="N22" s="916"/>
      <c r="O22" s="916"/>
      <c r="P22" s="916"/>
      <c r="Q22" s="83"/>
      <c r="R22" s="3"/>
      <c r="S22" s="3"/>
      <c r="T22" s="3"/>
      <c r="U22" s="3"/>
      <c r="V22" s="520"/>
      <c r="W22" s="520"/>
      <c r="X22" s="521"/>
      <c r="Y22" s="520"/>
      <c r="Z22" s="520"/>
      <c r="AA22" s="520"/>
      <c r="AB22" s="520"/>
      <c r="AC22" s="520"/>
      <c r="AD22" s="520"/>
      <c r="AE22" s="520"/>
      <c r="AF22" s="520"/>
      <c r="AG22" s="514"/>
      <c r="AH22" s="3"/>
      <c r="AI22" s="3"/>
      <c r="AJ22" s="3"/>
    </row>
    <row r="23" spans="1:36" ht="125.1" customHeight="1">
      <c r="A23" s="3"/>
      <c r="B23" s="15"/>
      <c r="C23" s="255"/>
      <c r="D23" s="260"/>
      <c r="E23" s="260"/>
      <c r="F23" s="260"/>
      <c r="G23" s="260"/>
      <c r="H23" s="260"/>
      <c r="I23" s="260"/>
      <c r="J23" s="260"/>
      <c r="K23" s="260"/>
      <c r="L23" s="260"/>
      <c r="M23" s="260"/>
      <c r="N23" s="260"/>
      <c r="O23" s="260"/>
      <c r="P23" s="260"/>
      <c r="Q23" s="83"/>
      <c r="R23" s="3"/>
      <c r="S23" s="3"/>
      <c r="T23" s="3"/>
      <c r="U23" s="3"/>
      <c r="V23" s="520"/>
      <c r="W23" s="520"/>
      <c r="X23" s="1491" t="s">
        <v>7</v>
      </c>
      <c r="Y23" s="520"/>
      <c r="Z23" s="520"/>
      <c r="AA23" s="520"/>
      <c r="AB23" s="520"/>
      <c r="AC23" s="520"/>
      <c r="AD23" s="520"/>
      <c r="AE23" s="520"/>
      <c r="AF23" s="520"/>
      <c r="AG23" s="514"/>
      <c r="AH23" s="3"/>
      <c r="AI23" s="3"/>
      <c r="AJ23" s="3"/>
    </row>
    <row r="24" spans="1:36" ht="24.95" customHeight="1">
      <c r="A24" s="3"/>
      <c r="B24" s="87"/>
      <c r="C24" s="255"/>
      <c r="D24" s="260"/>
      <c r="E24" s="260"/>
      <c r="F24" s="260"/>
      <c r="G24" s="260"/>
      <c r="H24" s="260"/>
      <c r="I24" s="260"/>
      <c r="J24" s="260"/>
      <c r="K24" s="260"/>
      <c r="L24" s="260"/>
      <c r="M24" s="260"/>
      <c r="N24" s="260"/>
      <c r="O24" s="260"/>
      <c r="P24" s="260"/>
      <c r="Q24" s="83"/>
      <c r="R24" s="3"/>
      <c r="S24" s="3"/>
      <c r="T24" s="3"/>
      <c r="U24" s="3"/>
      <c r="V24" s="520"/>
      <c r="W24" s="520"/>
      <c r="X24" s="569"/>
      <c r="Y24" s="520"/>
      <c r="Z24" s="520"/>
      <c r="AA24" s="520"/>
      <c r="AB24" s="520"/>
      <c r="AC24" s="520"/>
      <c r="AD24" s="520"/>
      <c r="AE24" s="520"/>
      <c r="AF24" s="520"/>
      <c r="AG24" s="514"/>
      <c r="AH24" s="3"/>
      <c r="AI24" s="3"/>
      <c r="AJ24" s="3"/>
    </row>
    <row r="25" spans="1:36" ht="9.95" customHeight="1">
      <c r="A25" s="3"/>
      <c r="B25" s="87"/>
      <c r="C25" s="974" t="str">
        <f>+C19</f>
        <v>Quelle: BFS, Fahrländer Partner.</v>
      </c>
      <c r="D25" s="912"/>
      <c r="E25" s="912"/>
      <c r="F25" s="912"/>
      <c r="G25" s="912"/>
      <c r="H25" s="912"/>
      <c r="I25" s="912"/>
      <c r="J25" s="912"/>
      <c r="K25" s="912"/>
      <c r="L25" s="912"/>
      <c r="M25" s="912"/>
      <c r="N25" s="912"/>
      <c r="O25" s="912"/>
      <c r="P25" s="912"/>
      <c r="Q25" s="83"/>
      <c r="R25" s="3"/>
      <c r="S25" s="3"/>
      <c r="T25" s="3"/>
      <c r="U25" s="3"/>
      <c r="V25" s="520"/>
      <c r="W25" s="520"/>
      <c r="X25" s="569"/>
      <c r="Y25" s="520"/>
      <c r="Z25" s="520"/>
      <c r="AA25" s="520"/>
      <c r="AB25" s="520"/>
      <c r="AC25" s="520"/>
      <c r="AD25" s="520"/>
      <c r="AE25" s="520"/>
      <c r="AF25" s="520"/>
      <c r="AG25" s="514"/>
      <c r="AH25" s="3"/>
      <c r="AI25" s="3"/>
      <c r="AJ25" s="3"/>
    </row>
    <row r="26" spans="1:36" ht="30" customHeight="1">
      <c r="A26" s="3"/>
      <c r="B26" s="15"/>
      <c r="Q26" s="83"/>
      <c r="R26" s="3"/>
      <c r="S26" s="3"/>
      <c r="T26" s="3"/>
      <c r="U26" s="3"/>
      <c r="V26" s="520"/>
      <c r="W26" s="520"/>
      <c r="X26" s="520"/>
      <c r="Y26" s="520"/>
      <c r="Z26" s="520"/>
      <c r="AA26" s="520"/>
      <c r="AB26" s="520"/>
      <c r="AC26" s="520"/>
      <c r="AD26" s="520"/>
      <c r="AE26" s="520"/>
      <c r="AF26" s="520"/>
      <c r="AG26" s="514"/>
      <c r="AH26" s="3"/>
      <c r="AI26" s="3"/>
      <c r="AJ26" s="3"/>
    </row>
    <row r="27" spans="1:36" ht="16.5" customHeight="1">
      <c r="A27" s="3"/>
      <c r="B27" s="15"/>
      <c r="C27" s="2114" t="str">
        <f>X27</f>
        <v>Volksinitiative (27. September 2020): «Für eine massvolle Zuwanderung»</v>
      </c>
      <c r="D27" s="2138"/>
      <c r="E27" s="2138"/>
      <c r="F27" s="2138"/>
      <c r="G27" s="2138"/>
      <c r="H27" s="2138"/>
      <c r="I27" s="2138"/>
      <c r="J27" s="2138"/>
      <c r="K27" s="2138"/>
      <c r="L27" s="2138"/>
      <c r="M27" s="2138"/>
      <c r="N27" s="2138"/>
      <c r="O27" s="2138"/>
      <c r="P27" s="2138"/>
      <c r="Q27" s="83"/>
      <c r="R27" s="3"/>
      <c r="S27" s="3"/>
      <c r="T27" s="3"/>
      <c r="U27" s="3"/>
      <c r="V27" s="520"/>
      <c r="W27" s="520"/>
      <c r="X27" s="1272" t="s">
        <v>310</v>
      </c>
      <c r="Y27" s="520"/>
      <c r="Z27" s="520"/>
      <c r="AA27" s="520"/>
      <c r="AB27" s="520"/>
      <c r="AC27" s="520"/>
      <c r="AD27" s="520"/>
      <c r="AE27" s="520"/>
      <c r="AF27" s="520"/>
      <c r="AG27" s="514"/>
      <c r="AH27" s="3"/>
      <c r="AI27" s="3"/>
      <c r="AJ27" s="3"/>
    </row>
    <row r="28" spans="1:36" ht="4.5" customHeight="1">
      <c r="A28" s="3"/>
      <c r="B28" s="15"/>
      <c r="C28" s="922"/>
      <c r="D28" s="916"/>
      <c r="E28" s="916"/>
      <c r="F28" s="916"/>
      <c r="G28" s="916"/>
      <c r="H28" s="916"/>
      <c r="I28" s="916"/>
      <c r="J28" s="916"/>
      <c r="K28" s="916"/>
      <c r="L28" s="916"/>
      <c r="M28" s="916"/>
      <c r="N28" s="916"/>
      <c r="O28" s="916"/>
      <c r="P28" s="916"/>
      <c r="Q28" s="83"/>
      <c r="R28" s="3"/>
      <c r="S28" s="3"/>
      <c r="T28" s="3"/>
      <c r="U28" s="3"/>
      <c r="V28" s="520"/>
      <c r="W28" s="520"/>
      <c r="X28" s="521"/>
      <c r="Y28" s="520"/>
      <c r="Z28" s="520"/>
      <c r="AA28" s="520"/>
      <c r="AB28" s="520"/>
      <c r="AC28" s="520"/>
      <c r="AD28" s="520"/>
      <c r="AE28" s="520"/>
      <c r="AF28" s="520"/>
      <c r="AG28" s="514"/>
      <c r="AH28" s="3"/>
      <c r="AI28" s="3"/>
      <c r="AJ28" s="3"/>
    </row>
    <row r="29" spans="1:36" ht="125.1" customHeight="1">
      <c r="A29" s="3"/>
      <c r="B29" s="15"/>
      <c r="C29" s="255"/>
      <c r="D29" s="260"/>
      <c r="E29" s="260"/>
      <c r="F29" s="260"/>
      <c r="G29" s="260"/>
      <c r="H29" s="260"/>
      <c r="I29" s="260"/>
      <c r="J29" s="260"/>
      <c r="K29" s="260"/>
      <c r="L29" s="260"/>
      <c r="M29" s="260"/>
      <c r="N29" s="260"/>
      <c r="O29" s="260"/>
      <c r="P29" s="260"/>
      <c r="Q29" s="83"/>
      <c r="R29" s="3"/>
      <c r="S29" s="3"/>
      <c r="T29" s="3"/>
      <c r="U29" s="3"/>
      <c r="V29" s="520"/>
      <c r="W29" s="520"/>
      <c r="X29" s="1491" t="s">
        <v>7</v>
      </c>
      <c r="Y29" s="520"/>
      <c r="Z29" s="896"/>
      <c r="AA29" s="520"/>
      <c r="AB29" s="520"/>
      <c r="AC29" s="520"/>
      <c r="AD29" s="520"/>
      <c r="AE29" s="520"/>
      <c r="AF29" s="520"/>
      <c r="AG29" s="514"/>
      <c r="AH29" s="3"/>
      <c r="AI29" s="3"/>
      <c r="AJ29" s="3"/>
    </row>
    <row r="30" spans="1:36" ht="24.95" customHeight="1">
      <c r="A30" s="3"/>
      <c r="B30" s="15"/>
      <c r="C30" s="255"/>
      <c r="D30" s="260"/>
      <c r="E30" s="260"/>
      <c r="F30" s="260"/>
      <c r="G30" s="260"/>
      <c r="H30" s="260"/>
      <c r="I30" s="260"/>
      <c r="J30" s="260"/>
      <c r="K30" s="260"/>
      <c r="L30" s="260"/>
      <c r="M30" s="260"/>
      <c r="N30" s="260"/>
      <c r="O30" s="260"/>
      <c r="P30" s="260"/>
      <c r="Q30" s="83"/>
      <c r="R30" s="3"/>
      <c r="S30" s="3"/>
      <c r="T30" s="3"/>
      <c r="U30" s="3"/>
      <c r="V30" s="520"/>
      <c r="W30" s="520"/>
      <c r="X30" s="569"/>
      <c r="Y30" s="520"/>
      <c r="Z30" s="520"/>
      <c r="AA30" s="520"/>
      <c r="AB30" s="520"/>
      <c r="AC30" s="520"/>
      <c r="AD30" s="520"/>
      <c r="AE30" s="520"/>
      <c r="AF30" s="520"/>
      <c r="AG30" s="514"/>
      <c r="AH30" s="3"/>
      <c r="AI30" s="3"/>
      <c r="AJ30" s="3"/>
    </row>
    <row r="31" spans="1:36" ht="9.95" customHeight="1">
      <c r="A31" s="3"/>
      <c r="B31" s="15"/>
      <c r="C31" s="974" t="str">
        <f>C19</f>
        <v>Quelle: BFS, Fahrländer Partner.</v>
      </c>
      <c r="D31" s="265"/>
      <c r="E31" s="265"/>
      <c r="F31" s="265"/>
      <c r="G31" s="265"/>
      <c r="H31" s="265"/>
      <c r="I31" s="265"/>
      <c r="J31" s="265"/>
      <c r="K31" s="265"/>
      <c r="L31" s="265"/>
      <c r="M31" s="265"/>
      <c r="N31" s="265"/>
      <c r="O31" s="265"/>
      <c r="P31" s="265"/>
      <c r="Q31" s="83"/>
      <c r="R31" s="3"/>
      <c r="S31" s="3"/>
      <c r="T31" s="3"/>
      <c r="U31" s="3"/>
      <c r="V31" s="520"/>
      <c r="W31" s="520"/>
      <c r="X31" s="520"/>
      <c r="Y31" s="520"/>
      <c r="Z31" s="520"/>
      <c r="AA31" s="520"/>
      <c r="AB31" s="520"/>
      <c r="AC31" s="520"/>
      <c r="AD31" s="520"/>
      <c r="AE31" s="520"/>
      <c r="AF31" s="520"/>
      <c r="AG31" s="514"/>
      <c r="AH31" s="3"/>
      <c r="AI31" s="3"/>
      <c r="AJ31" s="3"/>
    </row>
    <row r="32" spans="1:36" ht="30" customHeight="1">
      <c r="A32" s="3"/>
      <c r="B32" s="15"/>
      <c r="C32" s="255"/>
      <c r="D32" s="260"/>
      <c r="E32" s="260"/>
      <c r="F32" s="260"/>
      <c r="G32" s="260"/>
      <c r="H32" s="260"/>
      <c r="I32" s="260"/>
      <c r="J32" s="260"/>
      <c r="K32" s="260"/>
      <c r="L32" s="260"/>
      <c r="M32" s="260"/>
      <c r="N32" s="260"/>
      <c r="O32" s="260"/>
      <c r="P32" s="260"/>
      <c r="Q32" s="83"/>
      <c r="R32" s="3"/>
      <c r="S32" s="3"/>
      <c r="T32" s="3"/>
      <c r="U32" s="3"/>
      <c r="V32" s="520"/>
      <c r="W32" s="520"/>
      <c r="X32" s="520"/>
      <c r="Y32" s="520"/>
      <c r="Z32" s="520"/>
      <c r="AA32" s="520"/>
      <c r="AB32" s="520"/>
      <c r="AC32" s="520"/>
      <c r="AD32" s="520"/>
      <c r="AE32" s="520"/>
      <c r="AF32" s="520"/>
      <c r="AG32" s="514"/>
      <c r="AH32" s="3"/>
      <c r="AI32" s="3"/>
      <c r="AJ32" s="3"/>
    </row>
    <row r="33" spans="1:36" ht="16.5" customHeight="1">
      <c r="A33" s="3"/>
      <c r="B33" s="15"/>
      <c r="C33" s="2114" t="str">
        <f>X33</f>
        <v>Volksinitiative (9. Februar 2020): «Mehr bezahlbare Wohnungen»</v>
      </c>
      <c r="D33" s="2138"/>
      <c r="E33" s="2138"/>
      <c r="F33" s="2138"/>
      <c r="G33" s="2138"/>
      <c r="H33" s="2138"/>
      <c r="I33" s="2138"/>
      <c r="J33" s="2138"/>
      <c r="K33" s="2138"/>
      <c r="L33" s="2138"/>
      <c r="M33" s="2138"/>
      <c r="N33" s="2138"/>
      <c r="O33" s="2138"/>
      <c r="P33" s="2138"/>
      <c r="Q33" s="83"/>
      <c r="R33" s="3"/>
      <c r="S33" s="3"/>
      <c r="T33" s="3"/>
      <c r="U33" s="3"/>
      <c r="V33" s="520"/>
      <c r="W33" s="520"/>
      <c r="X33" s="1272" t="s">
        <v>311</v>
      </c>
      <c r="Y33" s="520"/>
      <c r="Z33" s="520"/>
      <c r="AA33" s="520"/>
      <c r="AB33" s="520"/>
      <c r="AC33" s="520"/>
      <c r="AD33" s="520"/>
      <c r="AE33" s="520"/>
      <c r="AF33" s="520"/>
      <c r="AG33" s="514"/>
      <c r="AH33" s="3"/>
      <c r="AI33" s="3"/>
      <c r="AJ33" s="3"/>
    </row>
    <row r="34" spans="1:36" ht="4.5" customHeight="1">
      <c r="A34" s="3"/>
      <c r="B34" s="15"/>
      <c r="C34" s="922"/>
      <c r="D34" s="916"/>
      <c r="E34" s="916"/>
      <c r="F34" s="916"/>
      <c r="G34" s="916"/>
      <c r="H34" s="916"/>
      <c r="I34" s="916"/>
      <c r="J34" s="916"/>
      <c r="K34" s="916"/>
      <c r="L34" s="916"/>
      <c r="M34" s="916"/>
      <c r="N34" s="916"/>
      <c r="O34" s="916"/>
      <c r="P34" s="916"/>
      <c r="Q34" s="83"/>
      <c r="R34" s="3"/>
      <c r="S34" s="3"/>
      <c r="T34" s="3"/>
      <c r="U34" s="3"/>
      <c r="V34" s="520"/>
      <c r="W34" s="520"/>
      <c r="X34" s="521"/>
      <c r="Y34" s="520"/>
      <c r="Z34" s="520"/>
      <c r="AA34" s="520"/>
      <c r="AB34" s="520"/>
      <c r="AC34" s="520"/>
      <c r="AD34" s="520"/>
      <c r="AE34" s="520"/>
      <c r="AF34" s="520"/>
      <c r="AG34" s="514"/>
      <c r="AH34" s="3"/>
      <c r="AI34" s="3"/>
      <c r="AJ34" s="3"/>
    </row>
    <row r="35" spans="1:36" ht="125.1" customHeight="1">
      <c r="A35" s="3"/>
      <c r="B35" s="15"/>
      <c r="C35" s="255"/>
      <c r="D35" s="260"/>
      <c r="E35" s="260"/>
      <c r="F35" s="260"/>
      <c r="G35" s="260"/>
      <c r="H35" s="260"/>
      <c r="I35" s="260"/>
      <c r="J35" s="260"/>
      <c r="K35" s="260"/>
      <c r="L35" s="260"/>
      <c r="M35" s="260"/>
      <c r="N35" s="260"/>
      <c r="O35" s="260"/>
      <c r="P35" s="260"/>
      <c r="Q35" s="83"/>
      <c r="R35" s="3"/>
      <c r="S35" s="3"/>
      <c r="T35" s="3"/>
      <c r="U35" s="3"/>
      <c r="V35" s="520"/>
      <c r="W35" s="520"/>
      <c r="X35" s="1414" t="s">
        <v>7</v>
      </c>
      <c r="Y35" s="520"/>
      <c r="Z35" s="520"/>
      <c r="AA35" s="520"/>
      <c r="AB35" s="520"/>
      <c r="AC35" s="520"/>
      <c r="AD35" s="520"/>
      <c r="AE35" s="520"/>
      <c r="AF35" s="520"/>
      <c r="AG35" s="514"/>
      <c r="AH35" s="3"/>
      <c r="AI35" s="3"/>
      <c r="AJ35" s="3"/>
    </row>
    <row r="36" spans="1:36" ht="24.95" customHeight="1">
      <c r="A36" s="3"/>
      <c r="B36" s="87"/>
      <c r="C36" s="255"/>
      <c r="D36" s="260"/>
      <c r="E36" s="260"/>
      <c r="F36" s="260"/>
      <c r="G36" s="260"/>
      <c r="H36" s="260"/>
      <c r="I36" s="260"/>
      <c r="J36" s="260"/>
      <c r="K36" s="260"/>
      <c r="L36" s="260"/>
      <c r="M36" s="260"/>
      <c r="N36" s="260"/>
      <c r="O36" s="260"/>
      <c r="P36" s="260"/>
      <c r="Q36" s="83"/>
      <c r="R36" s="3"/>
      <c r="S36" s="3"/>
      <c r="T36" s="3"/>
      <c r="U36" s="3"/>
      <c r="V36" s="520"/>
      <c r="W36" s="520"/>
      <c r="X36" s="569"/>
      <c r="Y36" s="520"/>
      <c r="Z36" s="520"/>
      <c r="AA36" s="520"/>
      <c r="AB36" s="520"/>
      <c r="AC36" s="520"/>
      <c r="AD36" s="520"/>
      <c r="AE36" s="520"/>
      <c r="AF36" s="520"/>
      <c r="AG36" s="514"/>
      <c r="AH36" s="3"/>
      <c r="AI36" s="3"/>
      <c r="AJ36" s="3"/>
    </row>
    <row r="37" spans="1:36" ht="9" customHeight="1">
      <c r="A37" s="3"/>
      <c r="B37" s="87"/>
      <c r="C37" s="2139" t="str">
        <f>C19</f>
        <v>Quelle: BFS, Fahrländer Partner.</v>
      </c>
      <c r="D37" s="2139"/>
      <c r="E37" s="2139"/>
      <c r="F37" s="2139"/>
      <c r="G37" s="2139"/>
      <c r="H37" s="2139"/>
      <c r="I37" s="2139"/>
      <c r="J37" s="2139"/>
      <c r="K37" s="2139"/>
      <c r="L37" s="2139"/>
      <c r="M37" s="2139"/>
      <c r="N37" s="2139"/>
      <c r="O37" s="2139"/>
      <c r="P37" s="2139"/>
      <c r="Q37" s="83"/>
      <c r="R37" s="3"/>
      <c r="S37" s="3"/>
      <c r="T37" s="3"/>
      <c r="U37" s="3"/>
      <c r="V37" s="520"/>
      <c r="W37" s="520"/>
      <c r="X37" s="569"/>
      <c r="Y37" s="520"/>
      <c r="Z37" s="520"/>
      <c r="AA37" s="520"/>
      <c r="AB37" s="520"/>
      <c r="AC37" s="520"/>
      <c r="AD37" s="520"/>
      <c r="AE37" s="520"/>
      <c r="AF37" s="520"/>
      <c r="AG37" s="514"/>
      <c r="AH37" s="3"/>
      <c r="AI37" s="3"/>
      <c r="AJ37" s="3"/>
    </row>
    <row r="38" spans="1:36" ht="30" customHeight="1">
      <c r="A38" s="3"/>
      <c r="B38" s="15"/>
      <c r="Q38" s="83"/>
      <c r="R38" s="3"/>
      <c r="S38" s="3"/>
      <c r="T38" s="3"/>
      <c r="U38" s="3"/>
      <c r="V38" s="520"/>
      <c r="W38" s="520"/>
      <c r="X38" s="520"/>
      <c r="Y38" s="520"/>
      <c r="Z38" s="520"/>
      <c r="AA38" s="520"/>
      <c r="AB38" s="520"/>
      <c r="AC38" s="520"/>
      <c r="AD38" s="520"/>
      <c r="AE38" s="520"/>
      <c r="AF38" s="520"/>
      <c r="AG38" s="514"/>
      <c r="AH38" s="3"/>
      <c r="AI38" s="3"/>
      <c r="AJ38" s="3"/>
    </row>
    <row r="39" spans="1:36" s="83" customFormat="1" ht="45" customHeight="1">
      <c r="A39" s="38"/>
      <c r="B39" s="39"/>
      <c r="C39" s="974"/>
      <c r="D39" s="265"/>
      <c r="E39" s="265"/>
      <c r="F39" s="265"/>
      <c r="G39" s="265"/>
      <c r="H39" s="265"/>
      <c r="I39" s="265"/>
      <c r="J39" s="265"/>
      <c r="K39" s="265"/>
      <c r="L39" s="265"/>
      <c r="M39" s="265"/>
      <c r="N39" s="265"/>
      <c r="O39" s="265"/>
      <c r="P39" s="265"/>
      <c r="R39" s="38"/>
      <c r="S39" s="3"/>
      <c r="T39" s="38"/>
      <c r="U39" s="38"/>
      <c r="V39" s="520"/>
      <c r="W39" s="520"/>
      <c r="X39" s="520"/>
      <c r="Y39" s="520"/>
      <c r="Z39" s="520"/>
      <c r="AA39" s="520"/>
      <c r="AB39" s="520"/>
      <c r="AC39" s="520"/>
      <c r="AD39" s="520"/>
      <c r="AE39" s="520"/>
      <c r="AF39" s="520"/>
      <c r="AG39" s="531"/>
      <c r="AH39" s="3"/>
      <c r="AI39" s="3"/>
      <c r="AJ39" s="3"/>
    </row>
    <row r="40" spans="1:36" s="83" customFormat="1" ht="4.5" customHeight="1">
      <c r="A40" s="38"/>
      <c r="B40" s="39"/>
      <c r="C40" s="975"/>
      <c r="D40" s="976"/>
      <c r="E40" s="976"/>
      <c r="F40" s="976"/>
      <c r="G40" s="976"/>
      <c r="H40" s="976"/>
      <c r="I40" s="976"/>
      <c r="J40" s="976"/>
      <c r="K40" s="976"/>
      <c r="L40" s="976"/>
      <c r="M40" s="976"/>
      <c r="N40" s="976"/>
      <c r="O40" s="976"/>
      <c r="P40" s="976"/>
      <c r="R40" s="38"/>
      <c r="S40" s="3"/>
      <c r="T40" s="38"/>
      <c r="U40" s="38"/>
      <c r="V40" s="520"/>
      <c r="W40" s="520"/>
      <c r="X40" s="1412"/>
      <c r="Y40" s="1412"/>
      <c r="Z40" s="1412"/>
      <c r="AA40" s="1412"/>
      <c r="AB40" s="1412"/>
      <c r="AC40" s="1412"/>
      <c r="AD40" s="1412"/>
      <c r="AE40" s="1412"/>
      <c r="AF40" s="1412"/>
      <c r="AG40" s="531"/>
      <c r="AH40" s="3"/>
      <c r="AI40" s="3"/>
      <c r="AJ40" s="3"/>
    </row>
    <row r="41" spans="1:36" s="83" customFormat="1" ht="9.95" customHeight="1">
      <c r="A41" s="38"/>
      <c r="B41" s="39"/>
      <c r="C41" s="2083" t="s">
        <v>2</v>
      </c>
      <c r="D41" s="2083"/>
      <c r="E41" s="2083"/>
      <c r="F41" s="974"/>
      <c r="G41" s="940" t="str">
        <f>X41</f>
        <v>Gemeindecheck Wohnen: Stadt Thun</v>
      </c>
      <c r="H41" s="974"/>
      <c r="I41" s="974"/>
      <c r="J41" s="974"/>
      <c r="K41" s="974"/>
      <c r="L41" s="974"/>
      <c r="M41" s="974"/>
      <c r="N41" s="974"/>
      <c r="O41" s="974"/>
      <c r="P41" s="1145" t="str">
        <f>Y41</f>
        <v>1. Quartal 2024</v>
      </c>
      <c r="R41" s="38"/>
      <c r="S41" s="3"/>
      <c r="T41" s="38"/>
      <c r="U41" s="38"/>
      <c r="V41" s="520"/>
      <c r="W41" s="520"/>
      <c r="X41" s="986" t="s">
        <v>542</v>
      </c>
      <c r="Y41" s="986" t="s">
        <v>534</v>
      </c>
      <c r="Z41" s="986"/>
      <c r="AA41" s="986"/>
      <c r="AB41" s="986"/>
      <c r="AC41" s="986"/>
      <c r="AD41" s="986"/>
      <c r="AE41" s="986"/>
      <c r="AF41" s="1400" t="s">
        <v>534</v>
      </c>
      <c r="AG41" s="531"/>
      <c r="AH41" s="3"/>
      <c r="AI41" s="3"/>
      <c r="AJ41" s="3"/>
    </row>
    <row r="42" spans="1:36" s="83" customFormat="1" ht="9.95" customHeight="1">
      <c r="A42" s="38"/>
      <c r="B42" s="39"/>
      <c r="C42" s="2083" t="s">
        <v>3</v>
      </c>
      <c r="D42" s="2083"/>
      <c r="E42" s="2083"/>
      <c r="F42" s="265"/>
      <c r="G42" s="265"/>
      <c r="H42" s="265"/>
      <c r="I42" s="265"/>
      <c r="J42" s="265"/>
      <c r="K42" s="265"/>
      <c r="L42" s="265"/>
      <c r="M42" s="265"/>
      <c r="N42" s="265"/>
      <c r="O42" s="265"/>
      <c r="P42" s="1145" t="str">
        <f>AF42</f>
        <v>Seite 5 / 27</v>
      </c>
      <c r="R42" s="38"/>
      <c r="S42" s="3"/>
      <c r="T42" s="38"/>
      <c r="U42" s="38"/>
      <c r="V42" s="520"/>
      <c r="W42" s="520"/>
      <c r="X42" s="520"/>
      <c r="Y42" s="520"/>
      <c r="Z42" s="520"/>
      <c r="AA42" s="520"/>
      <c r="AB42" s="520"/>
      <c r="AC42" s="520"/>
      <c r="AD42" s="520"/>
      <c r="AE42" s="520"/>
      <c r="AF42" s="1400" t="s">
        <v>660</v>
      </c>
      <c r="AG42" s="531"/>
      <c r="AH42" s="3"/>
      <c r="AI42" s="3"/>
      <c r="AJ42" s="3"/>
    </row>
    <row r="43" spans="1:36" s="83" customFormat="1" ht="8.1" customHeight="1">
      <c r="A43" s="38"/>
      <c r="B43" s="39"/>
      <c r="C43" s="974"/>
      <c r="D43" s="265"/>
      <c r="E43" s="265"/>
      <c r="F43" s="265"/>
      <c r="G43" s="265"/>
      <c r="H43" s="265"/>
      <c r="I43" s="265"/>
      <c r="J43" s="265"/>
      <c r="K43" s="265"/>
      <c r="L43" s="265"/>
      <c r="M43" s="265"/>
      <c r="N43" s="265"/>
      <c r="O43" s="265"/>
      <c r="P43" s="265"/>
      <c r="R43" s="38"/>
      <c r="S43" s="3"/>
      <c r="T43" s="38"/>
      <c r="U43" s="38"/>
      <c r="V43" s="520"/>
      <c r="W43" s="520"/>
      <c r="X43" s="520"/>
      <c r="Y43" s="520"/>
      <c r="Z43" s="520"/>
      <c r="AA43" s="520"/>
      <c r="AB43" s="520"/>
      <c r="AC43" s="520"/>
      <c r="AD43" s="520"/>
      <c r="AE43" s="520"/>
      <c r="AF43" s="520"/>
      <c r="AG43" s="531"/>
      <c r="AH43" s="3"/>
      <c r="AI43" s="3"/>
      <c r="AJ43" s="3"/>
    </row>
    <row r="44" spans="1:36" ht="14.25">
      <c r="A44" s="3"/>
      <c r="B44" s="79"/>
      <c r="C44" s="79"/>
      <c r="D44" s="79"/>
      <c r="E44" s="79"/>
      <c r="F44" s="79"/>
      <c r="G44" s="79"/>
      <c r="H44" s="79"/>
      <c r="I44" s="79"/>
      <c r="J44" s="79"/>
      <c r="K44" s="79"/>
      <c r="L44" s="79"/>
      <c r="M44" s="79"/>
      <c r="N44" s="79"/>
      <c r="O44" s="79"/>
      <c r="P44" s="79"/>
      <c r="Q44" s="79"/>
      <c r="R44" s="3"/>
      <c r="S44" s="3"/>
      <c r="T44" s="3"/>
      <c r="U44" s="3"/>
      <c r="V44" s="3"/>
      <c r="W44" s="3"/>
      <c r="X44" s="3"/>
      <c r="Y44" s="3"/>
      <c r="Z44" s="3"/>
      <c r="AA44" s="3"/>
      <c r="AB44" s="3"/>
      <c r="AC44" s="3"/>
      <c r="AD44" s="3"/>
      <c r="AE44" s="3"/>
      <c r="AF44" s="3"/>
      <c r="AG44" s="3"/>
      <c r="AH44" s="3"/>
      <c r="AI44" s="3"/>
      <c r="AJ44" s="3"/>
    </row>
    <row r="45" spans="1:36" ht="14.25">
      <c r="A45" s="3"/>
      <c r="B45" s="79"/>
      <c r="C45" s="79"/>
      <c r="D45" s="79"/>
      <c r="E45" s="79"/>
      <c r="F45" s="79"/>
      <c r="G45" s="79"/>
      <c r="H45" s="79"/>
      <c r="I45" s="79"/>
      <c r="J45" s="79"/>
      <c r="K45" s="79"/>
      <c r="L45" s="79"/>
      <c r="M45" s="79"/>
      <c r="N45" s="79"/>
      <c r="O45" s="79"/>
      <c r="P45" s="79"/>
      <c r="Q45" s="79"/>
      <c r="R45" s="3"/>
      <c r="S45" s="3"/>
      <c r="T45" s="3"/>
      <c r="U45" s="3"/>
      <c r="V45" s="514"/>
      <c r="W45" s="514"/>
      <c r="X45" s="521"/>
      <c r="Y45" s="538"/>
      <c r="Z45" s="538"/>
      <c r="AA45" s="538"/>
      <c r="AB45" s="538"/>
      <c r="AC45" s="538"/>
      <c r="AD45" s="538"/>
      <c r="AE45" s="538"/>
      <c r="AF45" s="538"/>
      <c r="AG45" s="514"/>
      <c r="AH45" s="3"/>
      <c r="AI45" s="3"/>
      <c r="AJ45" s="3"/>
    </row>
    <row r="46" spans="1:36" ht="15">
      <c r="A46" s="3"/>
      <c r="B46" s="79"/>
      <c r="C46" s="79"/>
      <c r="D46" s="79"/>
      <c r="E46" s="79"/>
      <c r="F46" s="79"/>
      <c r="G46" s="79"/>
      <c r="H46" s="79"/>
      <c r="I46" s="79"/>
      <c r="J46" s="79"/>
      <c r="K46" s="79"/>
      <c r="L46" s="79"/>
      <c r="M46" s="79"/>
      <c r="N46" s="79"/>
      <c r="O46" s="79"/>
      <c r="P46" s="79"/>
      <c r="Q46" s="79"/>
      <c r="R46" s="3"/>
      <c r="S46" s="3"/>
      <c r="T46" s="3"/>
      <c r="U46" s="3"/>
      <c r="V46" s="514"/>
      <c r="W46" s="514"/>
      <c r="X46" s="1272" t="s">
        <v>307</v>
      </c>
      <c r="Y46" s="538"/>
      <c r="Z46" s="538"/>
      <c r="AA46" s="538"/>
      <c r="AB46" s="538"/>
      <c r="AC46" s="538"/>
      <c r="AD46" s="538"/>
      <c r="AE46" s="538"/>
      <c r="AF46" s="538"/>
      <c r="AG46" s="514"/>
      <c r="AH46" s="3"/>
      <c r="AI46" s="3"/>
      <c r="AJ46" s="3"/>
    </row>
    <row r="47" spans="1:36" ht="14.25">
      <c r="A47" s="3"/>
      <c r="B47" s="79"/>
      <c r="C47" s="79"/>
      <c r="D47" s="79"/>
      <c r="E47" s="79"/>
      <c r="F47" s="79"/>
      <c r="G47" s="79"/>
      <c r="H47" s="79"/>
      <c r="I47" s="79"/>
      <c r="J47" s="79"/>
      <c r="K47" s="79"/>
      <c r="L47" s="79"/>
      <c r="M47" s="79"/>
      <c r="N47" s="79"/>
      <c r="O47" s="79"/>
      <c r="P47" s="79"/>
      <c r="Q47" s="79"/>
      <c r="R47" s="3"/>
      <c r="S47" s="3"/>
      <c r="T47" s="3"/>
      <c r="U47" s="3"/>
      <c r="V47" s="514"/>
      <c r="W47" s="514"/>
      <c r="X47" s="514"/>
      <c r="Y47" s="514"/>
      <c r="Z47" s="514"/>
      <c r="AA47" s="514"/>
      <c r="AB47" s="514"/>
      <c r="AC47" s="514"/>
      <c r="AD47" s="514"/>
      <c r="AE47" s="514"/>
      <c r="AF47" s="514"/>
      <c r="AG47" s="514"/>
      <c r="AH47" s="3"/>
      <c r="AI47" s="3"/>
      <c r="AJ47" s="3"/>
    </row>
    <row r="48" spans="1:36" ht="14.25">
      <c r="A48" s="3"/>
      <c r="B48" s="79"/>
      <c r="C48" s="79"/>
      <c r="D48" s="79"/>
      <c r="E48" s="79"/>
      <c r="F48" s="79"/>
      <c r="G48" s="79"/>
      <c r="H48" s="79"/>
      <c r="I48" s="79"/>
      <c r="J48" s="79"/>
      <c r="K48" s="79"/>
      <c r="L48" s="79"/>
      <c r="M48" s="79"/>
      <c r="N48" s="79"/>
      <c r="O48" s="79"/>
      <c r="P48" s="79"/>
      <c r="Q48" s="79"/>
      <c r="R48" s="3"/>
      <c r="S48" s="3"/>
      <c r="T48" s="3"/>
      <c r="U48" s="3"/>
      <c r="V48" s="514"/>
      <c r="W48" s="514"/>
      <c r="X48" s="531"/>
      <c r="Y48" s="636">
        <v>1</v>
      </c>
      <c r="Z48" s="636">
        <v>2</v>
      </c>
      <c r="AA48" s="636">
        <v>3</v>
      </c>
      <c r="AB48" s="636">
        <v>4</v>
      </c>
      <c r="AC48" s="636">
        <v>5</v>
      </c>
      <c r="AD48" s="636">
        <v>6</v>
      </c>
      <c r="AE48" s="636"/>
      <c r="AF48" s="514"/>
      <c r="AG48" s="514"/>
      <c r="AH48" s="3"/>
      <c r="AI48" s="3"/>
      <c r="AJ48" s="3"/>
    </row>
    <row r="49" spans="1:36" ht="14.25">
      <c r="A49" s="3"/>
      <c r="B49" s="79"/>
      <c r="C49" s="79"/>
      <c r="D49" s="79"/>
      <c r="E49" s="79"/>
      <c r="F49" s="79"/>
      <c r="G49" s="79"/>
      <c r="H49" s="79"/>
      <c r="I49" s="79"/>
      <c r="J49" s="79"/>
      <c r="K49" s="79"/>
      <c r="L49" s="79"/>
      <c r="M49" s="79"/>
      <c r="N49" s="79"/>
      <c r="O49" s="79"/>
      <c r="P49" s="79"/>
      <c r="Q49" s="79"/>
      <c r="R49" s="3"/>
      <c r="S49" s="3"/>
      <c r="T49" s="3"/>
      <c r="U49" s="3"/>
      <c r="V49" s="514"/>
      <c r="W49" s="514"/>
      <c r="X49" s="636" t="s">
        <v>309</v>
      </c>
      <c r="Y49" s="1330" t="s">
        <v>483</v>
      </c>
      <c r="Z49" s="1330" t="s">
        <v>482</v>
      </c>
      <c r="AA49" s="1330" t="s">
        <v>484</v>
      </c>
      <c r="AB49" s="1330" t="s">
        <v>485</v>
      </c>
      <c r="AC49" s="1330" t="s">
        <v>481</v>
      </c>
      <c r="AD49" s="1330" t="s">
        <v>480</v>
      </c>
      <c r="AE49" s="1330" t="s">
        <v>486</v>
      </c>
      <c r="AF49" s="514"/>
      <c r="AG49" s="514"/>
      <c r="AH49" s="3"/>
      <c r="AI49" s="3"/>
      <c r="AJ49" s="3"/>
    </row>
    <row r="50" spans="1:36" ht="14.25">
      <c r="A50" s="3"/>
      <c r="B50" s="79"/>
      <c r="C50" s="79"/>
      <c r="D50" s="79"/>
      <c r="E50" s="79"/>
      <c r="F50" s="79"/>
      <c r="G50" s="79"/>
      <c r="H50" s="79"/>
      <c r="I50" s="79"/>
      <c r="J50" s="79"/>
      <c r="K50" s="79"/>
      <c r="L50" s="79"/>
      <c r="M50" s="79"/>
      <c r="N50" s="79"/>
      <c r="O50" s="79"/>
      <c r="P50" s="79"/>
      <c r="Q50" s="79"/>
      <c r="R50" s="3"/>
      <c r="S50" s="3"/>
      <c r="T50" s="3"/>
      <c r="U50" s="3"/>
      <c r="V50" s="514"/>
      <c r="W50" s="514"/>
      <c r="X50" s="1279" t="s">
        <v>661</v>
      </c>
      <c r="Y50" s="1331">
        <v>0.27930158830000001</v>
      </c>
      <c r="Z50" s="1331">
        <v>0.18270386750000001</v>
      </c>
      <c r="AA50" s="1331">
        <v>0.075531582720000004</v>
      </c>
      <c r="AB50" s="1331">
        <v>0.099500000000000005</v>
      </c>
      <c r="AC50" s="1331">
        <v>0.14056672300000001</v>
      </c>
      <c r="AD50" s="1331">
        <v>0.14251526919999999</v>
      </c>
      <c r="AE50" s="1332">
        <v>0.081556234409999928</v>
      </c>
      <c r="AF50" s="514"/>
      <c r="AG50" s="514"/>
      <c r="AH50" s="3"/>
      <c r="AI50" s="3"/>
      <c r="AJ50" s="3"/>
    </row>
    <row r="51" spans="1:36" ht="14.25">
      <c r="A51" s="3"/>
      <c r="B51" s="79"/>
      <c r="C51" s="79"/>
      <c r="D51" s="79"/>
      <c r="E51" s="79"/>
      <c r="F51" s="79"/>
      <c r="G51" s="79"/>
      <c r="H51" s="79"/>
      <c r="I51" s="79"/>
      <c r="J51" s="79"/>
      <c r="K51" s="79"/>
      <c r="L51" s="79"/>
      <c r="M51" s="79"/>
      <c r="N51" s="79"/>
      <c r="O51" s="79"/>
      <c r="P51" s="79"/>
      <c r="Q51" s="79"/>
      <c r="R51" s="3"/>
      <c r="S51" s="3"/>
      <c r="T51" s="3"/>
      <c r="U51" s="3"/>
      <c r="V51" s="514"/>
      <c r="W51" s="514"/>
      <c r="X51" s="1279" t="s">
        <v>662</v>
      </c>
      <c r="Y51" s="1331">
        <v>0.30904626579770739</v>
      </c>
      <c r="Z51" s="1331">
        <v>0.20661695090073073</v>
      </c>
      <c r="AA51" s="1331">
        <v>0.10478581094748493</v>
      </c>
      <c r="AB51" s="1331">
        <v>0.1074167073182716</v>
      </c>
      <c r="AC51" s="1331">
        <v>0.081339820281526462</v>
      </c>
      <c r="AD51" s="1331">
        <v>0.074986672422372294</v>
      </c>
      <c r="AE51" s="1332">
        <v>0.11580777233190664</v>
      </c>
      <c r="AF51" s="514"/>
      <c r="AG51" s="514"/>
      <c r="AH51" s="3"/>
      <c r="AI51" s="3"/>
      <c r="AJ51" s="3"/>
    </row>
    <row r="52" spans="1:36" ht="14.25">
      <c r="A52" s="3"/>
      <c r="B52" s="79"/>
      <c r="C52" s="79"/>
      <c r="D52" s="79"/>
      <c r="E52" s="79"/>
      <c r="F52" s="79"/>
      <c r="G52" s="79"/>
      <c r="H52" s="79"/>
      <c r="I52" s="79"/>
      <c r="J52" s="79"/>
      <c r="K52" s="79"/>
      <c r="L52" s="79"/>
      <c r="M52" s="79"/>
      <c r="N52" s="79"/>
      <c r="O52" s="79"/>
      <c r="P52" s="79"/>
      <c r="Q52" s="79"/>
      <c r="R52" s="3"/>
      <c r="S52" s="3"/>
      <c r="T52" s="3"/>
      <c r="U52" s="3"/>
      <c r="V52" s="514"/>
      <c r="W52" s="514"/>
      <c r="X52" s="1279" t="s">
        <v>663</v>
      </c>
      <c r="Y52" s="1331">
        <v>0.26139871781947721</v>
      </c>
      <c r="Z52" s="1331">
        <v>0.2099653898395801</v>
      </c>
      <c r="AA52" s="1331">
        <v>0.1268542722397463</v>
      </c>
      <c r="AB52" s="1331">
        <v>0.1131942111897736</v>
      </c>
      <c r="AC52" s="1331">
        <v>0.06983074608986034</v>
      </c>
      <c r="AD52" s="1331">
        <v>0.066644274719866711</v>
      </c>
      <c r="AE52" s="1332">
        <v>0.15211238810169581</v>
      </c>
      <c r="AF52" s="514"/>
      <c r="AG52" s="514"/>
      <c r="AH52" s="3"/>
      <c r="AI52" s="3"/>
      <c r="AJ52" s="3"/>
    </row>
    <row r="53" spans="1:36" ht="14.25">
      <c r="A53" s="3"/>
      <c r="B53" s="79"/>
      <c r="C53" s="79"/>
      <c r="D53" s="79"/>
      <c r="E53" s="79"/>
      <c r="F53" s="79"/>
      <c r="G53" s="79"/>
      <c r="H53" s="79"/>
      <c r="I53" s="79"/>
      <c r="J53" s="79"/>
      <c r="K53" s="79"/>
      <c r="L53" s="79"/>
      <c r="M53" s="79"/>
      <c r="N53" s="79"/>
      <c r="O53" s="79"/>
      <c r="P53" s="79"/>
      <c r="Q53" s="79"/>
      <c r="R53" s="3"/>
      <c r="S53" s="3"/>
      <c r="T53" s="3"/>
      <c r="U53" s="3"/>
      <c r="V53" s="514"/>
      <c r="W53" s="514"/>
      <c r="X53" s="1333"/>
      <c r="Y53" s="1334"/>
      <c r="Z53" s="1334"/>
      <c r="AA53" s="1334"/>
      <c r="AB53" s="1334"/>
      <c r="AC53" s="1334"/>
      <c r="AD53" s="1334"/>
      <c r="AE53" s="1335"/>
      <c r="AF53" s="514"/>
      <c r="AG53" s="514"/>
      <c r="AH53" s="3"/>
      <c r="AI53" s="3"/>
      <c r="AJ53" s="3"/>
    </row>
    <row r="54" spans="1:36" ht="14.25">
      <c r="A54" s="3"/>
      <c r="B54" s="79"/>
      <c r="C54" s="79"/>
      <c r="D54" s="79"/>
      <c r="E54" s="79"/>
      <c r="F54" s="79"/>
      <c r="G54" s="79"/>
      <c r="H54" s="79"/>
      <c r="I54" s="79"/>
      <c r="J54" s="79"/>
      <c r="K54" s="79"/>
      <c r="L54" s="79"/>
      <c r="M54" s="79"/>
      <c r="N54" s="79"/>
      <c r="O54" s="79"/>
      <c r="P54" s="79"/>
      <c r="Q54" s="79"/>
      <c r="R54" s="3"/>
      <c r="S54" s="3"/>
      <c r="T54" s="3"/>
      <c r="U54" s="3"/>
      <c r="V54" s="514"/>
      <c r="W54" s="514"/>
      <c r="X54" s="1298" t="s">
        <v>308</v>
      </c>
      <c r="Y54" s="1336" t="s">
        <v>483</v>
      </c>
      <c r="Z54" s="1336" t="s">
        <v>482</v>
      </c>
      <c r="AA54" s="1336" t="s">
        <v>484</v>
      </c>
      <c r="AB54" s="1336" t="s">
        <v>485</v>
      </c>
      <c r="AC54" s="1336" t="s">
        <v>481</v>
      </c>
      <c r="AD54" s="1336" t="s">
        <v>480</v>
      </c>
      <c r="AE54" s="1336" t="s">
        <v>486</v>
      </c>
      <c r="AF54" s="514"/>
      <c r="AG54" s="514"/>
      <c r="AH54" s="3"/>
      <c r="AI54" s="3"/>
      <c r="AJ54" s="3"/>
    </row>
    <row r="55" spans="1:36" ht="14.25">
      <c r="A55" s="3"/>
      <c r="B55" s="3"/>
      <c r="C55" s="3"/>
      <c r="D55" s="3"/>
      <c r="E55" s="3"/>
      <c r="F55" s="3"/>
      <c r="G55" s="3"/>
      <c r="H55" s="3"/>
      <c r="I55" s="3"/>
      <c r="J55" s="3"/>
      <c r="K55" s="3"/>
      <c r="L55" s="3"/>
      <c r="M55" s="3"/>
      <c r="N55" s="3"/>
      <c r="O55" s="3"/>
      <c r="P55" s="3"/>
      <c r="Q55" s="3"/>
      <c r="R55" s="3"/>
      <c r="S55" s="3"/>
      <c r="T55" s="3"/>
      <c r="U55" s="3"/>
      <c r="V55" s="514"/>
      <c r="W55" s="514"/>
      <c r="X55" s="1279" t="s">
        <v>664</v>
      </c>
      <c r="Y55" s="1337">
        <v>0.25657978387030617</v>
      </c>
      <c r="Z55" s="1337">
        <v>0.16812994877898627</v>
      </c>
      <c r="AA55" s="1337">
        <v>0.077486473507079795</v>
      </c>
      <c r="AB55" s="1337">
        <v>0.13083258711266149</v>
      </c>
      <c r="AC55" s="1337">
        <v>0.13919935185717214</v>
      </c>
      <c r="AD55" s="1337">
        <v>0.15136577488200279</v>
      </c>
      <c r="AE55" s="1337">
        <v>0.076399683890827047</v>
      </c>
      <c r="AF55" s="514"/>
      <c r="AG55" s="514"/>
      <c r="AH55" s="3"/>
      <c r="AI55" s="3"/>
      <c r="AJ55" s="3"/>
    </row>
    <row r="56" spans="1:36" ht="14.25">
      <c r="A56" s="3"/>
      <c r="B56" s="3"/>
      <c r="C56" s="3"/>
      <c r="D56" s="3"/>
      <c r="E56" s="3"/>
      <c r="F56" s="3"/>
      <c r="G56" s="3"/>
      <c r="H56" s="3"/>
      <c r="I56" s="3"/>
      <c r="J56" s="3"/>
      <c r="K56" s="3"/>
      <c r="L56" s="3"/>
      <c r="M56" s="3"/>
      <c r="N56" s="3"/>
      <c r="O56" s="3"/>
      <c r="P56" s="3"/>
      <c r="Q56" s="3"/>
      <c r="R56" s="3"/>
      <c r="S56" s="3"/>
      <c r="T56" s="3"/>
      <c r="U56" s="3"/>
      <c r="V56" s="514"/>
      <c r="W56" s="514"/>
      <c r="X56" s="1279" t="s">
        <v>665</v>
      </c>
      <c r="Y56" s="1337">
        <v>0.3004442958033603</v>
      </c>
      <c r="Z56" s="1337">
        <v>0.16822856161239472</v>
      </c>
      <c r="AA56" s="1337">
        <v>0.0972892545041385</v>
      </c>
      <c r="AB56" s="1337">
        <v>0.13584571226545564</v>
      </c>
      <c r="AC56" s="1337">
        <v>0.099100280840411351</v>
      </c>
      <c r="AD56" s="1337">
        <v>0.08357269261803138</v>
      </c>
      <c r="AE56" s="1337">
        <v>0.11554730778113261</v>
      </c>
      <c r="AF56" s="514"/>
      <c r="AG56" s="514"/>
      <c r="AH56" s="3"/>
      <c r="AI56" s="3"/>
      <c r="AJ56" s="3"/>
    </row>
    <row r="57" spans="1:36" ht="14.25">
      <c r="A57" s="3"/>
      <c r="B57" s="3"/>
      <c r="C57" s="3"/>
      <c r="D57" s="3"/>
      <c r="E57" s="3"/>
      <c r="F57" s="3"/>
      <c r="G57" s="3"/>
      <c r="H57" s="3"/>
      <c r="I57" s="3"/>
      <c r="J57" s="3"/>
      <c r="K57" s="3"/>
      <c r="L57" s="3"/>
      <c r="M57" s="3"/>
      <c r="N57" s="3"/>
      <c r="O57" s="3"/>
      <c r="P57" s="3"/>
      <c r="Q57" s="3"/>
      <c r="R57" s="3"/>
      <c r="S57" s="3"/>
      <c r="T57" s="3"/>
      <c r="U57" s="3"/>
      <c r="V57" s="514"/>
      <c r="W57" s="514"/>
      <c r="X57" s="1279" t="s">
        <v>543</v>
      </c>
      <c r="Y57" s="1337">
        <v>0.26629999999999998</v>
      </c>
      <c r="Z57" s="1337">
        <v>0.1691</v>
      </c>
      <c r="AA57" s="1337">
        <v>0.1085</v>
      </c>
      <c r="AB57" s="1337">
        <v>0.15059999999999998</v>
      </c>
      <c r="AC57" s="1337">
        <v>0.091700000000000004</v>
      </c>
      <c r="AD57" s="1337">
        <v>0.075999999999999998</v>
      </c>
      <c r="AE57" s="1337">
        <v>0.13780000000000017</v>
      </c>
      <c r="AF57" s="514"/>
      <c r="AG57" s="514"/>
      <c r="AH57" s="3"/>
      <c r="AI57" s="3"/>
      <c r="AJ57" s="3"/>
    </row>
    <row r="58" spans="1:36" ht="14.25">
      <c r="A58" s="3"/>
      <c r="B58" s="3"/>
      <c r="C58" s="3"/>
      <c r="D58" s="3"/>
      <c r="E58" s="3"/>
      <c r="F58" s="3"/>
      <c r="G58" s="3"/>
      <c r="H58" s="3"/>
      <c r="I58" s="3"/>
      <c r="J58" s="3"/>
      <c r="K58" s="3"/>
      <c r="L58" s="3"/>
      <c r="M58" s="3"/>
      <c r="N58" s="3"/>
      <c r="O58" s="3"/>
      <c r="P58" s="3"/>
      <c r="Q58" s="3"/>
      <c r="R58" s="3"/>
      <c r="S58" s="3"/>
      <c r="T58" s="3"/>
      <c r="U58" s="3"/>
      <c r="V58" s="514"/>
      <c r="W58" s="514"/>
      <c r="X58" s="531"/>
      <c r="Y58" s="531"/>
      <c r="Z58" s="531"/>
      <c r="AA58" s="531"/>
      <c r="AB58" s="531"/>
      <c r="AC58" s="531"/>
      <c r="AD58" s="531"/>
      <c r="AE58" s="531"/>
      <c r="AF58" s="514"/>
      <c r="AG58" s="514"/>
      <c r="AH58" s="3"/>
      <c r="AI58" s="3"/>
      <c r="AJ58" s="3"/>
    </row>
    <row r="59" spans="1:36" ht="14.25">
      <c r="A59" s="3"/>
      <c r="B59" s="3"/>
      <c r="C59" s="3"/>
      <c r="D59" s="3"/>
      <c r="E59" s="3"/>
      <c r="F59" s="3"/>
      <c r="G59" s="3"/>
      <c r="H59" s="3"/>
      <c r="I59" s="3"/>
      <c r="J59" s="3"/>
      <c r="K59" s="3"/>
      <c r="L59" s="3"/>
      <c r="M59" s="3"/>
      <c r="N59" s="3"/>
      <c r="O59" s="3"/>
      <c r="P59" s="3"/>
      <c r="Q59" s="3"/>
      <c r="R59" s="3"/>
      <c r="S59" s="3"/>
      <c r="T59" s="3"/>
      <c r="U59" s="3"/>
      <c r="V59" s="514"/>
      <c r="W59" s="514"/>
      <c r="X59" s="1279" t="s">
        <v>270</v>
      </c>
      <c r="Y59" s="1337">
        <v>0.3290462657977074</v>
      </c>
      <c r="Z59" s="1337">
        <v>0.22996538983958009</v>
      </c>
      <c r="AA59" s="1337">
        <v>0.14685427223974629</v>
      </c>
      <c r="AB59" s="1337">
        <v>0.17059999999999997</v>
      </c>
      <c r="AC59" s="1337">
        <v>0.160566723</v>
      </c>
      <c r="AD59" s="1337">
        <v>0.17136577488200278</v>
      </c>
      <c r="AE59" s="1337">
        <v>0.1721123881016958</v>
      </c>
      <c r="AF59" s="514"/>
      <c r="AG59" s="514"/>
      <c r="AH59" s="3"/>
      <c r="AI59" s="3"/>
      <c r="AJ59" s="3"/>
    </row>
    <row r="60" spans="1:36" ht="14.25">
      <c r="A60" s="3"/>
      <c r="B60" s="3"/>
      <c r="C60" s="3"/>
      <c r="D60" s="3"/>
      <c r="E60" s="3"/>
      <c r="F60" s="3"/>
      <c r="G60" s="3"/>
      <c r="H60" s="3"/>
      <c r="I60" s="3"/>
      <c r="J60" s="3"/>
      <c r="K60" s="3"/>
      <c r="L60" s="3"/>
      <c r="M60" s="3"/>
      <c r="N60" s="3"/>
      <c r="O60" s="3"/>
      <c r="P60" s="3"/>
      <c r="Q60" s="3"/>
      <c r="R60" s="3"/>
      <c r="S60" s="3"/>
      <c r="T60" s="3"/>
      <c r="U60" s="3"/>
      <c r="V60" s="514"/>
      <c r="W60" s="514"/>
      <c r="X60" s="1279" t="s">
        <v>270</v>
      </c>
      <c r="Y60" s="1337">
        <v>0.3290462657977074</v>
      </c>
      <c r="Z60" s="1337">
        <v>0.22996538983958009</v>
      </c>
      <c r="AA60" s="1337">
        <v>0.14685427223974629</v>
      </c>
      <c r="AB60" s="1337">
        <v>0.17059999999999997</v>
      </c>
      <c r="AC60" s="1337">
        <v>0.160566723</v>
      </c>
      <c r="AD60" s="1337">
        <v>0.17136577488200278</v>
      </c>
      <c r="AE60" s="1337">
        <v>0.1721123881016958</v>
      </c>
      <c r="AF60" s="514"/>
      <c r="AG60" s="514"/>
      <c r="AH60" s="3"/>
      <c r="AI60" s="3"/>
      <c r="AJ60" s="3"/>
    </row>
    <row r="61" spans="1:36" ht="14.25">
      <c r="A61" s="3"/>
      <c r="B61" s="3"/>
      <c r="C61" s="3"/>
      <c r="D61" s="3"/>
      <c r="E61" s="3"/>
      <c r="F61" s="3"/>
      <c r="G61" s="3"/>
      <c r="H61" s="3"/>
      <c r="I61" s="3"/>
      <c r="J61" s="3"/>
      <c r="K61" s="3"/>
      <c r="L61" s="3"/>
      <c r="M61" s="3"/>
      <c r="N61" s="3"/>
      <c r="O61" s="3"/>
      <c r="P61" s="3"/>
      <c r="Q61" s="3"/>
      <c r="R61" s="3"/>
      <c r="S61" s="3"/>
      <c r="T61" s="3"/>
      <c r="U61" s="3"/>
      <c r="V61" s="514"/>
      <c r="W61" s="514"/>
      <c r="X61" s="543"/>
      <c r="Y61" s="543"/>
      <c r="Z61" s="543"/>
      <c r="AA61" s="543"/>
      <c r="AB61" s="543"/>
      <c r="AC61" s="543"/>
      <c r="AD61" s="543"/>
      <c r="AE61" s="543"/>
      <c r="AF61" s="543"/>
      <c r="AG61" s="514"/>
      <c r="AH61" s="3"/>
      <c r="AI61" s="3"/>
      <c r="AJ61" s="3"/>
    </row>
    <row r="62" spans="1:36" ht="14.25">
      <c r="A62" s="3"/>
      <c r="B62" s="3"/>
      <c r="C62" s="3"/>
      <c r="D62" s="3"/>
      <c r="E62" s="3"/>
      <c r="F62" s="3"/>
      <c r="G62" s="3"/>
      <c r="H62" s="3"/>
      <c r="I62" s="3"/>
      <c r="J62" s="3"/>
      <c r="K62" s="3"/>
      <c r="L62" s="3"/>
      <c r="M62" s="3"/>
      <c r="N62" s="3"/>
      <c r="O62" s="3"/>
      <c r="P62" s="3"/>
      <c r="Q62" s="3"/>
      <c r="R62" s="3"/>
      <c r="S62" s="3"/>
      <c r="T62" s="3"/>
      <c r="U62" s="3"/>
      <c r="V62" s="514"/>
      <c r="W62" s="514"/>
      <c r="X62" s="1108" t="s">
        <v>312</v>
      </c>
      <c r="Y62" s="514"/>
      <c r="Z62" s="514"/>
      <c r="AA62" s="514"/>
      <c r="AB62" s="514"/>
      <c r="AC62" s="514"/>
      <c r="AD62" s="514"/>
      <c r="AE62" s="514"/>
      <c r="AF62" s="514"/>
      <c r="AG62" s="514"/>
      <c r="AH62" s="3"/>
      <c r="AI62" s="3"/>
      <c r="AJ62" s="3"/>
    </row>
    <row r="63" spans="1:36" ht="14.25">
      <c r="A63" s="3"/>
      <c r="B63" s="3"/>
      <c r="C63" s="3"/>
      <c r="D63" s="3"/>
      <c r="E63" s="3"/>
      <c r="F63" s="3"/>
      <c r="G63" s="3"/>
      <c r="H63" s="3"/>
      <c r="I63" s="3"/>
      <c r="J63" s="3"/>
      <c r="K63" s="3"/>
      <c r="L63" s="3"/>
      <c r="M63" s="3"/>
      <c r="N63" s="3"/>
      <c r="O63" s="3"/>
      <c r="P63" s="3"/>
      <c r="Q63" s="3"/>
      <c r="R63" s="3"/>
      <c r="S63" s="3"/>
      <c r="T63" s="3"/>
      <c r="U63" s="3"/>
      <c r="V63" s="514"/>
      <c r="W63" s="514"/>
      <c r="X63" s="514"/>
      <c r="Y63" s="514"/>
      <c r="Z63" s="514"/>
      <c r="AA63" s="514"/>
      <c r="AB63" s="514"/>
      <c r="AC63" s="514"/>
      <c r="AD63" s="514"/>
      <c r="AE63" s="514"/>
      <c r="AF63" s="514"/>
      <c r="AG63" s="514"/>
      <c r="AH63" s="3"/>
      <c r="AI63" s="3"/>
      <c r="AJ63" s="3"/>
    </row>
    <row r="64" spans="1:36" ht="14.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1:36" ht="14.25">
      <c r="A65" s="3"/>
      <c r="B65" s="3"/>
      <c r="C65" s="3"/>
      <c r="D65" s="3"/>
      <c r="E65" s="3"/>
      <c r="F65" s="3"/>
      <c r="G65" s="3"/>
      <c r="H65" s="3"/>
      <c r="I65" s="3"/>
      <c r="J65" s="3"/>
      <c r="K65" s="3"/>
      <c r="L65" s="3"/>
      <c r="M65" s="3"/>
      <c r="N65" s="3"/>
      <c r="O65" s="3"/>
      <c r="P65" s="3"/>
      <c r="Q65" s="3"/>
      <c r="R65" s="3"/>
      <c r="S65" s="3"/>
      <c r="T65" s="3"/>
      <c r="U65" s="3"/>
      <c r="V65" s="514"/>
      <c r="W65" s="514"/>
      <c r="X65" s="516"/>
      <c r="Y65" s="516"/>
      <c r="Z65" s="516"/>
      <c r="AA65" s="516"/>
      <c r="AB65" s="514"/>
      <c r="AC65" s="514"/>
      <c r="AD65" s="514"/>
      <c r="AE65" s="514"/>
      <c r="AF65" s="514"/>
      <c r="AG65" s="514"/>
      <c r="AH65" s="3"/>
      <c r="AI65" s="3"/>
      <c r="AJ65" s="3"/>
    </row>
    <row r="66" spans="1:36" ht="15">
      <c r="A66" s="3"/>
      <c r="B66" s="3"/>
      <c r="C66" s="3"/>
      <c r="D66" s="3"/>
      <c r="E66" s="3"/>
      <c r="F66" s="3"/>
      <c r="G66" s="3"/>
      <c r="H66" s="3"/>
      <c r="I66" s="3"/>
      <c r="J66" s="3"/>
      <c r="K66" s="3"/>
      <c r="L66" s="3"/>
      <c r="M66" s="3"/>
      <c r="N66" s="3"/>
      <c r="O66" s="3"/>
      <c r="P66" s="3"/>
      <c r="Q66" s="3"/>
      <c r="R66" s="3"/>
      <c r="S66" s="3"/>
      <c r="T66" s="3"/>
      <c r="U66" s="3"/>
      <c r="V66" s="514"/>
      <c r="W66" s="514"/>
      <c r="X66" s="1272" t="s">
        <v>313</v>
      </c>
      <c r="Y66" s="543"/>
      <c r="Z66" s="543"/>
      <c r="AA66" s="516"/>
      <c r="AB66" s="1272"/>
      <c r="AC66" s="516"/>
      <c r="AD66" s="516"/>
      <c r="AE66" s="516"/>
      <c r="AF66" s="516"/>
      <c r="AG66" s="514"/>
      <c r="AH66" s="3"/>
      <c r="AI66" s="3"/>
      <c r="AJ66" s="3"/>
    </row>
    <row r="67" spans="1:36" ht="14.25">
      <c r="A67" s="3"/>
      <c r="B67" s="3"/>
      <c r="C67" s="3"/>
      <c r="D67" s="3"/>
      <c r="E67" s="3"/>
      <c r="F67" s="3"/>
      <c r="G67" s="3"/>
      <c r="H67" s="3"/>
      <c r="I67" s="3"/>
      <c r="J67" s="3"/>
      <c r="K67" s="3"/>
      <c r="L67" s="3"/>
      <c r="M67" s="3"/>
      <c r="N67" s="3"/>
      <c r="O67" s="3"/>
      <c r="P67" s="3"/>
      <c r="Q67" s="3"/>
      <c r="R67" s="3"/>
      <c r="S67" s="3"/>
      <c r="T67" s="3"/>
      <c r="U67" s="3"/>
      <c r="V67" s="514"/>
      <c r="W67" s="514"/>
      <c r="X67" s="521"/>
      <c r="Y67" s="543"/>
      <c r="Z67" s="543"/>
      <c r="AA67" s="516"/>
      <c r="AB67" s="516"/>
      <c r="AC67" s="516"/>
      <c r="AD67" s="516"/>
      <c r="AE67" s="516"/>
      <c r="AF67" s="516"/>
      <c r="AG67" s="514"/>
      <c r="AH67" s="3"/>
      <c r="AI67" s="3"/>
      <c r="AJ67" s="3"/>
    </row>
    <row r="68" spans="1:36" ht="14.25">
      <c r="A68" s="3"/>
      <c r="B68" s="3"/>
      <c r="C68" s="3"/>
      <c r="D68" s="3"/>
      <c r="E68" s="3"/>
      <c r="F68" s="3"/>
      <c r="G68" s="3"/>
      <c r="H68" s="3"/>
      <c r="I68" s="3"/>
      <c r="J68" s="3"/>
      <c r="K68" s="3"/>
      <c r="L68" s="3"/>
      <c r="M68" s="3"/>
      <c r="N68" s="3"/>
      <c r="O68" s="3"/>
      <c r="P68" s="3"/>
      <c r="Q68" s="3"/>
      <c r="R68" s="3"/>
      <c r="S68" s="3"/>
      <c r="T68" s="3"/>
      <c r="U68" s="3"/>
      <c r="V68" s="514"/>
      <c r="W68" s="514"/>
      <c r="X68" s="636"/>
      <c r="Y68" s="1330" t="s">
        <v>368</v>
      </c>
      <c r="Z68" s="1330" t="s">
        <v>369</v>
      </c>
      <c r="AA68" s="516"/>
      <c r="AB68" s="516"/>
      <c r="AC68" s="516"/>
      <c r="AD68" s="516"/>
      <c r="AE68" s="516"/>
      <c r="AF68" s="516"/>
      <c r="AG68" s="514"/>
      <c r="AH68" s="3"/>
      <c r="AI68" s="3"/>
      <c r="AJ68" s="3"/>
    </row>
    <row r="69" spans="1:36" ht="14.25">
      <c r="A69" s="3"/>
      <c r="B69" s="3"/>
      <c r="C69" s="3"/>
      <c r="D69" s="3"/>
      <c r="E69" s="3"/>
      <c r="F69" s="3"/>
      <c r="G69" s="3"/>
      <c r="H69" s="3"/>
      <c r="I69" s="3"/>
      <c r="J69" s="3"/>
      <c r="K69" s="3"/>
      <c r="L69" s="3"/>
      <c r="M69" s="3"/>
      <c r="N69" s="3"/>
      <c r="O69" s="3"/>
      <c r="P69" s="3"/>
      <c r="Q69" s="3"/>
      <c r="R69" s="3"/>
      <c r="S69" s="3"/>
      <c r="T69" s="3"/>
      <c r="U69" s="3"/>
      <c r="V69" s="514"/>
      <c r="W69" s="514"/>
      <c r="X69" s="1283" t="s">
        <v>257</v>
      </c>
      <c r="Y69" s="1331">
        <v>0.58797816911986234</v>
      </c>
      <c r="Z69" s="1332">
        <v>0.41202183088013766</v>
      </c>
      <c r="AA69" s="516"/>
      <c r="AB69" s="516"/>
      <c r="AC69" s="516"/>
      <c r="AD69" s="516"/>
      <c r="AE69" s="516"/>
      <c r="AF69" s="516"/>
      <c r="AG69" s="514"/>
      <c r="AH69" s="3"/>
      <c r="AI69" s="3"/>
      <c r="AJ69" s="3"/>
    </row>
    <row r="70" spans="1:36" ht="14.25">
      <c r="A70" s="3"/>
      <c r="B70" s="3"/>
      <c r="C70" s="3"/>
      <c r="D70" s="3"/>
      <c r="E70" s="3"/>
      <c r="F70" s="3"/>
      <c r="G70" s="3"/>
      <c r="H70" s="3"/>
      <c r="I70" s="3"/>
      <c r="J70" s="3"/>
      <c r="K70" s="3"/>
      <c r="L70" s="3"/>
      <c r="M70" s="3"/>
      <c r="N70" s="3"/>
      <c r="O70" s="3"/>
      <c r="P70" s="3"/>
      <c r="Q70" s="3"/>
      <c r="R70" s="3"/>
      <c r="S70" s="3"/>
      <c r="T70" s="3"/>
      <c r="U70" s="3"/>
      <c r="V70" s="514"/>
      <c r="W70" s="514"/>
      <c r="X70" s="1283" t="s">
        <v>666</v>
      </c>
      <c r="Y70" s="1331">
        <v>0.58524714081157314</v>
      </c>
      <c r="Z70" s="1332">
        <v>0.41475285918842686</v>
      </c>
      <c r="AA70" s="516"/>
      <c r="AB70" s="516"/>
      <c r="AC70" s="516"/>
      <c r="AD70" s="516"/>
      <c r="AE70" s="516"/>
      <c r="AF70" s="516"/>
      <c r="AG70" s="514"/>
      <c r="AH70" s="3"/>
      <c r="AI70" s="3"/>
      <c r="AJ70" s="3"/>
    </row>
    <row r="71" spans="1:36" ht="14.25">
      <c r="A71" s="3"/>
      <c r="B71" s="3"/>
      <c r="C71" s="3"/>
      <c r="D71" s="3"/>
      <c r="E71" s="3"/>
      <c r="F71" s="3"/>
      <c r="G71" s="3"/>
      <c r="H71" s="3"/>
      <c r="I71" s="3"/>
      <c r="J71" s="3"/>
      <c r="K71" s="3"/>
      <c r="L71" s="3"/>
      <c r="M71" s="3"/>
      <c r="N71" s="3"/>
      <c r="O71" s="3"/>
      <c r="P71" s="3"/>
      <c r="Q71" s="3"/>
      <c r="R71" s="3"/>
      <c r="S71" s="3"/>
      <c r="T71" s="3"/>
      <c r="U71" s="3"/>
      <c r="V71" s="514"/>
      <c r="W71" s="514"/>
      <c r="X71" s="1283" t="s">
        <v>543</v>
      </c>
      <c r="Y71" s="1331">
        <v>0.60612307222476713</v>
      </c>
      <c r="Z71" s="1331">
        <v>0.39387692777523287</v>
      </c>
      <c r="AA71" s="516"/>
      <c r="AB71" s="516"/>
      <c r="AC71" s="516"/>
      <c r="AD71" s="516"/>
      <c r="AE71" s="516"/>
      <c r="AF71" s="516"/>
      <c r="AG71" s="514"/>
      <c r="AH71" s="3"/>
      <c r="AI71" s="3"/>
      <c r="AJ71" s="3"/>
    </row>
    <row r="72" spans="1:36" ht="4.5" customHeight="1">
      <c r="A72" s="3"/>
      <c r="B72" s="3"/>
      <c r="C72" s="3"/>
      <c r="D72" s="3"/>
      <c r="E72" s="3"/>
      <c r="F72" s="3"/>
      <c r="G72" s="3"/>
      <c r="H72" s="3"/>
      <c r="I72" s="3"/>
      <c r="J72" s="3"/>
      <c r="K72" s="3"/>
      <c r="L72" s="3"/>
      <c r="M72" s="3"/>
      <c r="N72" s="3"/>
      <c r="O72" s="3"/>
      <c r="P72" s="3"/>
      <c r="Q72" s="3"/>
      <c r="R72" s="3"/>
      <c r="S72" s="3"/>
      <c r="T72" s="3"/>
      <c r="U72" s="3"/>
      <c r="V72" s="514"/>
      <c r="W72" s="514"/>
      <c r="X72" s="636"/>
      <c r="Y72" s="1413"/>
      <c r="Z72" s="1413"/>
      <c r="AA72" s="516"/>
      <c r="AB72" s="516"/>
      <c r="AC72" s="516"/>
      <c r="AD72" s="516"/>
      <c r="AE72" s="516"/>
      <c r="AF72" s="516"/>
      <c r="AG72" s="514"/>
      <c r="AH72" s="3"/>
      <c r="AI72" s="3"/>
      <c r="AJ72" s="3"/>
    </row>
    <row r="73" spans="1:36" ht="14.25">
      <c r="A73" s="3"/>
      <c r="B73" s="3"/>
      <c r="C73" s="3"/>
      <c r="D73" s="3"/>
      <c r="E73" s="3"/>
      <c r="F73" s="3"/>
      <c r="G73" s="3"/>
      <c r="H73" s="3"/>
      <c r="I73" s="3"/>
      <c r="J73" s="3"/>
      <c r="K73" s="3"/>
      <c r="L73" s="3"/>
      <c r="M73" s="3"/>
      <c r="N73" s="3"/>
      <c r="O73" s="3"/>
      <c r="P73" s="3"/>
      <c r="Q73" s="3"/>
      <c r="R73" s="3"/>
      <c r="S73" s="3"/>
      <c r="T73" s="3"/>
      <c r="U73" s="3"/>
      <c r="V73" s="514"/>
      <c r="W73" s="514"/>
      <c r="X73" s="1108" t="s">
        <v>312</v>
      </c>
      <c r="Y73" s="516"/>
      <c r="Z73" s="516"/>
      <c r="AA73" s="516"/>
      <c r="AB73" s="516"/>
      <c r="AC73" s="516"/>
      <c r="AD73" s="516"/>
      <c r="AE73" s="516"/>
      <c r="AF73" s="516"/>
      <c r="AG73" s="514"/>
      <c r="AH73" s="3"/>
      <c r="AI73" s="3"/>
      <c r="AJ73" s="3"/>
    </row>
    <row r="74" spans="1:36" ht="14.25">
      <c r="A74" s="3"/>
      <c r="B74" s="3"/>
      <c r="C74" s="3"/>
      <c r="D74" s="3"/>
      <c r="E74" s="3"/>
      <c r="F74" s="3"/>
      <c r="G74" s="3"/>
      <c r="H74" s="3"/>
      <c r="I74" s="3"/>
      <c r="J74" s="3"/>
      <c r="K74" s="3"/>
      <c r="L74" s="3"/>
      <c r="M74" s="3"/>
      <c r="N74" s="3"/>
      <c r="O74" s="3"/>
      <c r="P74" s="3"/>
      <c r="Q74" s="3"/>
      <c r="R74" s="3"/>
      <c r="S74" s="3"/>
      <c r="T74" s="3"/>
      <c r="U74" s="3"/>
      <c r="V74" s="514"/>
      <c r="W74" s="514"/>
      <c r="X74" s="516"/>
      <c r="Y74" s="516"/>
      <c r="Z74" s="516"/>
      <c r="AA74" s="516"/>
      <c r="AB74" s="516"/>
      <c r="AC74" s="516"/>
      <c r="AD74" s="516"/>
      <c r="AE74" s="516"/>
      <c r="AF74" s="516"/>
      <c r="AG74" s="514"/>
      <c r="AH74" s="3"/>
      <c r="AI74" s="3"/>
      <c r="AJ74" s="3"/>
    </row>
    <row r="75" spans="1:36" ht="14.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36" ht="14.25">
      <c r="A76" s="3"/>
      <c r="B76" s="3"/>
      <c r="C76" s="3"/>
      <c r="D76" s="3"/>
      <c r="E76" s="3"/>
      <c r="F76" s="3"/>
      <c r="G76" s="3"/>
      <c r="H76" s="3"/>
      <c r="I76" s="3"/>
      <c r="J76" s="3"/>
      <c r="K76" s="3"/>
      <c r="L76" s="3"/>
      <c r="M76" s="3"/>
      <c r="N76" s="3"/>
      <c r="O76" s="3"/>
      <c r="P76" s="3"/>
      <c r="Q76" s="3"/>
      <c r="R76" s="3"/>
      <c r="S76" s="3"/>
      <c r="T76" s="3"/>
      <c r="U76" s="3"/>
      <c r="V76" s="514"/>
      <c r="W76" s="514"/>
      <c r="X76" s="516"/>
      <c r="Y76" s="516"/>
      <c r="Z76" s="516"/>
      <c r="AA76" s="516"/>
      <c r="AB76" s="514"/>
      <c r="AC76" s="514"/>
      <c r="AD76" s="514"/>
      <c r="AE76" s="514"/>
      <c r="AF76" s="514"/>
      <c r="AG76" s="514"/>
      <c r="AH76" s="3"/>
      <c r="AI76" s="3"/>
      <c r="AJ76" s="3"/>
    </row>
    <row r="77" spans="1:36" ht="15">
      <c r="A77" s="3"/>
      <c r="B77" s="3"/>
      <c r="C77" s="3"/>
      <c r="D77" s="3"/>
      <c r="E77" s="3"/>
      <c r="F77" s="3"/>
      <c r="G77" s="3"/>
      <c r="H77" s="3"/>
      <c r="I77" s="3"/>
      <c r="J77" s="3"/>
      <c r="K77" s="3"/>
      <c r="L77" s="3"/>
      <c r="M77" s="3"/>
      <c r="N77" s="3"/>
      <c r="O77" s="3"/>
      <c r="P77" s="3"/>
      <c r="Q77" s="3"/>
      <c r="R77" s="3"/>
      <c r="S77" s="3"/>
      <c r="T77" s="3"/>
      <c r="U77" s="3"/>
      <c r="V77" s="514"/>
      <c r="W77" s="514"/>
      <c r="X77" s="1272" t="s">
        <v>310</v>
      </c>
      <c r="Y77" s="543"/>
      <c r="Z77" s="543"/>
      <c r="AA77" s="516"/>
      <c r="AB77" s="516"/>
      <c r="AC77" s="516"/>
      <c r="AD77" s="516"/>
      <c r="AE77" s="516"/>
      <c r="AF77" s="516"/>
      <c r="AG77" s="514"/>
      <c r="AH77" s="3"/>
      <c r="AI77" s="3"/>
      <c r="AJ77" s="3"/>
    </row>
    <row r="78" spans="1:36" ht="14.25">
      <c r="A78" s="3"/>
      <c r="B78" s="3"/>
      <c r="C78" s="3"/>
      <c r="D78" s="3"/>
      <c r="E78" s="3"/>
      <c r="F78" s="3"/>
      <c r="G78" s="3"/>
      <c r="H78" s="3"/>
      <c r="I78" s="3"/>
      <c r="J78" s="3"/>
      <c r="K78" s="3"/>
      <c r="L78" s="3"/>
      <c r="M78" s="3"/>
      <c r="N78" s="3"/>
      <c r="O78" s="3"/>
      <c r="P78" s="3"/>
      <c r="Q78" s="3"/>
      <c r="R78" s="3"/>
      <c r="S78" s="3"/>
      <c r="T78" s="3"/>
      <c r="U78" s="3"/>
      <c r="V78" s="514"/>
      <c r="W78" s="514"/>
      <c r="X78" s="521"/>
      <c r="Y78" s="543"/>
      <c r="Z78" s="543"/>
      <c r="AA78" s="516"/>
      <c r="AB78" s="516"/>
      <c r="AC78" s="516"/>
      <c r="AD78" s="516"/>
      <c r="AE78" s="516"/>
      <c r="AF78" s="516"/>
      <c r="AG78" s="514"/>
      <c r="AH78" s="3"/>
      <c r="AI78" s="3"/>
      <c r="AJ78" s="3"/>
    </row>
    <row r="79" spans="1:36" ht="14.25">
      <c r="A79" s="3"/>
      <c r="B79" s="3"/>
      <c r="C79" s="3"/>
      <c r="D79" s="3"/>
      <c r="E79" s="3"/>
      <c r="F79" s="3"/>
      <c r="G79" s="3"/>
      <c r="H79" s="3"/>
      <c r="I79" s="3"/>
      <c r="J79" s="3"/>
      <c r="K79" s="3"/>
      <c r="L79" s="3"/>
      <c r="M79" s="3"/>
      <c r="N79" s="3"/>
      <c r="O79" s="3"/>
      <c r="P79" s="3"/>
      <c r="Q79" s="3"/>
      <c r="R79" s="3"/>
      <c r="S79" s="3"/>
      <c r="T79" s="3"/>
      <c r="U79" s="3"/>
      <c r="V79" s="514"/>
      <c r="W79" s="514"/>
      <c r="X79" s="636"/>
      <c r="Y79" s="1330" t="s">
        <v>368</v>
      </c>
      <c r="Z79" s="1330" t="s">
        <v>369</v>
      </c>
      <c r="AA79" s="516"/>
      <c r="AB79" s="516"/>
      <c r="AC79" s="516"/>
      <c r="AD79" s="516"/>
      <c r="AE79" s="516"/>
      <c r="AF79" s="516"/>
      <c r="AG79" s="514"/>
      <c r="AH79" s="3"/>
      <c r="AI79" s="3"/>
      <c r="AJ79" s="3"/>
    </row>
    <row r="80" spans="1:36" ht="14.25">
      <c r="A80" s="3"/>
      <c r="B80" s="3"/>
      <c r="C80" s="3"/>
      <c r="D80" s="3"/>
      <c r="E80" s="3"/>
      <c r="F80" s="3"/>
      <c r="G80" s="3"/>
      <c r="H80" s="3"/>
      <c r="I80" s="3"/>
      <c r="J80" s="3"/>
      <c r="K80" s="3"/>
      <c r="L80" s="3"/>
      <c r="M80" s="3"/>
      <c r="N80" s="3"/>
      <c r="O80" s="3"/>
      <c r="P80" s="3"/>
      <c r="Q80" s="3"/>
      <c r="R80" s="3"/>
      <c r="S80" s="3"/>
      <c r="T80" s="3"/>
      <c r="U80" s="3"/>
      <c r="V80" s="514"/>
      <c r="W80" s="514"/>
      <c r="X80" s="1283" t="s">
        <v>257</v>
      </c>
      <c r="Y80" s="1331">
        <v>0.38508687369423866</v>
      </c>
      <c r="Z80" s="1331">
        <v>0.61491312630576134</v>
      </c>
      <c r="AA80" s="516"/>
      <c r="AB80" s="516"/>
      <c r="AC80" s="516"/>
      <c r="AD80" s="516"/>
      <c r="AE80" s="516"/>
      <c r="AF80" s="516"/>
      <c r="AG80" s="514"/>
      <c r="AH80" s="3"/>
      <c r="AI80" s="3"/>
      <c r="AJ80" s="3"/>
    </row>
    <row r="81" spans="1:36" ht="14.25">
      <c r="A81" s="3"/>
      <c r="B81" s="3"/>
      <c r="C81" s="3"/>
      <c r="D81" s="3"/>
      <c r="E81" s="3"/>
      <c r="F81" s="3"/>
      <c r="G81" s="3"/>
      <c r="H81" s="3"/>
      <c r="I81" s="3"/>
      <c r="J81" s="3"/>
      <c r="K81" s="3"/>
      <c r="L81" s="3"/>
      <c r="M81" s="3"/>
      <c r="N81" s="3"/>
      <c r="O81" s="3"/>
      <c r="P81" s="3"/>
      <c r="Q81" s="3"/>
      <c r="R81" s="3"/>
      <c r="S81" s="3"/>
      <c r="T81" s="3"/>
      <c r="U81" s="3"/>
      <c r="V81" s="514"/>
      <c r="W81" s="514"/>
      <c r="X81" s="1283" t="s">
        <v>666</v>
      </c>
      <c r="Y81" s="1331">
        <v>0.38646889416522973</v>
      </c>
      <c r="Z81" s="1331">
        <v>0.61353110583477033</v>
      </c>
      <c r="AA81" s="516"/>
      <c r="AB81" s="516"/>
      <c r="AC81" s="516"/>
      <c r="AD81" s="516"/>
      <c r="AE81" s="516"/>
      <c r="AF81" s="516"/>
      <c r="AG81" s="514"/>
      <c r="AH81" s="3"/>
      <c r="AI81" s="3"/>
      <c r="AJ81" s="3"/>
    </row>
    <row r="82" spans="1:36" ht="14.25">
      <c r="A82" s="3"/>
      <c r="B82" s="3"/>
      <c r="C82" s="3"/>
      <c r="D82" s="3"/>
      <c r="E82" s="3"/>
      <c r="F82" s="3"/>
      <c r="G82" s="3"/>
      <c r="H82" s="3"/>
      <c r="I82" s="3"/>
      <c r="J82" s="3"/>
      <c r="K82" s="3"/>
      <c r="L82" s="3"/>
      <c r="M82" s="3"/>
      <c r="N82" s="3"/>
      <c r="O82" s="3"/>
      <c r="P82" s="3"/>
      <c r="Q82" s="3"/>
      <c r="R82" s="3"/>
      <c r="S82" s="3"/>
      <c r="T82" s="3"/>
      <c r="U82" s="3"/>
      <c r="V82" s="514"/>
      <c r="W82" s="514"/>
      <c r="X82" s="1283" t="s">
        <v>543</v>
      </c>
      <c r="Y82" s="1331">
        <v>0.3761532616954304</v>
      </c>
      <c r="Z82" s="1331">
        <v>0.6238467383045696</v>
      </c>
      <c r="AA82" s="516"/>
      <c r="AB82" s="516"/>
      <c r="AC82" s="516"/>
      <c r="AD82" s="516"/>
      <c r="AE82" s="516"/>
      <c r="AF82" s="516"/>
      <c r="AG82" s="514"/>
      <c r="AH82" s="3"/>
      <c r="AI82" s="3"/>
      <c r="AJ82" s="3"/>
    </row>
    <row r="83" spans="1:36" ht="4.5" customHeight="1">
      <c r="A83" s="3"/>
      <c r="B83" s="3"/>
      <c r="C83" s="3"/>
      <c r="D83" s="3"/>
      <c r="E83" s="3"/>
      <c r="F83" s="3"/>
      <c r="G83" s="3"/>
      <c r="H83" s="3"/>
      <c r="I83" s="3"/>
      <c r="J83" s="3"/>
      <c r="K83" s="3"/>
      <c r="L83" s="3"/>
      <c r="M83" s="3"/>
      <c r="N83" s="3"/>
      <c r="O83" s="3"/>
      <c r="P83" s="3"/>
      <c r="Q83" s="3"/>
      <c r="R83" s="3"/>
      <c r="S83" s="3"/>
      <c r="T83" s="3"/>
      <c r="U83" s="3"/>
      <c r="V83" s="514"/>
      <c r="W83" s="514"/>
      <c r="X83" s="636"/>
      <c r="Y83" s="1413"/>
      <c r="Z83" s="1413"/>
      <c r="AA83" s="516"/>
      <c r="AB83" s="516"/>
      <c r="AC83" s="516"/>
      <c r="AD83" s="516"/>
      <c r="AE83" s="516"/>
      <c r="AF83" s="516"/>
      <c r="AG83" s="514"/>
      <c r="AH83" s="3"/>
      <c r="AI83" s="3"/>
      <c r="AJ83" s="3"/>
    </row>
    <row r="84" spans="1:36" ht="14.25">
      <c r="A84" s="3"/>
      <c r="B84" s="3"/>
      <c r="C84" s="3"/>
      <c r="D84" s="3"/>
      <c r="E84" s="3"/>
      <c r="F84" s="3"/>
      <c r="G84" s="3"/>
      <c r="H84" s="3"/>
      <c r="I84" s="3"/>
      <c r="J84" s="3"/>
      <c r="K84" s="3"/>
      <c r="L84" s="3"/>
      <c r="M84" s="3"/>
      <c r="N84" s="3"/>
      <c r="O84" s="3"/>
      <c r="P84" s="3"/>
      <c r="Q84" s="3"/>
      <c r="R84" s="3"/>
      <c r="S84" s="3"/>
      <c r="T84" s="3"/>
      <c r="U84" s="3"/>
      <c r="V84" s="514"/>
      <c r="W84" s="514"/>
      <c r="X84" s="1108"/>
      <c r="Y84" s="516"/>
      <c r="Z84" s="516"/>
      <c r="AA84" s="516"/>
      <c r="AB84" s="516"/>
      <c r="AC84" s="516"/>
      <c r="AD84" s="516"/>
      <c r="AE84" s="516"/>
      <c r="AF84" s="516"/>
      <c r="AG84" s="514"/>
      <c r="AH84" s="3"/>
      <c r="AI84" s="3"/>
      <c r="AJ84" s="3"/>
    </row>
    <row r="85" spans="1:36" ht="14.25">
      <c r="A85" s="3"/>
      <c r="B85" s="3"/>
      <c r="C85" s="3"/>
      <c r="D85" s="3"/>
      <c r="E85" s="3"/>
      <c r="F85" s="3"/>
      <c r="G85" s="3"/>
      <c r="H85" s="3"/>
      <c r="I85" s="3"/>
      <c r="J85" s="3"/>
      <c r="K85" s="3"/>
      <c r="L85" s="3"/>
      <c r="M85" s="3"/>
      <c r="N85" s="3"/>
      <c r="O85" s="3"/>
      <c r="P85" s="3"/>
      <c r="Q85" s="3"/>
      <c r="R85" s="3"/>
      <c r="S85" s="3"/>
      <c r="T85" s="3"/>
      <c r="U85" s="3"/>
      <c r="V85" s="514"/>
      <c r="W85" s="514"/>
      <c r="X85" s="516"/>
      <c r="Y85" s="516"/>
      <c r="Z85" s="516"/>
      <c r="AA85" s="516"/>
      <c r="AB85" s="516"/>
      <c r="AC85" s="516"/>
      <c r="AD85" s="516"/>
      <c r="AE85" s="516"/>
      <c r="AF85" s="516"/>
      <c r="AG85" s="514"/>
      <c r="AH85" s="3"/>
      <c r="AI85" s="3"/>
      <c r="AJ85" s="3"/>
    </row>
    <row r="86" spans="1:36" ht="14.25">
      <c r="A86" s="3"/>
      <c r="B86" s="3"/>
      <c r="C86" s="3"/>
      <c r="D86" s="3"/>
      <c r="E86" s="3"/>
      <c r="F86" s="3"/>
      <c r="G86" s="3"/>
      <c r="H86" s="3"/>
      <c r="I86" s="3"/>
      <c r="J86" s="3"/>
      <c r="K86" s="3"/>
      <c r="L86" s="3"/>
      <c r="M86" s="3"/>
      <c r="N86" s="3"/>
      <c r="O86" s="3"/>
      <c r="P86" s="3"/>
      <c r="Q86" s="3"/>
      <c r="R86" s="3"/>
      <c r="S86" s="3"/>
      <c r="T86" s="3"/>
      <c r="U86" s="3"/>
      <c r="V86" s="3"/>
      <c r="W86" s="3"/>
      <c r="X86" s="13"/>
      <c r="Y86" s="13"/>
      <c r="Z86" s="13"/>
      <c r="AA86" s="13"/>
      <c r="AB86" s="13"/>
      <c r="AC86" s="13"/>
      <c r="AD86" s="13"/>
      <c r="AE86" s="13"/>
      <c r="AF86" s="13"/>
      <c r="AG86" s="3"/>
      <c r="AH86" s="3"/>
      <c r="AI86" s="3"/>
      <c r="AJ86" s="3"/>
    </row>
    <row r="87" spans="1:36" ht="14.25">
      <c r="A87" s="3"/>
      <c r="B87" s="3"/>
      <c r="C87" s="3"/>
      <c r="D87" s="3"/>
      <c r="E87" s="3"/>
      <c r="F87" s="3"/>
      <c r="G87" s="3"/>
      <c r="H87" s="3"/>
      <c r="I87" s="3"/>
      <c r="J87" s="3"/>
      <c r="K87" s="3"/>
      <c r="L87" s="3"/>
      <c r="M87" s="3"/>
      <c r="N87" s="3"/>
      <c r="O87" s="3"/>
      <c r="P87" s="3"/>
      <c r="Q87" s="3"/>
      <c r="R87" s="3"/>
      <c r="S87" s="3"/>
      <c r="T87" s="3"/>
      <c r="U87" s="3"/>
      <c r="V87" s="514"/>
      <c r="W87" s="514"/>
      <c r="X87" s="516"/>
      <c r="Y87" s="516"/>
      <c r="Z87" s="516"/>
      <c r="AA87" s="516"/>
      <c r="AB87" s="516"/>
      <c r="AC87" s="516"/>
      <c r="AD87" s="516"/>
      <c r="AE87" s="516"/>
      <c r="AF87" s="516"/>
      <c r="AG87" s="514"/>
      <c r="AH87" s="3"/>
      <c r="AI87" s="3"/>
      <c r="AJ87" s="3"/>
    </row>
    <row r="88" spans="1:36" ht="15">
      <c r="A88" s="3"/>
      <c r="B88" s="3"/>
      <c r="C88" s="3"/>
      <c r="D88" s="3"/>
      <c r="E88" s="3"/>
      <c r="F88" s="3"/>
      <c r="G88" s="3"/>
      <c r="H88" s="3"/>
      <c r="I88" s="3"/>
      <c r="J88" s="3"/>
      <c r="K88" s="3"/>
      <c r="L88" s="3"/>
      <c r="M88" s="3"/>
      <c r="N88" s="3"/>
      <c r="O88" s="3"/>
      <c r="P88" s="3"/>
      <c r="Q88" s="3"/>
      <c r="R88" s="3"/>
      <c r="S88" s="3"/>
      <c r="T88" s="3"/>
      <c r="U88" s="3"/>
      <c r="V88" s="514"/>
      <c r="W88" s="514"/>
      <c r="X88" s="1272" t="s">
        <v>311</v>
      </c>
      <c r="Y88" s="543"/>
      <c r="Z88" s="543"/>
      <c r="AA88" s="516"/>
      <c r="AB88" s="516"/>
      <c r="AC88" s="516"/>
      <c r="AD88" s="516"/>
      <c r="AE88" s="516"/>
      <c r="AF88" s="516"/>
      <c r="AG88" s="514"/>
      <c r="AH88" s="3"/>
      <c r="AI88" s="3"/>
      <c r="AJ88" s="3"/>
    </row>
    <row r="89" spans="1:36" ht="14.25">
      <c r="A89" s="3"/>
      <c r="B89" s="3"/>
      <c r="C89" s="3"/>
      <c r="D89" s="3"/>
      <c r="E89" s="3"/>
      <c r="F89" s="3"/>
      <c r="G89" s="3"/>
      <c r="H89" s="3"/>
      <c r="I89" s="3"/>
      <c r="J89" s="3"/>
      <c r="K89" s="3"/>
      <c r="L89" s="3"/>
      <c r="M89" s="3"/>
      <c r="N89" s="3"/>
      <c r="O89" s="3"/>
      <c r="P89" s="3"/>
      <c r="Q89" s="3"/>
      <c r="R89" s="3"/>
      <c r="S89" s="3"/>
      <c r="T89" s="3"/>
      <c r="U89" s="3"/>
      <c r="V89" s="514"/>
      <c r="W89" s="514"/>
      <c r="X89" s="521"/>
      <c r="Y89" s="543"/>
      <c r="Z89" s="543"/>
      <c r="AA89" s="516"/>
      <c r="AB89" s="516"/>
      <c r="AC89" s="516"/>
      <c r="AD89" s="516"/>
      <c r="AE89" s="516"/>
      <c r="AF89" s="516"/>
      <c r="AG89" s="514"/>
      <c r="AH89" s="3"/>
      <c r="AI89" s="3"/>
      <c r="AJ89" s="3"/>
    </row>
    <row r="90" spans="1:36" ht="14.25">
      <c r="A90" s="3"/>
      <c r="B90" s="3"/>
      <c r="C90" s="3"/>
      <c r="D90" s="3"/>
      <c r="E90" s="3"/>
      <c r="F90" s="3"/>
      <c r="G90" s="3"/>
      <c r="H90" s="3"/>
      <c r="I90" s="3"/>
      <c r="J90" s="3"/>
      <c r="K90" s="3"/>
      <c r="L90" s="3"/>
      <c r="M90" s="3"/>
      <c r="N90" s="3"/>
      <c r="O90" s="3"/>
      <c r="P90" s="3"/>
      <c r="Q90" s="3"/>
      <c r="R90" s="3"/>
      <c r="S90" s="3"/>
      <c r="T90" s="3"/>
      <c r="U90" s="3"/>
      <c r="V90" s="514"/>
      <c r="W90" s="514"/>
      <c r="X90" s="636"/>
      <c r="Y90" s="1330" t="s">
        <v>368</v>
      </c>
      <c r="Z90" s="1330" t="s">
        <v>369</v>
      </c>
      <c r="AA90" s="516"/>
      <c r="AB90" s="516"/>
      <c r="AC90" s="516"/>
      <c r="AD90" s="516"/>
      <c r="AE90" s="516"/>
      <c r="AF90" s="516"/>
      <c r="AG90" s="514"/>
      <c r="AH90" s="3"/>
      <c r="AI90" s="3"/>
      <c r="AJ90" s="3"/>
    </row>
    <row r="91" spans="1:36" ht="14.25">
      <c r="A91" s="3"/>
      <c r="B91" s="3"/>
      <c r="C91" s="3"/>
      <c r="D91" s="3"/>
      <c r="E91" s="3"/>
      <c r="F91" s="3"/>
      <c r="G91" s="3"/>
      <c r="H91" s="3"/>
      <c r="I91" s="3"/>
      <c r="J91" s="3"/>
      <c r="K91" s="3"/>
      <c r="L91" s="3"/>
      <c r="M91" s="3"/>
      <c r="N91" s="3"/>
      <c r="O91" s="3"/>
      <c r="P91" s="3"/>
      <c r="Q91" s="3"/>
      <c r="R91" s="3"/>
      <c r="S91" s="3"/>
      <c r="T91" s="3"/>
      <c r="U91" s="3"/>
      <c r="V91" s="514"/>
      <c r="W91" s="514"/>
      <c r="X91" s="1283" t="s">
        <v>257</v>
      </c>
      <c r="Y91" s="1332">
        <v>0.42775529270177953</v>
      </c>
      <c r="Z91" s="1331">
        <v>0.57224470729822041</v>
      </c>
      <c r="AA91" s="516"/>
      <c r="AB91" s="516"/>
      <c r="AC91" s="516"/>
      <c r="AD91" s="516"/>
      <c r="AE91" s="516"/>
      <c r="AF91" s="516"/>
      <c r="AG91" s="514"/>
      <c r="AH91" s="3"/>
      <c r="AI91" s="3"/>
      <c r="AJ91" s="3"/>
    </row>
    <row r="92" spans="1:36" ht="14.25">
      <c r="A92" s="3"/>
      <c r="B92" s="3"/>
      <c r="C92" s="3"/>
      <c r="D92" s="3"/>
      <c r="E92" s="3"/>
      <c r="F92" s="3"/>
      <c r="G92" s="3"/>
      <c r="H92" s="3"/>
      <c r="I92" s="3"/>
      <c r="J92" s="3"/>
      <c r="K92" s="3"/>
      <c r="L92" s="3"/>
      <c r="M92" s="3"/>
      <c r="N92" s="3"/>
      <c r="O92" s="3"/>
      <c r="P92" s="3"/>
      <c r="Q92" s="3"/>
      <c r="R92" s="3"/>
      <c r="S92" s="3"/>
      <c r="T92" s="3"/>
      <c r="U92" s="3"/>
      <c r="V92" s="514"/>
      <c r="W92" s="514"/>
      <c r="X92" s="1283" t="s">
        <v>666</v>
      </c>
      <c r="Y92" s="1332">
        <v>0.41740024437991879</v>
      </c>
      <c r="Z92" s="1331">
        <v>0.58259975562008126</v>
      </c>
      <c r="AA92" s="516"/>
      <c r="AB92" s="516"/>
      <c r="AC92" s="516"/>
      <c r="AD92" s="516"/>
      <c r="AE92" s="516"/>
      <c r="AF92" s="516"/>
      <c r="AG92" s="514"/>
      <c r="AH92" s="3"/>
      <c r="AI92" s="3"/>
      <c r="AJ92" s="3"/>
    </row>
    <row r="93" spans="1:36" ht="14.25">
      <c r="A93" s="3"/>
      <c r="B93" s="3"/>
      <c r="C93" s="3"/>
      <c r="D93" s="3"/>
      <c r="E93" s="3"/>
      <c r="F93" s="3"/>
      <c r="G93" s="3"/>
      <c r="H93" s="3"/>
      <c r="I93" s="3"/>
      <c r="J93" s="3"/>
      <c r="K93" s="3"/>
      <c r="L93" s="3"/>
      <c r="M93" s="3"/>
      <c r="N93" s="3"/>
      <c r="O93" s="3"/>
      <c r="P93" s="3"/>
      <c r="Q93" s="3"/>
      <c r="R93" s="3"/>
      <c r="S93" s="3"/>
      <c r="T93" s="3"/>
      <c r="U93" s="3"/>
      <c r="V93" s="514"/>
      <c r="W93" s="514"/>
      <c r="X93" s="1283" t="s">
        <v>543</v>
      </c>
      <c r="Y93" s="1331">
        <v>0.45084870848708486</v>
      </c>
      <c r="Z93" s="1331">
        <v>0.54915129151291509</v>
      </c>
      <c r="AA93" s="516"/>
      <c r="AB93" s="516"/>
      <c r="AC93" s="516"/>
      <c r="AD93" s="516"/>
      <c r="AE93" s="516"/>
      <c r="AF93" s="516"/>
      <c r="AG93" s="514"/>
      <c r="AH93" s="3"/>
      <c r="AI93" s="3"/>
      <c r="AJ93" s="3"/>
    </row>
    <row r="94" spans="1:36" ht="4.5" customHeight="1">
      <c r="A94" s="3"/>
      <c r="B94" s="3"/>
      <c r="C94" s="3"/>
      <c r="D94" s="3"/>
      <c r="E94" s="3"/>
      <c r="F94" s="3"/>
      <c r="G94" s="3"/>
      <c r="H94" s="3"/>
      <c r="I94" s="3"/>
      <c r="J94" s="3"/>
      <c r="K94" s="3"/>
      <c r="L94" s="3"/>
      <c r="M94" s="3"/>
      <c r="N94" s="3"/>
      <c r="O94" s="3"/>
      <c r="P94" s="3"/>
      <c r="Q94" s="3"/>
      <c r="R94" s="3"/>
      <c r="S94" s="3"/>
      <c r="T94" s="3"/>
      <c r="U94" s="3"/>
      <c r="V94" s="514"/>
      <c r="W94" s="514"/>
      <c r="X94" s="636"/>
      <c r="Y94" s="1413"/>
      <c r="Z94" s="1413"/>
      <c r="AA94" s="516"/>
      <c r="AB94" s="516"/>
      <c r="AC94" s="516"/>
      <c r="AD94" s="516"/>
      <c r="AE94" s="516"/>
      <c r="AF94" s="516"/>
      <c r="AG94" s="514"/>
      <c r="AH94" s="3"/>
      <c r="AI94" s="3"/>
      <c r="AJ94" s="3"/>
    </row>
    <row r="95" spans="1:36" ht="14.25">
      <c r="A95" s="3"/>
      <c r="B95" s="3"/>
      <c r="C95" s="3"/>
      <c r="D95" s="3"/>
      <c r="E95" s="3"/>
      <c r="F95" s="3"/>
      <c r="G95" s="3"/>
      <c r="H95" s="3"/>
      <c r="I95" s="3"/>
      <c r="J95" s="3"/>
      <c r="K95" s="3"/>
      <c r="L95" s="3"/>
      <c r="M95" s="3"/>
      <c r="N95" s="3"/>
      <c r="O95" s="3"/>
      <c r="P95" s="3"/>
      <c r="Q95" s="3"/>
      <c r="R95" s="3"/>
      <c r="S95" s="3"/>
      <c r="T95" s="3"/>
      <c r="U95" s="3"/>
      <c r="V95" s="514"/>
      <c r="W95" s="514"/>
      <c r="X95" s="1108" t="s">
        <v>312</v>
      </c>
      <c r="Y95" s="516"/>
      <c r="Z95" s="516"/>
      <c r="AA95" s="516"/>
      <c r="AB95" s="516"/>
      <c r="AC95" s="516"/>
      <c r="AD95" s="516"/>
      <c r="AE95" s="516"/>
      <c r="AF95" s="516"/>
      <c r="AG95" s="514"/>
      <c r="AH95" s="3"/>
      <c r="AI95" s="3"/>
      <c r="AJ95" s="3"/>
    </row>
    <row r="96" spans="1:36" ht="14.25">
      <c r="A96" s="3"/>
      <c r="B96" s="3"/>
      <c r="C96" s="3"/>
      <c r="D96" s="3"/>
      <c r="E96" s="3"/>
      <c r="F96" s="3"/>
      <c r="G96" s="3"/>
      <c r="H96" s="3"/>
      <c r="I96" s="3"/>
      <c r="J96" s="3"/>
      <c r="K96" s="3"/>
      <c r="L96" s="3"/>
      <c r="M96" s="3"/>
      <c r="N96" s="3"/>
      <c r="O96" s="3"/>
      <c r="P96" s="3"/>
      <c r="Q96" s="3"/>
      <c r="R96" s="3"/>
      <c r="S96" s="3"/>
      <c r="T96" s="3"/>
      <c r="U96" s="3"/>
      <c r="V96" s="514"/>
      <c r="W96" s="514"/>
      <c r="X96" s="516"/>
      <c r="Y96" s="516"/>
      <c r="Z96" s="516"/>
      <c r="AA96" s="516"/>
      <c r="AB96" s="516"/>
      <c r="AC96" s="516"/>
      <c r="AD96" s="516"/>
      <c r="AE96" s="516"/>
      <c r="AF96" s="516"/>
      <c r="AG96" s="514"/>
      <c r="AH96" s="3"/>
      <c r="AI96" s="3"/>
      <c r="AJ96" s="3"/>
    </row>
    <row r="97" spans="1:36" ht="14.25">
      <c r="A97" s="3"/>
      <c r="B97" s="3"/>
      <c r="C97" s="3"/>
      <c r="D97" s="3"/>
      <c r="E97" s="3"/>
      <c r="F97" s="3"/>
      <c r="G97" s="3"/>
      <c r="H97" s="3"/>
      <c r="I97" s="3"/>
      <c r="J97" s="3"/>
      <c r="K97" s="3"/>
      <c r="L97" s="3"/>
      <c r="M97" s="3"/>
      <c r="N97" s="3"/>
      <c r="O97" s="3"/>
      <c r="P97" s="3"/>
      <c r="Q97" s="3"/>
      <c r="R97" s="3"/>
      <c r="S97" s="3"/>
      <c r="T97" s="3"/>
      <c r="U97" s="3"/>
      <c r="V97" s="1399" t="s">
        <v>0</v>
      </c>
      <c r="W97" s="1399"/>
      <c r="X97" s="3"/>
      <c r="Y97" s="3"/>
      <c r="Z97" s="3"/>
      <c r="AA97" s="3"/>
      <c r="AB97" s="3"/>
      <c r="AC97" s="3"/>
      <c r="AD97" s="3"/>
      <c r="AE97" s="3"/>
      <c r="AF97" s="3"/>
      <c r="AG97" s="3"/>
      <c r="AH97" s="3"/>
      <c r="AI97" s="3"/>
      <c r="AJ97" s="3"/>
    </row>
    <row r="98" spans="1:36" ht="14.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sheetData>
  <sheetProtection selectLockedCells="1"/>
  <mergeCells count="19">
    <mergeCell ref="C16:P16"/>
    <mergeCell ref="C17:P17"/>
    <mergeCell ref="C18:P18"/>
    <mergeCell ref="G3:P4"/>
    <mergeCell ref="C41:E41"/>
    <mergeCell ref="C15:P15"/>
    <mergeCell ref="C5:P5"/>
    <mergeCell ref="C10:P10"/>
    <mergeCell ref="C11:P11"/>
    <mergeCell ref="C12:P12"/>
    <mergeCell ref="C19:P19"/>
    <mergeCell ref="C20:P20"/>
    <mergeCell ref="C13:P13"/>
    <mergeCell ref="C14:P14"/>
    <mergeCell ref="C42:E42"/>
    <mergeCell ref="C33:P33"/>
    <mergeCell ref="C37:P37"/>
    <mergeCell ref="C27:P27"/>
    <mergeCell ref="C21:P21"/>
  </mergeCells>
  <hyperlinks>
    <hyperlink ref="X10" location="'BEV2'!X46" display="Daten"/>
    <hyperlink ref="X35" location="'BEV2'!X66" display="Daten"/>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010abc6-81b6-4cf9-b9d7-45a60d93f388}">
  <sheetPr codeName="Tabelle20">
    <outlinePr summaryRight="0"/>
  </sheetPr>
  <dimension ref="A1:BD95"/>
  <sheetViews>
    <sheetView workbookViewId="0" topLeftCell="A1"/>
  </sheetViews>
  <sheetFormatPr defaultColWidth="11.005" defaultRowHeight="14.25"/>
  <cols>
    <col min="1" max="1" width="4.625" style="82" customWidth="1"/>
    <col min="2" max="2" width="2.625" style="82" customWidth="1"/>
    <col min="3" max="3" width="3.125" style="82" customWidth="1"/>
    <col min="4" max="4" width="2.625" style="82" customWidth="1"/>
    <col min="5" max="20" width="3.125" style="82" customWidth="1"/>
    <col min="21" max="21" width="2.625" style="82" customWidth="1"/>
    <col min="22" max="31" width="3.125" style="82" customWidth="1"/>
    <col min="32" max="32" width="4.125" style="82" customWidth="1"/>
    <col min="33" max="33" width="3.125" style="82" customWidth="1"/>
    <col min="34" max="35" width="2.625" style="82" customWidth="1"/>
    <col min="36" max="38" width="11" style="82"/>
    <col min="39" max="40" width="2.625" style="82" customWidth="1"/>
    <col min="41" max="41" width="35.625" style="82" customWidth="1"/>
    <col min="42" max="52" width="10.625" style="82" customWidth="1"/>
    <col min="53" max="53" width="2.625" style="82" customWidth="1"/>
    <col min="54" max="16384" width="11" style="82"/>
  </cols>
  <sheetData>
    <row r="1" spans="1:56" ht="4.5" customHeight="1">
      <c r="A1" s="3"/>
      <c r="B1" s="4"/>
      <c r="C1" s="958"/>
      <c r="D1" s="959"/>
      <c r="E1" s="959"/>
      <c r="F1" s="959"/>
      <c r="G1" s="959"/>
      <c r="H1" s="959"/>
      <c r="I1" s="959"/>
      <c r="J1" s="959"/>
      <c r="K1" s="959"/>
      <c r="L1" s="959"/>
      <c r="M1" s="959"/>
      <c r="N1" s="959"/>
      <c r="O1" s="959"/>
      <c r="P1" s="959"/>
      <c r="Q1" s="959"/>
      <c r="R1" s="959"/>
      <c r="S1" s="959"/>
      <c r="T1" s="959"/>
      <c r="U1" s="959"/>
      <c r="V1" s="959"/>
      <c r="W1" s="959"/>
      <c r="X1" s="959"/>
      <c r="Y1" s="959"/>
      <c r="Z1" s="959"/>
      <c r="AA1" s="5"/>
      <c r="AB1" s="5"/>
      <c r="AC1" s="5"/>
      <c r="AD1" s="5"/>
      <c r="AE1" s="5"/>
      <c r="AF1" s="5"/>
      <c r="AG1" s="5"/>
      <c r="AH1" s="4"/>
      <c r="AI1" s="3"/>
      <c r="AJ1" s="3"/>
      <c r="AK1" s="3"/>
      <c r="AL1" s="3"/>
      <c r="AM1" s="514"/>
      <c r="AN1" s="514"/>
      <c r="AO1" s="547"/>
      <c r="AP1" s="515"/>
      <c r="AQ1" s="515"/>
      <c r="AR1" s="515"/>
      <c r="AS1" s="515"/>
      <c r="AT1" s="515"/>
      <c r="AU1" s="515"/>
      <c r="AV1" s="515"/>
      <c r="AW1" s="515"/>
      <c r="AX1" s="515"/>
      <c r="AY1" s="516"/>
      <c r="AZ1" s="516"/>
      <c r="BA1" s="514"/>
      <c r="BB1" s="3"/>
      <c r="BC1" s="3"/>
      <c r="BD1" s="3"/>
    </row>
    <row r="2" spans="1:56" ht="4.5" customHeight="1">
      <c r="A2" s="3"/>
      <c r="B2" s="4"/>
      <c r="C2" s="928"/>
      <c r="D2" s="929"/>
      <c r="E2" s="929"/>
      <c r="F2" s="929"/>
      <c r="G2" s="929"/>
      <c r="H2" s="929"/>
      <c r="I2" s="929"/>
      <c r="J2" s="929"/>
      <c r="K2" s="929"/>
      <c r="L2" s="929"/>
      <c r="M2" s="929"/>
      <c r="N2" s="929"/>
      <c r="O2" s="929"/>
      <c r="P2" s="929"/>
      <c r="Q2" s="929"/>
      <c r="R2" s="929"/>
      <c r="S2" s="929"/>
      <c r="T2" s="929"/>
      <c r="U2" s="929"/>
      <c r="V2" s="929"/>
      <c r="W2" s="929"/>
      <c r="X2" s="929"/>
      <c r="Y2" s="929"/>
      <c r="Z2" s="929"/>
      <c r="AA2" s="930"/>
      <c r="AB2" s="930"/>
      <c r="AC2" s="930"/>
      <c r="AD2" s="930"/>
      <c r="AE2" s="930"/>
      <c r="AF2" s="930"/>
      <c r="AG2" s="930"/>
      <c r="AH2" s="4"/>
      <c r="AI2" s="3"/>
      <c r="AJ2" s="3"/>
      <c r="AK2" s="3"/>
      <c r="AL2" s="3"/>
      <c r="AM2" s="514"/>
      <c r="AN2" s="514"/>
      <c r="AO2" s="547"/>
      <c r="AP2" s="515"/>
      <c r="AQ2" s="515"/>
      <c r="AR2" s="515"/>
      <c r="AS2" s="515"/>
      <c r="AT2" s="515"/>
      <c r="AU2" s="515"/>
      <c r="AV2" s="515"/>
      <c r="AW2" s="515"/>
      <c r="AX2" s="515"/>
      <c r="AY2" s="516"/>
      <c r="AZ2" s="516"/>
      <c r="BA2" s="514"/>
      <c r="BB2" s="3"/>
      <c r="BC2" s="3"/>
      <c r="BD2" s="3"/>
    </row>
    <row r="3" spans="1:56" s="192" customFormat="1" ht="24.95" customHeight="1">
      <c r="A3" s="6"/>
      <c r="B3" s="7"/>
      <c r="C3" s="956" t="str">
        <f>AN3</f>
        <v>2</v>
      </c>
      <c r="D3" s="962"/>
      <c r="E3" s="962"/>
      <c r="F3" s="962"/>
      <c r="G3" s="962"/>
      <c r="H3" s="962"/>
      <c r="I3" s="962"/>
      <c r="J3" s="962"/>
      <c r="K3" s="2100" t="str">
        <f>AO3</f>
        <v>Nachfragersegmente</v>
      </c>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4"/>
      <c r="AI3" s="6"/>
      <c r="AJ3" s="6"/>
      <c r="AK3" s="6"/>
      <c r="AL3" s="6"/>
      <c r="AM3" s="1265"/>
      <c r="AN3" s="1265" t="s">
        <v>602</v>
      </c>
      <c r="AO3" s="1265" t="s">
        <v>191</v>
      </c>
      <c r="AP3" s="545"/>
      <c r="AQ3" s="545"/>
      <c r="AR3" s="545"/>
      <c r="AS3" s="545"/>
      <c r="AT3" s="545"/>
      <c r="AU3" s="545"/>
      <c r="AV3" s="545"/>
      <c r="AW3" s="516" t="s">
        <v>157</v>
      </c>
      <c r="AX3" s="516" t="s">
        <v>477</v>
      </c>
      <c r="AY3" s="516"/>
      <c r="AZ3" s="579" t="s">
        <v>534</v>
      </c>
      <c r="BA3" s="514"/>
      <c r="BB3" s="3"/>
      <c r="BC3" s="3"/>
      <c r="BD3" s="3"/>
    </row>
    <row r="4" spans="1:56" s="192" customFormat="1" ht="24.95" customHeight="1">
      <c r="A4" s="6"/>
      <c r="B4" s="7"/>
      <c r="C4" s="962"/>
      <c r="D4" s="962"/>
      <c r="E4" s="962"/>
      <c r="F4" s="962"/>
      <c r="G4" s="962"/>
      <c r="H4" s="962"/>
      <c r="I4" s="962"/>
      <c r="J4" s="962"/>
      <c r="K4" s="2100"/>
      <c r="L4" s="2100"/>
      <c r="M4" s="2100"/>
      <c r="N4" s="2100"/>
      <c r="O4" s="2100"/>
      <c r="P4" s="2100"/>
      <c r="Q4" s="2100"/>
      <c r="R4" s="2100"/>
      <c r="S4" s="2100"/>
      <c r="T4" s="2100"/>
      <c r="U4" s="2100"/>
      <c r="V4" s="2100"/>
      <c r="W4" s="2100"/>
      <c r="X4" s="2100"/>
      <c r="Y4" s="2100"/>
      <c r="Z4" s="2100"/>
      <c r="AA4" s="2100"/>
      <c r="AB4" s="2100"/>
      <c r="AC4" s="2100"/>
      <c r="AD4" s="2100"/>
      <c r="AE4" s="2100"/>
      <c r="AF4" s="2100"/>
      <c r="AG4" s="2100"/>
      <c r="AH4" s="4"/>
      <c r="AI4" s="6"/>
      <c r="AJ4" s="6"/>
      <c r="AK4" s="6"/>
      <c r="AL4" s="6"/>
      <c r="AM4" s="514"/>
      <c r="AN4" s="514"/>
      <c r="AO4" s="546"/>
      <c r="AP4" s="545"/>
      <c r="AQ4" s="545"/>
      <c r="AR4" s="545"/>
      <c r="AS4" s="545"/>
      <c r="AT4" s="545"/>
      <c r="AU4" s="545"/>
      <c r="AV4" s="545"/>
      <c r="AW4" s="545"/>
      <c r="AX4" s="545"/>
      <c r="AY4" s="516"/>
      <c r="AZ4" s="518"/>
      <c r="BA4" s="514"/>
      <c r="BB4" s="3"/>
      <c r="BC4" s="3"/>
      <c r="BD4" s="3"/>
    </row>
    <row r="5" spans="1:56" s="84" customFormat="1" ht="24.95" customHeight="1">
      <c r="A5" s="13"/>
      <c r="B5" s="14"/>
      <c r="C5" s="2141"/>
      <c r="D5" s="2141"/>
      <c r="E5" s="2141"/>
      <c r="F5" s="2141"/>
      <c r="G5" s="2141"/>
      <c r="H5" s="2141"/>
      <c r="I5" s="2141"/>
      <c r="J5" s="2141"/>
      <c r="K5" s="2141"/>
      <c r="L5" s="2141"/>
      <c r="M5" s="2141"/>
      <c r="N5" s="2141"/>
      <c r="O5" s="2141"/>
      <c r="P5" s="2141"/>
      <c r="Q5" s="2141"/>
      <c r="R5" s="2141"/>
      <c r="S5" s="2141"/>
      <c r="T5" s="2141"/>
      <c r="U5" s="2141"/>
      <c r="V5" s="2141"/>
      <c r="W5" s="2141"/>
      <c r="X5" s="2141"/>
      <c r="Y5" s="2141"/>
      <c r="Z5" s="2141"/>
      <c r="AA5" s="2141"/>
      <c r="AB5" s="2141"/>
      <c r="AC5" s="2141"/>
      <c r="AD5" s="2141"/>
      <c r="AE5" s="2141"/>
      <c r="AF5" s="2141"/>
      <c r="AG5" s="20"/>
      <c r="AH5" s="4"/>
      <c r="AI5" s="13"/>
      <c r="AJ5" s="13"/>
      <c r="AK5" s="13"/>
      <c r="AL5" s="13"/>
      <c r="AM5" s="514"/>
      <c r="AN5" s="1418"/>
      <c r="AO5" s="1411"/>
      <c r="AP5" s="1411"/>
      <c r="AQ5" s="1411"/>
      <c r="AR5" s="1411"/>
      <c r="AS5" s="1411"/>
      <c r="AT5" s="1411"/>
      <c r="AU5" s="1411"/>
      <c r="AV5" s="1411"/>
      <c r="AW5" s="1411"/>
      <c r="AX5" s="1411"/>
      <c r="AY5" s="626"/>
      <c r="AZ5" s="1419"/>
      <c r="BA5" s="514"/>
      <c r="BB5" s="3"/>
      <c r="BC5" s="3"/>
      <c r="BD5" s="3"/>
    </row>
    <row r="6" spans="1:56" s="86" customFormat="1" ht="4.5" customHeight="1">
      <c r="A6" s="10"/>
      <c r="B6" s="11"/>
      <c r="C6" s="2183"/>
      <c r="D6" s="2183"/>
      <c r="E6" s="2183"/>
      <c r="F6" s="2183"/>
      <c r="G6" s="2183"/>
      <c r="H6" s="2183"/>
      <c r="I6" s="2183"/>
      <c r="J6" s="2183"/>
      <c r="K6" s="2183"/>
      <c r="L6" s="2183"/>
      <c r="M6" s="2183"/>
      <c r="N6" s="2183"/>
      <c r="O6" s="2183"/>
      <c r="P6" s="2183"/>
      <c r="Q6" s="2183"/>
      <c r="R6" s="2183"/>
      <c r="S6" s="2183"/>
      <c r="T6" s="2183"/>
      <c r="U6" s="2183"/>
      <c r="V6" s="2183"/>
      <c r="W6" s="2183"/>
      <c r="X6" s="2183"/>
      <c r="Y6" s="2183"/>
      <c r="Z6" s="2183"/>
      <c r="AA6" s="2183"/>
      <c r="AB6" s="2183"/>
      <c r="AC6" s="2183"/>
      <c r="AD6" s="2183"/>
      <c r="AE6" s="2183"/>
      <c r="AF6" s="2183"/>
      <c r="AG6" s="973"/>
      <c r="AH6" s="4"/>
      <c r="AI6" s="10"/>
      <c r="AJ6" s="10"/>
      <c r="AK6" s="10"/>
      <c r="AL6" s="10"/>
      <c r="AM6" s="514"/>
      <c r="AN6" s="514"/>
      <c r="AO6" s="518"/>
      <c r="AP6" s="518"/>
      <c r="AQ6" s="518"/>
      <c r="AR6" s="518"/>
      <c r="AS6" s="518"/>
      <c r="AT6" s="518"/>
      <c r="AU6" s="518"/>
      <c r="AV6" s="518"/>
      <c r="AW6" s="518"/>
      <c r="AX6" s="518"/>
      <c r="AY6" s="516"/>
      <c r="AZ6" s="524"/>
      <c r="BA6" s="514"/>
      <c r="BB6" s="3"/>
      <c r="BC6" s="3"/>
      <c r="BD6" s="3"/>
    </row>
    <row r="7" spans="1:56" ht="16.5" customHeight="1">
      <c r="A7" s="3"/>
      <c r="B7" s="15"/>
      <c r="C7" s="979" t="str">
        <f>AO7</f>
        <v>Nachfragersegmente 2021</v>
      </c>
      <c r="D7" s="979"/>
      <c r="E7" s="979"/>
      <c r="F7" s="979"/>
      <c r="G7" s="979"/>
      <c r="H7" s="979"/>
      <c r="I7" s="979"/>
      <c r="J7" s="979"/>
      <c r="K7" s="979"/>
      <c r="L7" s="979"/>
      <c r="M7" s="979"/>
      <c r="N7" s="979"/>
      <c r="O7" s="2185" t="str">
        <f t="shared" si="0" ref="O7:O17">AP7</f>
        <v>Stadt Thun</v>
      </c>
      <c r="P7" s="2185"/>
      <c r="Q7" s="2185"/>
      <c r="R7" s="2185"/>
      <c r="S7" s="2185"/>
      <c r="T7" s="2185"/>
      <c r="U7" s="2185"/>
      <c r="V7" s="2186"/>
      <c r="W7" s="2189" t="str">
        <f>AR7</f>
        <v>MS-Region</v>
      </c>
      <c r="X7" s="2190"/>
      <c r="Y7" s="2190"/>
      <c r="Z7" s="2190"/>
      <c r="AA7" s="2188" t="str">
        <f>AS7</f>
        <v>FPRE-Region</v>
      </c>
      <c r="AB7" s="2188"/>
      <c r="AC7" s="2188"/>
      <c r="AD7" s="2188"/>
      <c r="AE7" s="2187" t="str">
        <f>AT7</f>
        <v>Schweiz</v>
      </c>
      <c r="AF7" s="2187"/>
      <c r="AG7" s="2187"/>
      <c r="AI7" s="3"/>
      <c r="AJ7" s="3"/>
      <c r="AK7" s="3"/>
      <c r="AL7" s="3"/>
      <c r="AM7" s="514"/>
      <c r="AN7" s="514"/>
      <c r="AO7" s="1278" t="s">
        <v>627</v>
      </c>
      <c r="AP7" s="611" t="s">
        <v>543</v>
      </c>
      <c r="AQ7" s="611"/>
      <c r="AR7" s="611" t="s">
        <v>162</v>
      </c>
      <c r="AS7" s="637" t="s">
        <v>163</v>
      </c>
      <c r="AT7" s="611" t="s">
        <v>257</v>
      </c>
      <c r="AU7" s="528"/>
      <c r="AV7" s="528"/>
      <c r="AW7" s="601"/>
      <c r="AX7" s="601"/>
      <c r="AY7" s="516"/>
      <c r="AZ7" s="524"/>
      <c r="BA7" s="514"/>
      <c r="BB7" s="3"/>
      <c r="BC7" s="3"/>
      <c r="BD7" s="3"/>
    </row>
    <row r="8" spans="1:56" ht="16.5" customHeight="1">
      <c r="A8" s="3"/>
      <c r="B8" s="15"/>
      <c r="C8" s="979"/>
      <c r="D8" s="979"/>
      <c r="E8" s="979"/>
      <c r="F8" s="979"/>
      <c r="G8" s="979"/>
      <c r="H8" s="979"/>
      <c r="I8" s="979"/>
      <c r="J8" s="979"/>
      <c r="K8" s="979"/>
      <c r="L8" s="979"/>
      <c r="M8" s="979"/>
      <c r="N8" s="979"/>
      <c r="O8" s="2147" t="str">
        <f t="shared" si="0"/>
        <v>Haushalte</v>
      </c>
      <c r="P8" s="2147"/>
      <c r="Q8" s="2147"/>
      <c r="R8" s="2147"/>
      <c r="S8" s="2147" t="str">
        <f t="shared" si="1" ref="S8:S18">AQ8</f>
        <v>Verteilung</v>
      </c>
      <c r="T8" s="2147"/>
      <c r="U8" s="2147"/>
      <c r="V8" s="2184"/>
      <c r="W8" s="2191"/>
      <c r="X8" s="2191"/>
      <c r="Y8" s="2191"/>
      <c r="Z8" s="2191"/>
      <c r="AA8" s="2188"/>
      <c r="AB8" s="2188"/>
      <c r="AC8" s="2188"/>
      <c r="AD8" s="2188"/>
      <c r="AE8" s="2187"/>
      <c r="AF8" s="2187"/>
      <c r="AG8" s="2187"/>
      <c r="AI8" s="3"/>
      <c r="AJ8" s="3"/>
      <c r="AK8" s="3"/>
      <c r="AL8" s="3"/>
      <c r="AM8" s="514"/>
      <c r="AN8" s="514"/>
      <c r="AO8" s="602"/>
      <c r="AP8" s="581" t="s">
        <v>255</v>
      </c>
      <c r="AQ8" s="581" t="s">
        <v>256</v>
      </c>
      <c r="AR8" s="1330"/>
      <c r="AS8" s="1338"/>
      <c r="AT8" s="1327"/>
      <c r="AU8" s="528"/>
      <c r="AV8" s="528"/>
      <c r="AW8" s="602"/>
      <c r="AX8" s="602"/>
      <c r="AY8" s="516"/>
      <c r="AZ8" s="524"/>
      <c r="BA8" s="514"/>
      <c r="BB8" s="3"/>
      <c r="BC8" s="3"/>
      <c r="BD8" s="3"/>
    </row>
    <row r="9" spans="1:56" ht="16.5" customHeight="1">
      <c r="A9" s="3"/>
      <c r="B9" s="15"/>
      <c r="C9" s="2133" t="str">
        <f t="shared" si="2" ref="C9:C18">AO9</f>
        <v>1 Ländlich Traditionelle</v>
      </c>
      <c r="D9" s="2133"/>
      <c r="E9" s="2133"/>
      <c r="F9" s="2133"/>
      <c r="G9" s="2133"/>
      <c r="H9" s="2133"/>
      <c r="I9" s="2133"/>
      <c r="J9" s="2133"/>
      <c r="K9" s="2133"/>
      <c r="L9" s="2133"/>
      <c r="M9" s="2133"/>
      <c r="N9" s="2133"/>
      <c r="O9" s="2161">
        <f>AP9</f>
        <v>1873.1423113422941</v>
      </c>
      <c r="P9" s="2161"/>
      <c r="Q9" s="2161"/>
      <c r="R9" s="989"/>
      <c r="S9" s="2144">
        <f t="shared" si="1"/>
        <v>0.088501880998927113</v>
      </c>
      <c r="T9" s="2103"/>
      <c r="U9" s="2103"/>
      <c r="V9" s="919"/>
      <c r="W9" s="2144">
        <f>AR9</f>
        <v>0.12219601062274667</v>
      </c>
      <c r="X9" s="2103"/>
      <c r="Y9" s="2103"/>
      <c r="Z9" s="919"/>
      <c r="AA9" s="2144">
        <f t="shared" si="3" ref="AA9:AA18">AS9</f>
        <v>0.1253453705143347</v>
      </c>
      <c r="AB9" s="2103"/>
      <c r="AC9" s="2103"/>
      <c r="AD9" s="990"/>
      <c r="AE9" s="2144">
        <f>AT9</f>
        <v>0.1171143754832535</v>
      </c>
      <c r="AF9" s="2103"/>
      <c r="AG9" s="2103"/>
      <c r="AI9" s="3"/>
      <c r="AJ9" s="94"/>
      <c r="AK9" s="3"/>
      <c r="AL9" s="3"/>
      <c r="AM9" s="514"/>
      <c r="AN9" s="514"/>
      <c r="AO9" s="1124" t="s">
        <v>177</v>
      </c>
      <c r="AP9" s="1290">
        <v>1873.1423113422941</v>
      </c>
      <c r="AQ9" s="1339">
        <v>0.088501880998927113</v>
      </c>
      <c r="AR9" s="1339">
        <v>0.12219601062274667</v>
      </c>
      <c r="AS9" s="1339">
        <v>0.1253453705143347</v>
      </c>
      <c r="AT9" s="1339">
        <v>0.1171143754832535</v>
      </c>
      <c r="AU9" s="528"/>
      <c r="AV9" s="528"/>
      <c r="AW9" s="516"/>
      <c r="AX9" s="516"/>
      <c r="AY9" s="516"/>
      <c r="AZ9" s="524"/>
      <c r="BA9" s="514"/>
      <c r="BB9" s="3"/>
      <c r="BC9" s="3"/>
      <c r="BD9" s="3"/>
    </row>
    <row r="10" spans="1:56" ht="16.5" customHeight="1">
      <c r="A10" s="3"/>
      <c r="B10" s="15"/>
      <c r="C10" s="2133" t="str">
        <f t="shared" si="2"/>
        <v>2 Moderne Arbeiter</v>
      </c>
      <c r="D10" s="2133"/>
      <c r="E10" s="2133"/>
      <c r="F10" s="2133"/>
      <c r="G10" s="2133"/>
      <c r="H10" s="2133"/>
      <c r="I10" s="2133"/>
      <c r="J10" s="2133"/>
      <c r="K10" s="2133"/>
      <c r="L10" s="2133"/>
      <c r="M10" s="2133"/>
      <c r="N10" s="2133"/>
      <c r="O10" s="2161">
        <f t="shared" si="0"/>
        <v>2260.5521448966797</v>
      </c>
      <c r="P10" s="2161"/>
      <c r="Q10" s="2161"/>
      <c r="R10" s="989"/>
      <c r="S10" s="2144">
        <f t="shared" si="1"/>
        <v>0.1068061490619739</v>
      </c>
      <c r="T10" s="2103"/>
      <c r="U10" s="2103"/>
      <c r="V10" s="919"/>
      <c r="W10" s="2144">
        <f t="shared" si="4" ref="W10:W18">AR10</f>
        <v>0.11126449017655567</v>
      </c>
      <c r="X10" s="2103"/>
      <c r="Y10" s="2103"/>
      <c r="Z10" s="919"/>
      <c r="AA10" s="2144">
        <f t="shared" si="3"/>
        <v>0.11039414048040989</v>
      </c>
      <c r="AB10" s="2103"/>
      <c r="AC10" s="2103"/>
      <c r="AD10" s="990"/>
      <c r="AE10" s="2144">
        <f>AT10</f>
        <v>0.1052705474886968</v>
      </c>
      <c r="AF10" s="2103"/>
      <c r="AG10" s="2103"/>
      <c r="AI10" s="3"/>
      <c r="AJ10" s="94"/>
      <c r="AK10" s="3"/>
      <c r="AL10" s="3"/>
      <c r="AM10" s="514"/>
      <c r="AN10" s="514"/>
      <c r="AO10" s="1124" t="s">
        <v>178</v>
      </c>
      <c r="AP10" s="1290">
        <v>2260.5521448966797</v>
      </c>
      <c r="AQ10" s="1339">
        <v>0.1068061490619739</v>
      </c>
      <c r="AR10" s="1339">
        <v>0.11126449017655567</v>
      </c>
      <c r="AS10" s="1339">
        <v>0.11039414048040989</v>
      </c>
      <c r="AT10" s="1339">
        <v>0.1052705474886968</v>
      </c>
      <c r="AU10" s="528"/>
      <c r="AV10" s="528"/>
      <c r="AW10" s="516"/>
      <c r="AX10" s="516"/>
      <c r="AY10" s="516"/>
      <c r="AZ10" s="524"/>
      <c r="BA10" s="514"/>
      <c r="BB10" s="3"/>
      <c r="BC10" s="3"/>
      <c r="BD10" s="3"/>
    </row>
    <row r="11" spans="1:56" ht="16.5" customHeight="1">
      <c r="A11" s="3"/>
      <c r="B11" s="15"/>
      <c r="C11" s="2133" t="str">
        <f t="shared" si="2"/>
        <v>3 Improvisierte Alternative</v>
      </c>
      <c r="D11" s="2133"/>
      <c r="E11" s="2133"/>
      <c r="F11" s="2133"/>
      <c r="G11" s="2133"/>
      <c r="H11" s="2133"/>
      <c r="I11" s="2133"/>
      <c r="J11" s="2133"/>
      <c r="K11" s="2133"/>
      <c r="L11" s="2133"/>
      <c r="M11" s="2133"/>
      <c r="N11" s="2133"/>
      <c r="O11" s="2161">
        <f t="shared" si="0"/>
        <v>4033.0992789471261</v>
      </c>
      <c r="P11" s="2161"/>
      <c r="Q11" s="2161"/>
      <c r="R11" s="989"/>
      <c r="S11" s="2144">
        <f t="shared" si="1"/>
        <v>0.19055512775559286</v>
      </c>
      <c r="T11" s="2103"/>
      <c r="U11" s="2103"/>
      <c r="V11" s="919"/>
      <c r="W11" s="2144">
        <f t="shared" si="4"/>
        <v>0.13342402691196451</v>
      </c>
      <c r="X11" s="2103"/>
      <c r="Y11" s="2103"/>
      <c r="Z11" s="919"/>
      <c r="AA11" s="2144">
        <f t="shared" si="3"/>
        <v>0.11461506185428325</v>
      </c>
      <c r="AB11" s="2103"/>
      <c r="AC11" s="2103"/>
      <c r="AD11" s="990"/>
      <c r="AE11" s="2144">
        <f t="shared" si="5" ref="AE11:AE17">AT11</f>
        <v>0.11478564895350049</v>
      </c>
      <c r="AF11" s="2103"/>
      <c r="AG11" s="2103"/>
      <c r="AI11" s="3"/>
      <c r="AJ11" s="94"/>
      <c r="AK11" s="3"/>
      <c r="AL11" s="3"/>
      <c r="AM11" s="514"/>
      <c r="AN11" s="514"/>
      <c r="AO11" s="1124" t="s">
        <v>179</v>
      </c>
      <c r="AP11" s="1290">
        <v>4033.0992789471261</v>
      </c>
      <c r="AQ11" s="1339">
        <v>0.19055512775559286</v>
      </c>
      <c r="AR11" s="1339">
        <v>0.13342402691196451</v>
      </c>
      <c r="AS11" s="1339">
        <v>0.11461506185428325</v>
      </c>
      <c r="AT11" s="1339">
        <v>0.11478564895350049</v>
      </c>
      <c r="AU11" s="528"/>
      <c r="AV11" s="528"/>
      <c r="AW11" s="516"/>
      <c r="AX11" s="516"/>
      <c r="AY11" s="516"/>
      <c r="AZ11" s="524"/>
      <c r="BA11" s="514"/>
      <c r="BB11" s="3"/>
      <c r="BC11" s="3"/>
      <c r="BD11" s="3"/>
    </row>
    <row r="12" spans="1:56" ht="16.5" customHeight="1">
      <c r="A12" s="3"/>
      <c r="B12" s="15"/>
      <c r="C12" s="2133" t="str">
        <f t="shared" si="2"/>
        <v>4 Klassischer Mittelstand</v>
      </c>
      <c r="D12" s="2133"/>
      <c r="E12" s="2133"/>
      <c r="F12" s="2133"/>
      <c r="G12" s="2133"/>
      <c r="H12" s="2133"/>
      <c r="I12" s="2133"/>
      <c r="J12" s="2133"/>
      <c r="K12" s="2133"/>
      <c r="L12" s="2133"/>
      <c r="M12" s="2133"/>
      <c r="N12" s="2133"/>
      <c r="O12" s="2161">
        <f t="shared" si="0"/>
        <v>1341.9551312387337</v>
      </c>
      <c r="P12" s="2161"/>
      <c r="Q12" s="2161"/>
      <c r="R12" s="989"/>
      <c r="S12" s="2144">
        <f t="shared" si="1"/>
        <v>0.063404447495333457</v>
      </c>
      <c r="T12" s="2103"/>
      <c r="U12" s="2103"/>
      <c r="V12" s="919"/>
      <c r="W12" s="2144">
        <f t="shared" si="4"/>
        <v>0.11342244073814646</v>
      </c>
      <c r="X12" s="2103"/>
      <c r="Y12" s="2103"/>
      <c r="Z12" s="919"/>
      <c r="AA12" s="2144">
        <f t="shared" si="3"/>
        <v>0.11063405253633815</v>
      </c>
      <c r="AB12" s="2103"/>
      <c r="AC12" s="2103"/>
      <c r="AD12" s="990"/>
      <c r="AE12" s="2144">
        <f t="shared" si="5"/>
        <v>0.099961682714248268</v>
      </c>
      <c r="AF12" s="2103"/>
      <c r="AG12" s="2103"/>
      <c r="AI12" s="3"/>
      <c r="AJ12" s="94"/>
      <c r="AK12" s="3"/>
      <c r="AL12" s="3"/>
      <c r="AM12" s="514"/>
      <c r="AN12" s="514"/>
      <c r="AO12" s="1124" t="s">
        <v>180</v>
      </c>
      <c r="AP12" s="1290">
        <v>1341.9551312387337</v>
      </c>
      <c r="AQ12" s="1339">
        <v>0.063404447495333457</v>
      </c>
      <c r="AR12" s="1339">
        <v>0.11342244073814646</v>
      </c>
      <c r="AS12" s="1339">
        <v>0.11063405253633815</v>
      </c>
      <c r="AT12" s="1339">
        <v>0.099961682714248268</v>
      </c>
      <c r="AU12" s="528"/>
      <c r="AV12" s="528"/>
      <c r="AW12" s="516"/>
      <c r="AX12" s="516"/>
      <c r="AY12" s="516"/>
      <c r="AZ12" s="524"/>
      <c r="BA12" s="514"/>
      <c r="BB12" s="3"/>
      <c r="BC12" s="3"/>
      <c r="BD12" s="3"/>
    </row>
    <row r="13" spans="1:56" ht="16.5" customHeight="1">
      <c r="A13" s="3"/>
      <c r="B13" s="15"/>
      <c r="C13" s="2133" t="str">
        <f t="shared" si="2"/>
        <v>5 Aufgeschlossene Mitte</v>
      </c>
      <c r="D13" s="2133"/>
      <c r="E13" s="2133"/>
      <c r="F13" s="2133"/>
      <c r="G13" s="2133"/>
      <c r="H13" s="2133"/>
      <c r="I13" s="2133"/>
      <c r="J13" s="2133"/>
      <c r="K13" s="2133"/>
      <c r="L13" s="2133"/>
      <c r="M13" s="2133"/>
      <c r="N13" s="2133"/>
      <c r="O13" s="2161">
        <f t="shared" si="0"/>
        <v>2034.1147620805311</v>
      </c>
      <c r="P13" s="2161"/>
      <c r="Q13" s="2161"/>
      <c r="R13" s="989"/>
      <c r="S13" s="2144">
        <f t="shared" si="1"/>
        <v>0.096107477537468899</v>
      </c>
      <c r="T13" s="2103"/>
      <c r="U13" s="2103"/>
      <c r="V13" s="919"/>
      <c r="W13" s="2144">
        <f t="shared" si="4"/>
        <v>0.11976741073758075</v>
      </c>
      <c r="X13" s="2103"/>
      <c r="Y13" s="2103"/>
      <c r="Z13" s="919"/>
      <c r="AA13" s="2144">
        <f t="shared" si="3"/>
        <v>0.11482477544959924</v>
      </c>
      <c r="AB13" s="2103"/>
      <c r="AC13" s="2103"/>
      <c r="AD13" s="990"/>
      <c r="AE13" s="2144">
        <f t="shared" si="5"/>
        <v>0.10939483600643961</v>
      </c>
      <c r="AF13" s="2103"/>
      <c r="AG13" s="2103"/>
      <c r="AI13" s="3"/>
      <c r="AJ13" s="94"/>
      <c r="AK13" s="3"/>
      <c r="AL13" s="3"/>
      <c r="AM13" s="514"/>
      <c r="AN13" s="514"/>
      <c r="AO13" s="1124" t="s">
        <v>181</v>
      </c>
      <c r="AP13" s="1290">
        <v>2034.1147620805311</v>
      </c>
      <c r="AQ13" s="1339">
        <v>0.096107477537468899</v>
      </c>
      <c r="AR13" s="1339">
        <v>0.11976741073758075</v>
      </c>
      <c r="AS13" s="1339">
        <v>0.11482477544959924</v>
      </c>
      <c r="AT13" s="1339">
        <v>0.10939483600643961</v>
      </c>
      <c r="AU13" s="528"/>
      <c r="AV13" s="528"/>
      <c r="AW13" s="516"/>
      <c r="AX13" s="516"/>
      <c r="AY13" s="516"/>
      <c r="AZ13" s="524"/>
      <c r="BA13" s="514"/>
      <c r="BB13" s="3"/>
      <c r="BC13" s="3"/>
      <c r="BD13" s="3"/>
    </row>
    <row r="14" spans="1:56" ht="16.5" customHeight="1">
      <c r="A14" s="3"/>
      <c r="B14" s="15"/>
      <c r="C14" s="2133" t="str">
        <f t="shared" si="2"/>
        <v>6 Etablierte Alternative</v>
      </c>
      <c r="D14" s="2133"/>
      <c r="E14" s="2133"/>
      <c r="F14" s="2133"/>
      <c r="G14" s="2133"/>
      <c r="H14" s="2133"/>
      <c r="I14" s="2133"/>
      <c r="J14" s="2133"/>
      <c r="K14" s="2133"/>
      <c r="L14" s="2133"/>
      <c r="M14" s="2133"/>
      <c r="N14" s="2133"/>
      <c r="O14" s="2161">
        <f t="shared" si="0"/>
        <v>2302.3484710715124</v>
      </c>
      <c r="P14" s="2161"/>
      <c r="Q14" s="2161"/>
      <c r="R14" s="989"/>
      <c r="S14" s="2144">
        <f t="shared" si="1"/>
        <v>0.1087809341399249</v>
      </c>
      <c r="T14" s="2103"/>
      <c r="U14" s="2103"/>
      <c r="V14" s="919"/>
      <c r="W14" s="2144">
        <f t="shared" si="4"/>
        <v>0.10698582543956346</v>
      </c>
      <c r="X14" s="2103"/>
      <c r="Y14" s="2103"/>
      <c r="Z14" s="919"/>
      <c r="AA14" s="2144">
        <f t="shared" si="3"/>
        <v>0.10435958679883273</v>
      </c>
      <c r="AB14" s="2103"/>
      <c r="AC14" s="2103"/>
      <c r="AD14" s="990"/>
      <c r="AE14" s="2144">
        <f t="shared" si="5"/>
        <v>0.10267317305738849</v>
      </c>
      <c r="AF14" s="2103"/>
      <c r="AG14" s="2103"/>
      <c r="AI14" s="3"/>
      <c r="AJ14" s="94"/>
      <c r="AK14" s="3"/>
      <c r="AL14" s="3"/>
      <c r="AM14" s="514"/>
      <c r="AN14" s="514"/>
      <c r="AO14" s="1124" t="s">
        <v>182</v>
      </c>
      <c r="AP14" s="1290">
        <v>2302.3484710715124</v>
      </c>
      <c r="AQ14" s="1339">
        <v>0.1087809341399249</v>
      </c>
      <c r="AR14" s="1339">
        <v>0.10698582543956346</v>
      </c>
      <c r="AS14" s="1339">
        <v>0.10435958679883273</v>
      </c>
      <c r="AT14" s="1339">
        <v>0.10267317305738849</v>
      </c>
      <c r="AU14" s="528"/>
      <c r="AV14" s="528"/>
      <c r="AW14" s="516"/>
      <c r="AX14" s="516"/>
      <c r="AY14" s="516"/>
      <c r="AZ14" s="524"/>
      <c r="BA14" s="514"/>
      <c r="BB14" s="3"/>
      <c r="BC14" s="3"/>
      <c r="BD14" s="3"/>
    </row>
    <row r="15" spans="1:56" ht="16.5" customHeight="1">
      <c r="A15" s="3"/>
      <c r="B15" s="15"/>
      <c r="C15" s="2133" t="str">
        <f t="shared" si="2"/>
        <v>7 Bürgerliche Oberschicht</v>
      </c>
      <c r="D15" s="2133"/>
      <c r="E15" s="2133"/>
      <c r="F15" s="2133"/>
      <c r="G15" s="2133"/>
      <c r="H15" s="2133"/>
      <c r="I15" s="2133"/>
      <c r="J15" s="2133"/>
      <c r="K15" s="2133"/>
      <c r="L15" s="2133"/>
      <c r="M15" s="2133"/>
      <c r="N15" s="2133"/>
      <c r="O15" s="2161">
        <f t="shared" si="0"/>
        <v>1219.7369733577973</v>
      </c>
      <c r="P15" s="2161"/>
      <c r="Q15" s="2161"/>
      <c r="R15" s="989"/>
      <c r="S15" s="2144">
        <f t="shared" si="1"/>
        <v>0.057629906607975255</v>
      </c>
      <c r="T15" s="2103"/>
      <c r="U15" s="2103"/>
      <c r="V15" s="919"/>
      <c r="W15" s="2144">
        <f t="shared" si="4"/>
        <v>0.076436763250754075</v>
      </c>
      <c r="X15" s="2103"/>
      <c r="Y15" s="2103"/>
      <c r="Z15" s="919"/>
      <c r="AA15" s="2144">
        <f t="shared" si="3"/>
        <v>0.078952002765068627</v>
      </c>
      <c r="AB15" s="2103"/>
      <c r="AC15" s="2103"/>
      <c r="AD15" s="990"/>
      <c r="AE15" s="2144">
        <f t="shared" si="5"/>
        <v>0.081245330298648388</v>
      </c>
      <c r="AF15" s="2103"/>
      <c r="AG15" s="2103"/>
      <c r="AI15" s="3"/>
      <c r="AJ15" s="94"/>
      <c r="AK15" s="3"/>
      <c r="AL15" s="3"/>
      <c r="AM15" s="514"/>
      <c r="AN15" s="514"/>
      <c r="AO15" s="1124" t="s">
        <v>183</v>
      </c>
      <c r="AP15" s="1290">
        <v>1219.7369733577973</v>
      </c>
      <c r="AQ15" s="1339">
        <v>0.057629906607975255</v>
      </c>
      <c r="AR15" s="1339">
        <v>0.076436763250754075</v>
      </c>
      <c r="AS15" s="1339">
        <v>0.078952002765068627</v>
      </c>
      <c r="AT15" s="1339">
        <v>0.081245330298648388</v>
      </c>
      <c r="AU15" s="528"/>
      <c r="AV15" s="528"/>
      <c r="AW15" s="516"/>
      <c r="AX15" s="516"/>
      <c r="AY15" s="516"/>
      <c r="AZ15" s="524"/>
      <c r="BA15" s="514"/>
      <c r="BB15" s="3"/>
      <c r="BC15" s="3"/>
      <c r="BD15" s="3"/>
    </row>
    <row r="16" spans="1:56" ht="16.5" customHeight="1">
      <c r="A16" s="3"/>
      <c r="B16" s="15"/>
      <c r="C16" s="2133" t="str">
        <f t="shared" si="2"/>
        <v>8 Bildungsorientierte Oberschicht</v>
      </c>
      <c r="D16" s="2133"/>
      <c r="E16" s="2133"/>
      <c r="F16" s="2133"/>
      <c r="G16" s="2133"/>
      <c r="H16" s="2133"/>
      <c r="I16" s="2133"/>
      <c r="J16" s="2133"/>
      <c r="K16" s="2133"/>
      <c r="L16" s="2133"/>
      <c r="M16" s="2133"/>
      <c r="N16" s="2133"/>
      <c r="O16" s="2161">
        <f t="shared" si="0"/>
        <v>1474.1795888368922</v>
      </c>
      <c r="P16" s="2161"/>
      <c r="Q16" s="2161"/>
      <c r="R16" s="989"/>
      <c r="S16" s="2144">
        <f t="shared" si="1"/>
        <v>0.069651764178449843</v>
      </c>
      <c r="T16" s="2103"/>
      <c r="U16" s="2103"/>
      <c r="V16" s="919"/>
      <c r="W16" s="2144">
        <f t="shared" si="4"/>
        <v>0.064834264667724711</v>
      </c>
      <c r="X16" s="2103"/>
      <c r="Y16" s="2103"/>
      <c r="Z16" s="919"/>
      <c r="AA16" s="2144">
        <f t="shared" si="3"/>
        <v>0.077029027820397902</v>
      </c>
      <c r="AB16" s="2103"/>
      <c r="AC16" s="2103"/>
      <c r="AD16" s="990"/>
      <c r="AE16" s="2144">
        <f t="shared" si="5"/>
        <v>0.091362368398799007</v>
      </c>
      <c r="AF16" s="2103"/>
      <c r="AG16" s="2103"/>
      <c r="AI16" s="3"/>
      <c r="AJ16" s="94"/>
      <c r="AK16" s="3"/>
      <c r="AL16" s="3"/>
      <c r="AM16" s="514"/>
      <c r="AN16" s="514"/>
      <c r="AO16" s="1124" t="s">
        <v>184</v>
      </c>
      <c r="AP16" s="1290">
        <v>1474.1795888368922</v>
      </c>
      <c r="AQ16" s="1339">
        <v>0.069651764178449843</v>
      </c>
      <c r="AR16" s="1339">
        <v>0.064834264667724711</v>
      </c>
      <c r="AS16" s="1339">
        <v>0.077029027820397902</v>
      </c>
      <c r="AT16" s="1339">
        <v>0.091362368398799007</v>
      </c>
      <c r="AU16" s="528"/>
      <c r="AV16" s="528"/>
      <c r="AW16" s="516"/>
      <c r="AX16" s="516"/>
      <c r="AY16" s="516"/>
      <c r="AZ16" s="524"/>
      <c r="BA16" s="514"/>
      <c r="BB16" s="3"/>
      <c r="BC16" s="3"/>
      <c r="BD16" s="3"/>
    </row>
    <row r="17" spans="1:56" ht="16.5" customHeight="1">
      <c r="A17" s="3"/>
      <c r="B17" s="15"/>
      <c r="C17" s="2133" t="str">
        <f t="shared" si="2"/>
        <v>9 Urbane Avantgarde</v>
      </c>
      <c r="D17" s="2133"/>
      <c r="E17" s="2133"/>
      <c r="F17" s="2133"/>
      <c r="G17" s="2133"/>
      <c r="H17" s="2133"/>
      <c r="I17" s="2133"/>
      <c r="J17" s="2133"/>
      <c r="K17" s="2133"/>
      <c r="L17" s="2133"/>
      <c r="M17" s="2133"/>
      <c r="N17" s="2133"/>
      <c r="O17" s="2161">
        <f t="shared" si="0"/>
        <v>4625.8713382284523</v>
      </c>
      <c r="P17" s="2161"/>
      <c r="Q17" s="2161"/>
      <c r="R17" s="989"/>
      <c r="S17" s="2144">
        <f t="shared" si="1"/>
        <v>0.21856231222435379</v>
      </c>
      <c r="T17" s="2103"/>
      <c r="U17" s="2103"/>
      <c r="V17" s="919"/>
      <c r="W17" s="2144">
        <f t="shared" si="4"/>
        <v>0.15166876745496372</v>
      </c>
      <c r="X17" s="2103"/>
      <c r="Y17" s="2103"/>
      <c r="Z17" s="919"/>
      <c r="AA17" s="2144">
        <f t="shared" si="3"/>
        <v>0.16384598178073548</v>
      </c>
      <c r="AB17" s="2103"/>
      <c r="AC17" s="2103"/>
      <c r="AD17" s="990"/>
      <c r="AE17" s="2144">
        <f t="shared" si="5"/>
        <v>0.17819203759902547</v>
      </c>
      <c r="AF17" s="2103"/>
      <c r="AG17" s="2103"/>
      <c r="AI17" s="3"/>
      <c r="AJ17" s="94"/>
      <c r="AK17" s="3"/>
      <c r="AL17" s="3"/>
      <c r="AM17" s="514"/>
      <c r="AN17" s="514"/>
      <c r="AO17" s="1124" t="s">
        <v>185</v>
      </c>
      <c r="AP17" s="1290">
        <v>4625.8713382284523</v>
      </c>
      <c r="AQ17" s="1339">
        <v>0.21856231222435379</v>
      </c>
      <c r="AR17" s="1339">
        <v>0.15166876745496372</v>
      </c>
      <c r="AS17" s="1339">
        <v>0.16384598178073548</v>
      </c>
      <c r="AT17" s="1339">
        <v>0.17819203759902547</v>
      </c>
      <c r="AU17" s="528"/>
      <c r="AV17" s="528"/>
      <c r="AW17" s="516"/>
      <c r="AX17" s="516"/>
      <c r="AY17" s="516"/>
      <c r="AZ17" s="524"/>
      <c r="BA17" s="514"/>
      <c r="BB17" s="3"/>
      <c r="BC17" s="3"/>
      <c r="BD17" s="3"/>
    </row>
    <row r="18" spans="1:56" ht="16.5" customHeight="1">
      <c r="A18" s="3"/>
      <c r="B18" s="15"/>
      <c r="C18" s="2106" t="str">
        <f t="shared" si="2"/>
        <v>Total</v>
      </c>
      <c r="D18" s="2106"/>
      <c r="E18" s="2106"/>
      <c r="F18" s="2106"/>
      <c r="G18" s="2106"/>
      <c r="H18" s="2106"/>
      <c r="I18" s="2106"/>
      <c r="J18" s="2106"/>
      <c r="K18" s="2106"/>
      <c r="L18" s="2106"/>
      <c r="M18" s="2106"/>
      <c r="N18" s="2106"/>
      <c r="O18" s="2172">
        <f>AP18</f>
        <v>21165.000000000018</v>
      </c>
      <c r="P18" s="2172"/>
      <c r="Q18" s="2172"/>
      <c r="R18" s="977"/>
      <c r="S18" s="2173">
        <f t="shared" si="1"/>
        <v>1</v>
      </c>
      <c r="T18" s="2112"/>
      <c r="U18" s="2112"/>
      <c r="V18" s="968"/>
      <c r="W18" s="2173">
        <f t="shared" si="4"/>
        <v>1</v>
      </c>
      <c r="X18" s="2112"/>
      <c r="Y18" s="2112"/>
      <c r="Z18" s="968"/>
      <c r="AA18" s="2173">
        <f t="shared" si="3"/>
        <v>1</v>
      </c>
      <c r="AB18" s="2112"/>
      <c r="AC18" s="2112"/>
      <c r="AD18" s="978"/>
      <c r="AE18" s="2173">
        <f>AT18</f>
        <v>0.99999999999999989</v>
      </c>
      <c r="AF18" s="2112"/>
      <c r="AG18" s="2112"/>
      <c r="AI18" s="3"/>
      <c r="AJ18" s="3"/>
      <c r="AK18" s="3"/>
      <c r="AL18" s="3"/>
      <c r="AM18" s="514"/>
      <c r="AN18" s="514"/>
      <c r="AO18" s="1124" t="s">
        <v>22</v>
      </c>
      <c r="AP18" s="1290">
        <v>21165.000000000018</v>
      </c>
      <c r="AQ18" s="1339">
        <v>1</v>
      </c>
      <c r="AR18" s="1339">
        <v>1</v>
      </c>
      <c r="AS18" s="1339">
        <v>1</v>
      </c>
      <c r="AT18" s="1339">
        <v>0.99999999999999989</v>
      </c>
      <c r="AU18" s="528"/>
      <c r="AV18" s="528"/>
      <c r="AW18" s="516"/>
      <c r="AX18" s="516"/>
      <c r="AY18" s="516"/>
      <c r="AZ18" s="524"/>
      <c r="BA18" s="514"/>
      <c r="BB18" s="3"/>
      <c r="BC18" s="3"/>
      <c r="BD18" s="3"/>
    </row>
    <row r="19" spans="1:56" ht="4.5" customHeight="1">
      <c r="A19" s="3"/>
      <c r="B19" s="15"/>
      <c r="C19" s="416"/>
      <c r="D19" s="416"/>
      <c r="E19" s="416"/>
      <c r="F19" s="416"/>
      <c r="G19" s="416"/>
      <c r="H19" s="416"/>
      <c r="I19" s="416"/>
      <c r="J19" s="416"/>
      <c r="K19" s="416"/>
      <c r="L19" s="416"/>
      <c r="M19" s="416"/>
      <c r="N19" s="416"/>
      <c r="O19" s="980"/>
      <c r="P19" s="980"/>
      <c r="Q19" s="980"/>
      <c r="R19" s="981"/>
      <c r="S19" s="982"/>
      <c r="T19" s="415"/>
      <c r="U19" s="415"/>
      <c r="V19" s="415"/>
      <c r="W19" s="982"/>
      <c r="X19" s="415"/>
      <c r="Y19" s="415"/>
      <c r="Z19" s="415"/>
      <c r="AA19" s="982"/>
      <c r="AB19" s="415"/>
      <c r="AC19" s="415"/>
      <c r="AD19" s="982"/>
      <c r="AE19" s="982"/>
      <c r="AF19" s="415"/>
      <c r="AG19" s="415"/>
      <c r="AI19" s="3"/>
      <c r="AJ19" s="3"/>
      <c r="AK19" s="3"/>
      <c r="AL19" s="3"/>
      <c r="AM19" s="514"/>
      <c r="AN19" s="514"/>
      <c r="AO19" s="516"/>
      <c r="AP19" s="983"/>
      <c r="AQ19" s="617"/>
      <c r="AR19" s="617"/>
      <c r="AS19" s="617"/>
      <c r="AT19" s="617"/>
      <c r="AU19" s="528"/>
      <c r="AV19" s="528"/>
      <c r="AW19" s="516"/>
      <c r="AX19" s="516"/>
      <c r="AY19" s="516"/>
      <c r="AZ19" s="524"/>
      <c r="BA19" s="514"/>
      <c r="BB19" s="3"/>
      <c r="BC19" s="3"/>
      <c r="BD19" s="3"/>
    </row>
    <row r="20" spans="1:56" ht="9.95" customHeight="1">
      <c r="A20" s="3"/>
      <c r="B20" s="15"/>
      <c r="C20" s="912" t="str">
        <f>AO20</f>
        <v>Anmerkung: Weitere Informationen zu den einzelnen Nachfragersegmenten (Methodenbeschrieb/Factsheets):</v>
      </c>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2"/>
      <c r="AG20" s="912"/>
      <c r="AI20" s="3"/>
      <c r="AJ20" s="3"/>
      <c r="AK20" s="3"/>
      <c r="AL20" s="3"/>
      <c r="AM20" s="514"/>
      <c r="AN20" s="514"/>
      <c r="AO20" s="1108" t="s">
        <v>188</v>
      </c>
      <c r="AP20" s="983"/>
      <c r="AQ20" s="617"/>
      <c r="AR20" s="617"/>
      <c r="AS20" s="617"/>
      <c r="AT20" s="617"/>
      <c r="AU20" s="528"/>
      <c r="AV20" s="528"/>
      <c r="AW20" s="516"/>
      <c r="AX20" s="516"/>
      <c r="AY20" s="516"/>
      <c r="AZ20" s="524"/>
      <c r="BA20" s="514"/>
      <c r="BB20" s="3"/>
      <c r="BC20" s="3"/>
      <c r="BD20" s="3"/>
    </row>
    <row r="21" spans="1:56" ht="9.95" customHeight="1">
      <c r="A21" s="3"/>
      <c r="B21" s="15"/>
      <c r="C21" s="1949" t="str">
        <f>HYPERLINK(AO21,AO21)</f>
        <v>https://fpre.ch/marktdaten/nachfragersegmente/nachfragersegmente-im-wohnungsmarkt/</v>
      </c>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I21" s="3"/>
      <c r="AJ21" s="3"/>
      <c r="AK21" s="3"/>
      <c r="AL21" s="3"/>
      <c r="AM21" s="514"/>
      <c r="AN21" s="514"/>
      <c r="AO21" s="1108" t="s">
        <v>190</v>
      </c>
      <c r="AP21" s="983"/>
      <c r="AQ21" s="617"/>
      <c r="AR21" s="617"/>
      <c r="AS21" s="617"/>
      <c r="AT21" s="617"/>
      <c r="AU21" s="528"/>
      <c r="AV21" s="528"/>
      <c r="AW21" s="516"/>
      <c r="AX21" s="516"/>
      <c r="AY21" s="516"/>
      <c r="AZ21" s="524"/>
      <c r="BA21" s="514"/>
      <c r="BB21" s="3"/>
      <c r="BC21" s="3"/>
      <c r="BD21" s="3"/>
    </row>
    <row r="22" spans="1:56" s="83" customFormat="1" ht="9.95" customHeight="1">
      <c r="A22" s="38"/>
      <c r="B22" s="39"/>
      <c r="C22" s="912" t="str">
        <f>AO22</f>
        <v>Quelle: Fahrländer Partner &amp; sotomo.</v>
      </c>
      <c r="D22" s="912"/>
      <c r="E22" s="912"/>
      <c r="F22" s="912"/>
      <c r="G22" s="912"/>
      <c r="H22" s="912"/>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I22" s="38"/>
      <c r="AJ22" s="38"/>
      <c r="AK22" s="38"/>
      <c r="AL22" s="38"/>
      <c r="AM22" s="514"/>
      <c r="AN22" s="514"/>
      <c r="AO22" s="1108" t="s">
        <v>186</v>
      </c>
      <c r="AP22" s="540"/>
      <c r="AQ22" s="540"/>
      <c r="AR22" s="540"/>
      <c r="AS22" s="540"/>
      <c r="AT22" s="540"/>
      <c r="AU22" s="540"/>
      <c r="AV22" s="540"/>
      <c r="AW22" s="540"/>
      <c r="AX22" s="604"/>
      <c r="AY22" s="516"/>
      <c r="AZ22" s="524"/>
      <c r="BA22" s="531"/>
      <c r="BB22" s="3"/>
      <c r="BC22" s="3"/>
      <c r="BD22" s="3"/>
    </row>
    <row r="23" spans="1:56" s="83" customFormat="1" ht="30" customHeight="1">
      <c r="A23" s="38"/>
      <c r="B23" s="39"/>
      <c r="C23" s="1512"/>
      <c r="D23" s="846"/>
      <c r="E23" s="846"/>
      <c r="F23" s="846"/>
      <c r="G23" s="846"/>
      <c r="H23" s="846"/>
      <c r="I23" s="846"/>
      <c r="J23" s="846"/>
      <c r="K23" s="846"/>
      <c r="L23" s="846"/>
      <c r="M23" s="846"/>
      <c r="N23" s="846"/>
      <c r="O23" s="846"/>
      <c r="P23" s="846"/>
      <c r="Q23" s="846"/>
      <c r="R23" s="846"/>
      <c r="S23" s="846"/>
      <c r="T23" s="846"/>
      <c r="U23" s="846"/>
      <c r="V23" s="846"/>
      <c r="W23" s="846"/>
      <c r="X23" s="846"/>
      <c r="Y23" s="846"/>
      <c r="Z23" s="846"/>
      <c r="AA23" s="846"/>
      <c r="AB23" s="846"/>
      <c r="AC23" s="846"/>
      <c r="AD23" s="846"/>
      <c r="AE23" s="846"/>
      <c r="AF23" s="846"/>
      <c r="AG23" s="846"/>
      <c r="AI23" s="38"/>
      <c r="AJ23" s="38"/>
      <c r="AK23" s="38"/>
      <c r="AL23" s="38"/>
      <c r="AM23" s="514"/>
      <c r="AN23" s="514"/>
      <c r="AO23" s="581"/>
      <c r="AP23" s="534"/>
      <c r="AQ23" s="534"/>
      <c r="AR23" s="534"/>
      <c r="AS23" s="534"/>
      <c r="AT23" s="534"/>
      <c r="AU23" s="534"/>
      <c r="AV23" s="534"/>
      <c r="AW23" s="534"/>
      <c r="AX23" s="534"/>
      <c r="AY23" s="516"/>
      <c r="AZ23" s="524"/>
      <c r="BA23" s="531"/>
      <c r="BB23" s="3"/>
      <c r="BC23" s="3"/>
      <c r="BD23" s="3"/>
    </row>
    <row r="24" spans="1:56" s="83" customFormat="1" ht="16.5" customHeight="1">
      <c r="A24" s="38"/>
      <c r="B24" s="39"/>
      <c r="C24" s="2148" t="str">
        <f>AO63</f>
        <v>Verteilung der Nachfragersegmente in der Stadt</v>
      </c>
      <c r="D24" s="2148"/>
      <c r="E24" s="2148"/>
      <c r="F24" s="2148"/>
      <c r="G24" s="2148"/>
      <c r="H24" s="2148"/>
      <c r="I24" s="2148"/>
      <c r="J24" s="2148"/>
      <c r="K24" s="2148"/>
      <c r="L24" s="2148"/>
      <c r="M24" s="2148"/>
      <c r="N24" s="2148"/>
      <c r="O24" s="2148"/>
      <c r="P24" s="2148"/>
      <c r="Q24" s="2148"/>
      <c r="R24" s="2148"/>
      <c r="S24" s="2148"/>
      <c r="T24" s="2148" t="str">
        <f>AO64</f>
        <v>Differenz zu schweizweiten Anteilen</v>
      </c>
      <c r="U24" s="2148"/>
      <c r="V24" s="2148"/>
      <c r="W24" s="2148"/>
      <c r="X24" s="2148"/>
      <c r="Y24" s="2148"/>
      <c r="Z24" s="2148"/>
      <c r="AA24" s="2148"/>
      <c r="AB24" s="2148"/>
      <c r="AC24" s="2148"/>
      <c r="AD24" s="2148"/>
      <c r="AE24" s="2148"/>
      <c r="AF24" s="2148"/>
      <c r="AG24" s="2148"/>
      <c r="AH24" s="40"/>
      <c r="AI24" s="38"/>
      <c r="AJ24" s="38"/>
      <c r="AK24" s="38"/>
      <c r="AL24" s="38"/>
      <c r="AM24" s="514"/>
      <c r="AN24" s="514"/>
      <c r="AO24" s="605" t="s">
        <v>667</v>
      </c>
      <c r="AP24" s="605"/>
      <c r="AQ24" s="605"/>
      <c r="AR24" s="605" t="s">
        <v>324</v>
      </c>
      <c r="AS24" s="605"/>
      <c r="AT24" s="534"/>
      <c r="AU24" s="605"/>
      <c r="AV24" s="531"/>
      <c r="AW24" s="531"/>
      <c r="AX24" s="531"/>
      <c r="AY24" s="516"/>
      <c r="AZ24" s="524"/>
      <c r="BA24" s="531"/>
      <c r="BB24" s="3"/>
      <c r="BC24" s="3"/>
      <c r="BD24" s="3"/>
    </row>
    <row r="25" spans="1:56" s="83" customFormat="1" ht="8.1" customHeight="1">
      <c r="A25" s="38"/>
      <c r="B25" s="39"/>
      <c r="AI25" s="38"/>
      <c r="AJ25" s="38"/>
      <c r="AK25" s="38"/>
      <c r="AL25" s="38"/>
      <c r="AM25" s="514"/>
      <c r="AN25" s="514"/>
      <c r="AO25" s="605"/>
      <c r="AP25" s="605"/>
      <c r="AQ25" s="605"/>
      <c r="AR25" s="605"/>
      <c r="AS25" s="605"/>
      <c r="AT25" s="534"/>
      <c r="AU25" s="605"/>
      <c r="AV25" s="531"/>
      <c r="AW25" s="531"/>
      <c r="AX25" s="531"/>
      <c r="AY25" s="516"/>
      <c r="AZ25" s="524"/>
      <c r="BA25" s="531"/>
      <c r="BB25" s="3"/>
      <c r="BC25" s="3"/>
      <c r="BD25" s="3"/>
    </row>
    <row r="26" spans="1:56" s="83" customFormat="1" ht="18.95" customHeight="1">
      <c r="A26" s="38"/>
      <c r="B26" s="39"/>
      <c r="C26" s="2158" t="str">
        <f>AQ66</f>
        <v>Soziale Schicht</v>
      </c>
      <c r="D26" s="2182" t="str">
        <f>AQ67</f>
        <v>statushoch</v>
      </c>
      <c r="E26" s="1222">
        <f>+$AQ$15</f>
        <v>0.057629906607975255</v>
      </c>
      <c r="F26" s="1221">
        <f>+$AQ$15</f>
        <v>0.057629906607975255</v>
      </c>
      <c r="G26" s="1221">
        <f>+$AQ$15</f>
        <v>0.057629906607975255</v>
      </c>
      <c r="H26" s="1221">
        <f>+$AQ$15</f>
        <v>0.057629906607975255</v>
      </c>
      <c r="I26" s="1222">
        <f>+$AQ$16</f>
        <v>0.069651764178449843</v>
      </c>
      <c r="J26" s="1221">
        <f>+$AQ$16</f>
        <v>0.069651764178449843</v>
      </c>
      <c r="K26" s="1221">
        <f>+$AQ$16</f>
        <v>0.069651764178449843</v>
      </c>
      <c r="L26" s="1221">
        <f>+$AQ$16</f>
        <v>0.069651764178449843</v>
      </c>
      <c r="M26" s="1222">
        <f t="shared" si="6" ref="M26:N29">+$AQ$17</f>
        <v>0.21856231222435379</v>
      </c>
      <c r="N26" s="1228">
        <f t="shared" si="6"/>
        <v>0.21856231222435379</v>
      </c>
      <c r="P26" s="470"/>
      <c r="Q26" s="470"/>
      <c r="R26" s="470"/>
      <c r="S26" s="470"/>
      <c r="T26" s="2158" t="str">
        <f>AQ66</f>
        <v>Soziale Schicht</v>
      </c>
      <c r="U26" s="2182" t="str">
        <f>AQ67</f>
        <v>statushoch</v>
      </c>
      <c r="V26" s="1230">
        <f>+$AQ$15-$AT$15</f>
        <v>-0.023615423690673133</v>
      </c>
      <c r="W26" s="1229">
        <f>+$AQ$15-$AT$15</f>
        <v>-0.023615423690673133</v>
      </c>
      <c r="X26" s="1229">
        <f>+$AQ$15-$AT$15</f>
        <v>-0.023615423690673133</v>
      </c>
      <c r="Y26" s="1229">
        <f>+$AQ$15-$AT$15</f>
        <v>-0.023615423690673133</v>
      </c>
      <c r="Z26" s="1230">
        <f>+$AQ$16-$AT$16</f>
        <v>-0.021710604220349164</v>
      </c>
      <c r="AA26" s="1229">
        <f>+$AQ$16-$AT$16</f>
        <v>-0.021710604220349164</v>
      </c>
      <c r="AB26" s="1229">
        <f>+$AQ$16-$AT$16</f>
        <v>-0.021710604220349164</v>
      </c>
      <c r="AC26" s="1229">
        <f>+$AQ$16-$AT$16</f>
        <v>-0.021710604220349164</v>
      </c>
      <c r="AD26" s="1230">
        <f t="shared" si="7" ref="AD26:AE30">+$AQ$17-$AT$17</f>
        <v>0.040370274625328328</v>
      </c>
      <c r="AE26" s="1229">
        <f t="shared" si="7"/>
        <v>0.040370274625328328</v>
      </c>
      <c r="AF26" s="1233"/>
      <c r="AG26" s="470"/>
      <c r="AH26" s="470"/>
      <c r="AI26" s="38"/>
      <c r="AJ26" s="38"/>
      <c r="AK26" s="38"/>
      <c r="AL26" s="38"/>
      <c r="AM26" s="514"/>
      <c r="AN26" s="514"/>
      <c r="AO26" s="1420" t="s">
        <v>7</v>
      </c>
      <c r="AP26" s="696"/>
      <c r="AQ26" s="696"/>
      <c r="AR26" s="1420" t="s">
        <v>7</v>
      </c>
      <c r="AS26" s="516"/>
      <c r="AT26" s="541"/>
      <c r="AU26" s="516"/>
      <c r="AV26" s="531"/>
      <c r="AW26" s="531"/>
      <c r="AX26" s="531"/>
      <c r="AY26" s="516"/>
      <c r="AZ26" s="524"/>
      <c r="BA26" s="531"/>
      <c r="BB26" s="3"/>
      <c r="BC26" s="3"/>
      <c r="BD26" s="3"/>
    </row>
    <row r="27" spans="1:56" s="83" customFormat="1" ht="18.95" customHeight="1">
      <c r="A27" s="38"/>
      <c r="B27" s="39"/>
      <c r="C27" s="2174"/>
      <c r="D27" s="2182"/>
      <c r="E27" s="1223">
        <f t="shared" si="8" ref="E27:G28">+$AQ$15</f>
        <v>0.057629906607975255</v>
      </c>
      <c r="F27" s="469">
        <f t="shared" si="8"/>
        <v>0.057629906607975255</v>
      </c>
      <c r="G27" s="469">
        <f t="shared" si="8"/>
        <v>0.057629906607975255</v>
      </c>
      <c r="H27" s="1222">
        <f>+$AQ$16</f>
        <v>0.069651764178449843</v>
      </c>
      <c r="I27" s="469">
        <f>+$AQ$16</f>
        <v>0.069651764178449843</v>
      </c>
      <c r="J27" s="469">
        <f>+$AQ$16</f>
        <v>0.069651764178449843</v>
      </c>
      <c r="K27" s="469">
        <f>+$AQ$16</f>
        <v>0.069651764178449843</v>
      </c>
      <c r="L27" s="1222">
        <f>+$AQ$17</f>
        <v>0.21856231222435379</v>
      </c>
      <c r="M27" s="469">
        <f t="shared" si="6"/>
        <v>0.21856231222435379</v>
      </c>
      <c r="N27" s="1226">
        <f t="shared" si="6"/>
        <v>0.21856231222435379</v>
      </c>
      <c r="P27" s="470"/>
      <c r="Q27" s="470"/>
      <c r="R27" s="470"/>
      <c r="S27" s="470"/>
      <c r="T27" s="2158"/>
      <c r="U27" s="2182"/>
      <c r="V27" s="1232">
        <f t="shared" si="9" ref="V27:X28">+$AQ$15-$AT$15</f>
        <v>-0.023615423690673133</v>
      </c>
      <c r="W27" s="471">
        <f t="shared" si="9"/>
        <v>-0.023615423690673133</v>
      </c>
      <c r="X27" s="471">
        <f t="shared" si="9"/>
        <v>-0.023615423690673133</v>
      </c>
      <c r="Y27" s="1230">
        <f>+$AQ$16-$AT$16</f>
        <v>-0.021710604220349164</v>
      </c>
      <c r="Z27" s="471">
        <f>+$AQ$16-$AT$16</f>
        <v>-0.021710604220349164</v>
      </c>
      <c r="AA27" s="471">
        <f>+$AQ$16-$AT$16</f>
        <v>-0.021710604220349164</v>
      </c>
      <c r="AB27" s="471">
        <f>+$AQ$16-$AT$16</f>
        <v>-0.021710604220349164</v>
      </c>
      <c r="AC27" s="1230">
        <f>+$AQ$17-$AT$17</f>
        <v>0.040370274625328328</v>
      </c>
      <c r="AD27" s="471">
        <f t="shared" si="7"/>
        <v>0.040370274625328328</v>
      </c>
      <c r="AE27" s="471">
        <f t="shared" si="7"/>
        <v>0.040370274625328328</v>
      </c>
      <c r="AF27" s="1233"/>
      <c r="AG27" s="470"/>
      <c r="AH27" s="470"/>
      <c r="AI27" s="38"/>
      <c r="AJ27" s="38"/>
      <c r="AK27" s="38"/>
      <c r="AL27" s="38"/>
      <c r="AM27" s="514"/>
      <c r="AN27" s="514"/>
      <c r="AO27" s="524"/>
      <c r="AP27" s="524"/>
      <c r="AQ27" s="524"/>
      <c r="AR27" s="524"/>
      <c r="AS27" s="524"/>
      <c r="AT27" s="534"/>
      <c r="AU27" s="524"/>
      <c r="AV27" s="524"/>
      <c r="AW27" s="524"/>
      <c r="AX27" s="524"/>
      <c r="AY27" s="516"/>
      <c r="AZ27" s="524"/>
      <c r="BA27" s="531"/>
      <c r="BB27" s="3"/>
      <c r="BC27" s="3"/>
      <c r="BD27" s="3"/>
    </row>
    <row r="28" spans="1:56" s="83" customFormat="1" ht="18.95" customHeight="1">
      <c r="A28" s="38"/>
      <c r="B28" s="39"/>
      <c r="C28" s="2174"/>
      <c r="D28" s="2182"/>
      <c r="E28" s="1223">
        <f t="shared" si="8"/>
        <v>0.057629906607975255</v>
      </c>
      <c r="F28" s="1225">
        <f t="shared" si="8"/>
        <v>0.057629906607975255</v>
      </c>
      <c r="G28" s="1227">
        <f t="shared" si="8"/>
        <v>0.057629906607975255</v>
      </c>
      <c r="H28" s="1223">
        <f>+$AQ$16</f>
        <v>0.069651764178449843</v>
      </c>
      <c r="I28" s="469">
        <f>+$AQ$16</f>
        <v>0.069651764178449843</v>
      </c>
      <c r="J28" s="1222">
        <f>+$AQ$14</f>
        <v>0.1087809341399249</v>
      </c>
      <c r="K28" s="1228">
        <f>+$AQ$14</f>
        <v>0.1087809341399249</v>
      </c>
      <c r="L28" s="1223">
        <f>+$AQ$17</f>
        <v>0.21856231222435379</v>
      </c>
      <c r="M28" s="469">
        <f t="shared" si="6"/>
        <v>0.21856231222435379</v>
      </c>
      <c r="N28" s="1226">
        <f t="shared" si="6"/>
        <v>0.21856231222435379</v>
      </c>
      <c r="P28" s="470"/>
      <c r="Q28" s="470"/>
      <c r="R28" s="470"/>
      <c r="S28" s="470"/>
      <c r="T28" s="2158"/>
      <c r="U28" s="2182"/>
      <c r="V28" s="1232">
        <f t="shared" si="9"/>
        <v>-0.023615423690673133</v>
      </c>
      <c r="W28" s="471">
        <f t="shared" si="9"/>
        <v>-0.023615423690673133</v>
      </c>
      <c r="X28" s="471">
        <f t="shared" si="9"/>
        <v>-0.023615423690673133</v>
      </c>
      <c r="Y28" s="1231">
        <f>+$AQ$16-$AT$16</f>
        <v>-0.021710604220349164</v>
      </c>
      <c r="Z28" s="471">
        <f>+$AQ$16-$AT$16</f>
        <v>-0.021710604220349164</v>
      </c>
      <c r="AA28" s="1230">
        <f>+$AQ$14-$AT$14</f>
        <v>0.0061077610825364115</v>
      </c>
      <c r="AB28" s="1229">
        <f>+$AQ$14-$AT$14</f>
        <v>0.0061077610825364115</v>
      </c>
      <c r="AC28" s="1231">
        <f>+$AQ$17-$AT$17</f>
        <v>0.040370274625328328</v>
      </c>
      <c r="AD28" s="471">
        <f t="shared" si="7"/>
        <v>0.040370274625328328</v>
      </c>
      <c r="AE28" s="471">
        <f t="shared" si="7"/>
        <v>0.040370274625328328</v>
      </c>
      <c r="AF28" s="1233"/>
      <c r="AG28" s="470"/>
      <c r="AH28" s="470"/>
      <c r="AI28" s="38"/>
      <c r="AJ28" s="38"/>
      <c r="AK28" s="38"/>
      <c r="AL28" s="38"/>
      <c r="AM28" s="514"/>
      <c r="AN28" s="514"/>
      <c r="AO28" s="524"/>
      <c r="AP28" s="524"/>
      <c r="AQ28" s="524"/>
      <c r="AR28" s="524"/>
      <c r="AS28" s="524"/>
      <c r="AT28" s="534"/>
      <c r="AU28" s="524"/>
      <c r="AV28" s="524"/>
      <c r="AW28" s="524"/>
      <c r="AX28" s="524"/>
      <c r="AY28" s="516"/>
      <c r="AZ28" s="524"/>
      <c r="BA28" s="531"/>
      <c r="BB28" s="3"/>
      <c r="BC28" s="3"/>
      <c r="BD28" s="3"/>
    </row>
    <row r="29" spans="1:56" s="83" customFormat="1" ht="18.95" customHeight="1">
      <c r="A29" s="38"/>
      <c r="B29" s="39"/>
      <c r="C29" s="2174"/>
      <c r="D29" s="2182"/>
      <c r="E29" s="1247">
        <f>+$AQ$15</f>
        <v>0.057629906607975255</v>
      </c>
      <c r="F29" s="469">
        <f t="shared" si="10" ref="F29:G32">+$AQ$12</f>
        <v>0.063404447495333457</v>
      </c>
      <c r="G29" s="469">
        <f t="shared" si="10"/>
        <v>0.063404447495333457</v>
      </c>
      <c r="H29" s="1222">
        <f t="shared" si="11" ref="H29:I31">+$AQ$13</f>
        <v>0.096107477537468899</v>
      </c>
      <c r="I29" s="1228">
        <f t="shared" si="11"/>
        <v>0.096107477537468899</v>
      </c>
      <c r="J29" s="1224">
        <f>+$AQ$14</f>
        <v>0.1087809341399249</v>
      </c>
      <c r="K29" s="469">
        <f>+$AQ$14</f>
        <v>0.1087809341399249</v>
      </c>
      <c r="L29" s="1228">
        <f>+$AQ$14</f>
        <v>0.1087809341399249</v>
      </c>
      <c r="M29" s="1223">
        <f t="shared" si="6"/>
        <v>0.21856231222435379</v>
      </c>
      <c r="N29" s="1226">
        <f t="shared" si="6"/>
        <v>0.21856231222435379</v>
      </c>
      <c r="P29" s="470"/>
      <c r="Q29" s="470"/>
      <c r="R29" s="470"/>
      <c r="S29" s="470"/>
      <c r="T29" s="2158"/>
      <c r="U29" s="2182"/>
      <c r="V29" s="1232">
        <f>+$AQ$15-$AT$15</f>
        <v>-0.023615423690673133</v>
      </c>
      <c r="W29" s="1230">
        <f t="shared" si="12" ref="W29:X32">+$AQ$12-$AT$12</f>
        <v>-0.03655723521891481</v>
      </c>
      <c r="X29" s="1229">
        <f t="shared" si="12"/>
        <v>-0.03655723521891481</v>
      </c>
      <c r="Y29" s="1230">
        <f t="shared" si="13" ref="Y29:Z31">+$AQ$13-$AT$13</f>
        <v>-0.013287358468970709</v>
      </c>
      <c r="Z29" s="1243">
        <f t="shared" si="13"/>
        <v>-0.013287358468970709</v>
      </c>
      <c r="AA29" s="1242">
        <f>+$AQ$14-$AT$14</f>
        <v>0.0061077610825364115</v>
      </c>
      <c r="AB29" s="471">
        <f>+$AQ$14-$AT$14</f>
        <v>0.0061077610825364115</v>
      </c>
      <c r="AC29" s="1229">
        <f>+$AQ$14-$AT$14</f>
        <v>0.0061077610825364115</v>
      </c>
      <c r="AD29" s="1232">
        <f t="shared" si="7"/>
        <v>0.040370274625328328</v>
      </c>
      <c r="AE29" s="471">
        <f t="shared" si="7"/>
        <v>0.040370274625328328</v>
      </c>
      <c r="AF29" s="1233"/>
      <c r="AG29" s="470"/>
      <c r="AH29" s="470"/>
      <c r="AI29" s="38"/>
      <c r="AJ29" s="38"/>
      <c r="AK29" s="38"/>
      <c r="AL29" s="38"/>
      <c r="AM29" s="514"/>
      <c r="AN29" s="514"/>
      <c r="AO29" s="524"/>
      <c r="AP29" s="524"/>
      <c r="AQ29" s="524"/>
      <c r="AR29" s="524"/>
      <c r="AS29" s="524"/>
      <c r="AT29" s="534"/>
      <c r="AU29" s="524"/>
      <c r="AV29" s="524"/>
      <c r="AW29" s="524"/>
      <c r="AX29" s="524"/>
      <c r="AY29" s="516"/>
      <c r="AZ29" s="524"/>
      <c r="BA29" s="531"/>
      <c r="BB29" s="3"/>
      <c r="BC29" s="3"/>
      <c r="BD29" s="3"/>
    </row>
    <row r="30" spans="1:56" s="83" customFormat="1" ht="18.95" customHeight="1">
      <c r="A30" s="38"/>
      <c r="B30" s="39"/>
      <c r="C30" s="2174"/>
      <c r="D30" s="2182"/>
      <c r="E30" s="1223">
        <f>+$AQ$12</f>
        <v>0.063404447495333457</v>
      </c>
      <c r="F30" s="469">
        <f t="shared" si="10"/>
        <v>0.063404447495333457</v>
      </c>
      <c r="G30" s="469">
        <f t="shared" si="10"/>
        <v>0.063404447495333457</v>
      </c>
      <c r="H30" s="1223">
        <f t="shared" si="11"/>
        <v>0.096107477537468899</v>
      </c>
      <c r="I30" s="469">
        <f t="shared" si="11"/>
        <v>0.096107477537468899</v>
      </c>
      <c r="J30" s="1228">
        <f>+$AQ$13</f>
        <v>0.096107477537468899</v>
      </c>
      <c r="K30" s="469">
        <f>+$AQ$14</f>
        <v>0.1087809341399249</v>
      </c>
      <c r="L30" s="469">
        <f>+$AQ$14</f>
        <v>0.1087809341399249</v>
      </c>
      <c r="M30" s="1223">
        <f>+$AQ$17</f>
        <v>0.21856231222435379</v>
      </c>
      <c r="N30" s="1226">
        <f>+$AQ$17</f>
        <v>0.21856231222435379</v>
      </c>
      <c r="P30" s="470"/>
      <c r="Q30" s="470"/>
      <c r="R30" s="470"/>
      <c r="S30" s="470"/>
      <c r="T30" s="2158"/>
      <c r="U30" s="2182"/>
      <c r="V30" s="1230">
        <f>+$AQ$12-$AT$12</f>
        <v>-0.03655723521891481</v>
      </c>
      <c r="W30" s="471">
        <f t="shared" si="12"/>
        <v>-0.03655723521891481</v>
      </c>
      <c r="X30" s="471">
        <f t="shared" si="12"/>
        <v>-0.03655723521891481</v>
      </c>
      <c r="Y30" s="1232">
        <f t="shared" si="13"/>
        <v>-0.013287358468970709</v>
      </c>
      <c r="Z30" s="471">
        <f t="shared" si="13"/>
        <v>-0.013287358468970709</v>
      </c>
      <c r="AA30" s="1244">
        <f>+$AQ$13-$AT$13</f>
        <v>-0.013287358468970709</v>
      </c>
      <c r="AB30" s="471">
        <f>+$AQ$14-$AT$14</f>
        <v>0.0061077610825364115</v>
      </c>
      <c r="AC30" s="471">
        <f>+$AQ$14-$AT$14</f>
        <v>0.0061077610825364115</v>
      </c>
      <c r="AD30" s="1232">
        <f t="shared" si="7"/>
        <v>0.040370274625328328</v>
      </c>
      <c r="AE30" s="471">
        <f t="shared" si="7"/>
        <v>0.040370274625328328</v>
      </c>
      <c r="AF30" s="1233"/>
      <c r="AG30" s="470"/>
      <c r="AH30" s="470"/>
      <c r="AI30" s="38"/>
      <c r="AJ30" s="38"/>
      <c r="AK30" s="38"/>
      <c r="AL30" s="38"/>
      <c r="AM30" s="514"/>
      <c r="AN30" s="514"/>
      <c r="AO30" s="524"/>
      <c r="AP30" s="524"/>
      <c r="AQ30" s="524"/>
      <c r="AR30" s="524"/>
      <c r="AS30" s="524"/>
      <c r="AT30" s="534"/>
      <c r="AU30" s="524"/>
      <c r="AV30" s="524"/>
      <c r="AW30" s="524"/>
      <c r="AX30" s="524"/>
      <c r="AY30" s="516"/>
      <c r="AZ30" s="524"/>
      <c r="BA30" s="531"/>
      <c r="BB30" s="3"/>
      <c r="BC30" s="3"/>
      <c r="BD30" s="3"/>
    </row>
    <row r="31" spans="1:56" s="83" customFormat="1" ht="18.95" customHeight="1">
      <c r="A31" s="38"/>
      <c r="B31" s="39"/>
      <c r="C31" s="2174"/>
      <c r="D31" s="2181" t="str">
        <f>AR67</f>
        <v>statusniedrig</v>
      </c>
      <c r="E31" s="1223">
        <f>+$AQ$12</f>
        <v>0.063404447495333457</v>
      </c>
      <c r="F31" s="469">
        <f t="shared" si="10"/>
        <v>0.063404447495333457</v>
      </c>
      <c r="G31" s="469">
        <f t="shared" si="10"/>
        <v>0.063404447495333457</v>
      </c>
      <c r="H31" s="1223">
        <f t="shared" si="11"/>
        <v>0.096107477537468899</v>
      </c>
      <c r="I31" s="469">
        <f t="shared" si="11"/>
        <v>0.096107477537468899</v>
      </c>
      <c r="J31" s="1226">
        <f>+$AQ$13</f>
        <v>0.096107477537468899</v>
      </c>
      <c r="K31" s="1224">
        <f>+$AQ$14</f>
        <v>0.1087809341399249</v>
      </c>
      <c r="L31" s="469">
        <f>+$AQ$14</f>
        <v>0.1087809341399249</v>
      </c>
      <c r="M31" s="1222">
        <f t="shared" si="14" ref="M31:N35">+$AQ$11</f>
        <v>0.19055512775559286</v>
      </c>
      <c r="N31" s="1228">
        <f t="shared" si="14"/>
        <v>0.19055512775559286</v>
      </c>
      <c r="P31" s="470"/>
      <c r="Q31" s="470"/>
      <c r="R31" s="470"/>
      <c r="S31" s="470"/>
      <c r="T31" s="2158"/>
      <c r="U31" s="2181" t="str">
        <f>AR67</f>
        <v>statusniedrig</v>
      </c>
      <c r="V31" s="1232">
        <f>+$AQ$12-$AT$12</f>
        <v>-0.03655723521891481</v>
      </c>
      <c r="W31" s="471">
        <f t="shared" si="12"/>
        <v>-0.03655723521891481</v>
      </c>
      <c r="X31" s="471">
        <f t="shared" si="12"/>
        <v>-0.03655723521891481</v>
      </c>
      <c r="Y31" s="1231">
        <f t="shared" si="13"/>
        <v>-0.013287358468970709</v>
      </c>
      <c r="Z31" s="471">
        <f t="shared" si="13"/>
        <v>-0.013287358468970709</v>
      </c>
      <c r="AA31" s="1244">
        <f>+$AQ$13-$AT$13</f>
        <v>-0.013287358468970709</v>
      </c>
      <c r="AB31" s="1242">
        <f>+$AQ$14-$AT$14</f>
        <v>0.0061077610825364115</v>
      </c>
      <c r="AC31" s="471">
        <f>+$AQ$14-$AT$14</f>
        <v>0.0061077610825364115</v>
      </c>
      <c r="AD31" s="1230">
        <f t="shared" si="15" ref="AD31:AE35">+$AQ$11-$AT$11</f>
        <v>0.075769478802092366</v>
      </c>
      <c r="AE31" s="1229">
        <f t="shared" si="15"/>
        <v>0.075769478802092366</v>
      </c>
      <c r="AF31" s="1233"/>
      <c r="AG31" s="470"/>
      <c r="AH31" s="470"/>
      <c r="AI31" s="38"/>
      <c r="AJ31" s="38"/>
      <c r="AK31" s="38"/>
      <c r="AL31" s="38"/>
      <c r="AM31" s="514"/>
      <c r="AN31" s="514"/>
      <c r="AO31" s="895"/>
      <c r="AP31" s="524"/>
      <c r="AQ31" s="524"/>
      <c r="AR31" s="524"/>
      <c r="AS31" s="524"/>
      <c r="AT31" s="524"/>
      <c r="AU31" s="524"/>
      <c r="AV31" s="524"/>
      <c r="AW31" s="524"/>
      <c r="AX31" s="524"/>
      <c r="AY31" s="516"/>
      <c r="AZ31" s="524"/>
      <c r="BA31" s="531"/>
      <c r="BB31" s="3"/>
      <c r="BC31" s="3"/>
      <c r="BD31" s="3"/>
    </row>
    <row r="32" spans="1:56" s="83" customFormat="1" ht="18.95" customHeight="1">
      <c r="A32" s="38"/>
      <c r="B32" s="39"/>
      <c r="C32" s="2174"/>
      <c r="D32" s="2181"/>
      <c r="E32" s="1223">
        <f>+$AQ$12</f>
        <v>0.063404447495333457</v>
      </c>
      <c r="F32" s="469">
        <f t="shared" si="10"/>
        <v>0.063404447495333457</v>
      </c>
      <c r="G32" s="469">
        <f t="shared" si="10"/>
        <v>0.063404447495333457</v>
      </c>
      <c r="H32" s="1228">
        <f>+$AQ$12</f>
        <v>0.063404447495333457</v>
      </c>
      <c r="I32" s="1224">
        <f>+$AQ$13</f>
        <v>0.096107477537468899</v>
      </c>
      <c r="J32" s="1225">
        <f>+$AQ$13</f>
        <v>0.096107477537468899</v>
      </c>
      <c r="K32" s="1227">
        <f>+$AQ$13</f>
        <v>0.096107477537468899</v>
      </c>
      <c r="L32" s="1222">
        <f>+$AQ$11</f>
        <v>0.19055512775559286</v>
      </c>
      <c r="M32" s="469">
        <f t="shared" si="14"/>
        <v>0.19055512775559286</v>
      </c>
      <c r="N32" s="1226">
        <f t="shared" si="14"/>
        <v>0.19055512775559286</v>
      </c>
      <c r="P32" s="470"/>
      <c r="Q32" s="470"/>
      <c r="R32" s="470"/>
      <c r="S32" s="470"/>
      <c r="T32" s="2158"/>
      <c r="U32" s="2181"/>
      <c r="V32" s="1231">
        <f>+$AQ$12-$AT$12</f>
        <v>-0.03655723521891481</v>
      </c>
      <c r="W32" s="1242">
        <f t="shared" si="12"/>
        <v>-0.03655723521891481</v>
      </c>
      <c r="X32" s="1242">
        <f t="shared" si="12"/>
        <v>-0.03655723521891481</v>
      </c>
      <c r="Y32" s="1245">
        <f>+$AQ$12-$AT$12</f>
        <v>-0.03655723521891481</v>
      </c>
      <c r="Z32" s="1231">
        <f>+$AQ$13-$AT$13</f>
        <v>-0.013287358468970709</v>
      </c>
      <c r="AA32" s="1242">
        <f>+$AQ$13-$AT$13</f>
        <v>-0.013287358468970709</v>
      </c>
      <c r="AB32" s="1246">
        <f>+$AQ$13-$AT$13</f>
        <v>-0.013287358468970709</v>
      </c>
      <c r="AC32" s="1230">
        <f>+$AQ$11-$AT$11</f>
        <v>0.075769478802092366</v>
      </c>
      <c r="AD32" s="471">
        <f t="shared" si="15"/>
        <v>0.075769478802092366</v>
      </c>
      <c r="AE32" s="471">
        <f t="shared" si="15"/>
        <v>0.075769478802092366</v>
      </c>
      <c r="AF32" s="1233"/>
      <c r="AG32" s="470"/>
      <c r="AH32" s="470"/>
      <c r="AI32" s="38"/>
      <c r="AJ32" s="38"/>
      <c r="AK32" s="38"/>
      <c r="AL32" s="38"/>
      <c r="AM32" s="514"/>
      <c r="AN32" s="514"/>
      <c r="AO32" s="524"/>
      <c r="AP32" s="524"/>
      <c r="AQ32" s="524"/>
      <c r="AR32" s="524"/>
      <c r="AS32" s="524"/>
      <c r="AT32" s="524"/>
      <c r="AU32" s="524"/>
      <c r="AV32" s="524"/>
      <c r="AW32" s="524"/>
      <c r="AX32" s="524"/>
      <c r="AY32" s="516"/>
      <c r="AZ32" s="524"/>
      <c r="BA32" s="531"/>
      <c r="BB32" s="3"/>
      <c r="BC32" s="3"/>
      <c r="BD32" s="3"/>
    </row>
    <row r="33" spans="1:56" s="83" customFormat="1" ht="18.95" customHeight="1">
      <c r="A33" s="38"/>
      <c r="B33" s="39"/>
      <c r="C33" s="2174"/>
      <c r="D33" s="2181"/>
      <c r="E33" s="1222">
        <f t="shared" si="16" ref="E33:H35">+$AQ$9</f>
        <v>0.088501880998927113</v>
      </c>
      <c r="F33" s="1221">
        <f t="shared" si="16"/>
        <v>0.088501880998927113</v>
      </c>
      <c r="G33" s="1221">
        <f t="shared" si="16"/>
        <v>0.088501880998927113</v>
      </c>
      <c r="H33" s="1228">
        <f t="shared" si="16"/>
        <v>0.088501880998927113</v>
      </c>
      <c r="I33" s="469">
        <f t="shared" si="17" ref="I33:K35">+$AQ$10</f>
        <v>0.1068061490619739</v>
      </c>
      <c r="J33" s="469">
        <f t="shared" si="17"/>
        <v>0.1068061490619739</v>
      </c>
      <c r="K33" s="469">
        <f t="shared" si="17"/>
        <v>0.1068061490619739</v>
      </c>
      <c r="L33" s="1223">
        <f>+$AQ$11</f>
        <v>0.19055512775559286</v>
      </c>
      <c r="M33" s="469">
        <f t="shared" si="14"/>
        <v>0.19055512775559286</v>
      </c>
      <c r="N33" s="1226">
        <f t="shared" si="14"/>
        <v>0.19055512775559286</v>
      </c>
      <c r="P33" s="470"/>
      <c r="Q33" s="470"/>
      <c r="R33" s="470"/>
      <c r="S33" s="470"/>
      <c r="T33" s="2158"/>
      <c r="U33" s="2181"/>
      <c r="V33" s="1232">
        <f t="shared" si="18" ref="V33:Y35">+$AQ$9-$AT$9</f>
        <v>-0.028612494484326387</v>
      </c>
      <c r="W33" s="471">
        <f t="shared" si="18"/>
        <v>-0.028612494484326387</v>
      </c>
      <c r="X33" s="471">
        <f t="shared" si="18"/>
        <v>-0.028612494484326387</v>
      </c>
      <c r="Y33" s="471">
        <f t="shared" si="18"/>
        <v>-0.028612494484326387</v>
      </c>
      <c r="Z33" s="1232">
        <f t="shared" si="19" ref="Z33:AB35">+$AQ$10-$AT$10</f>
        <v>0.0015356015732771039</v>
      </c>
      <c r="AA33" s="471">
        <f t="shared" si="19"/>
        <v>0.0015356015732771039</v>
      </c>
      <c r="AB33" s="471">
        <f t="shared" si="19"/>
        <v>0.0015356015732771039</v>
      </c>
      <c r="AC33" s="1231">
        <f>+$AQ$11-$AT$11</f>
        <v>0.075769478802092366</v>
      </c>
      <c r="AD33" s="471">
        <f t="shared" si="15"/>
        <v>0.075769478802092366</v>
      </c>
      <c r="AE33" s="471">
        <f t="shared" si="15"/>
        <v>0.075769478802092366</v>
      </c>
      <c r="AF33" s="1233"/>
      <c r="AG33" s="470"/>
      <c r="AH33" s="470"/>
      <c r="AI33" s="38"/>
      <c r="AJ33" s="38"/>
      <c r="AK33" s="38"/>
      <c r="AL33" s="38"/>
      <c r="AM33" s="514"/>
      <c r="AN33" s="514"/>
      <c r="AO33" s="524"/>
      <c r="AP33" s="524"/>
      <c r="AQ33" s="524"/>
      <c r="AR33" s="524"/>
      <c r="AS33" s="524"/>
      <c r="AT33" s="524"/>
      <c r="AU33" s="524"/>
      <c r="AV33" s="524"/>
      <c r="AW33" s="524"/>
      <c r="AX33" s="524"/>
      <c r="AY33" s="516"/>
      <c r="AZ33" s="524"/>
      <c r="BA33" s="531"/>
      <c r="BB33" s="3"/>
      <c r="BC33" s="3"/>
      <c r="BD33" s="3"/>
    </row>
    <row r="34" spans="1:56" s="83" customFormat="1" ht="18.95" customHeight="1">
      <c r="A34" s="38"/>
      <c r="B34" s="39"/>
      <c r="C34" s="2174"/>
      <c r="D34" s="2181"/>
      <c r="E34" s="1223">
        <f t="shared" si="16"/>
        <v>0.088501880998927113</v>
      </c>
      <c r="F34" s="469">
        <f t="shared" si="16"/>
        <v>0.088501880998927113</v>
      </c>
      <c r="G34" s="469">
        <f t="shared" si="16"/>
        <v>0.088501880998927113</v>
      </c>
      <c r="H34" s="1226">
        <f t="shared" si="16"/>
        <v>0.088501880998927113</v>
      </c>
      <c r="I34" s="469">
        <f t="shared" si="17"/>
        <v>0.1068061490619739</v>
      </c>
      <c r="J34" s="469">
        <f t="shared" si="17"/>
        <v>0.1068061490619739</v>
      </c>
      <c r="K34" s="469">
        <f t="shared" si="17"/>
        <v>0.1068061490619739</v>
      </c>
      <c r="L34" s="1221">
        <f>+$AQ$10</f>
        <v>0.1068061490619739</v>
      </c>
      <c r="M34" s="1223">
        <f t="shared" si="14"/>
        <v>0.19055512775559286</v>
      </c>
      <c r="N34" s="1226">
        <f t="shared" si="14"/>
        <v>0.19055512775559286</v>
      </c>
      <c r="P34" s="470"/>
      <c r="Q34" s="470"/>
      <c r="R34" s="470"/>
      <c r="S34" s="470"/>
      <c r="T34" s="2158"/>
      <c r="U34" s="2181"/>
      <c r="V34" s="1232">
        <f t="shared" si="18"/>
        <v>-0.028612494484326387</v>
      </c>
      <c r="W34" s="471">
        <f t="shared" si="18"/>
        <v>-0.028612494484326387</v>
      </c>
      <c r="X34" s="471">
        <f t="shared" si="18"/>
        <v>-0.028612494484326387</v>
      </c>
      <c r="Y34" s="471">
        <f t="shared" si="18"/>
        <v>-0.028612494484326387</v>
      </c>
      <c r="Z34" s="1232">
        <f t="shared" si="19"/>
        <v>0.0015356015732771039</v>
      </c>
      <c r="AA34" s="471">
        <f t="shared" si="19"/>
        <v>0.0015356015732771039</v>
      </c>
      <c r="AB34" s="471">
        <f t="shared" si="19"/>
        <v>0.0015356015732771039</v>
      </c>
      <c r="AC34" s="1229">
        <f>+$AQ$10-$AT$10</f>
        <v>0.0015356015732771039</v>
      </c>
      <c r="AD34" s="1232">
        <f t="shared" si="15"/>
        <v>0.075769478802092366</v>
      </c>
      <c r="AE34" s="471">
        <f t="shared" si="15"/>
        <v>0.075769478802092366</v>
      </c>
      <c r="AF34" s="1233"/>
      <c r="AG34" s="470"/>
      <c r="AH34" s="470"/>
      <c r="AI34" s="38"/>
      <c r="AJ34" s="38"/>
      <c r="AK34" s="38"/>
      <c r="AL34" s="38"/>
      <c r="AM34" s="514"/>
      <c r="AN34" s="514"/>
      <c r="AO34" s="524"/>
      <c r="AP34" s="524"/>
      <c r="AQ34" s="524"/>
      <c r="AR34" s="524"/>
      <c r="AS34" s="524"/>
      <c r="AT34" s="524"/>
      <c r="AU34" s="524"/>
      <c r="AV34" s="524"/>
      <c r="AW34" s="524"/>
      <c r="AX34" s="524"/>
      <c r="AY34" s="516"/>
      <c r="AZ34" s="524"/>
      <c r="BA34" s="531"/>
      <c r="BB34" s="3"/>
      <c r="BC34" s="3"/>
      <c r="BD34" s="3"/>
    </row>
    <row r="35" spans="1:56" s="83" customFormat="1" ht="18.95" customHeight="1">
      <c r="A35" s="38"/>
      <c r="B35" s="39"/>
      <c r="C35" s="2174"/>
      <c r="D35" s="2181"/>
      <c r="E35" s="1224">
        <f t="shared" si="16"/>
        <v>0.088501880998927113</v>
      </c>
      <c r="F35" s="1225">
        <f t="shared" si="16"/>
        <v>0.088501880998927113</v>
      </c>
      <c r="G35" s="1225">
        <f t="shared" si="16"/>
        <v>0.088501880998927113</v>
      </c>
      <c r="H35" s="1227">
        <f t="shared" si="16"/>
        <v>0.088501880998927113</v>
      </c>
      <c r="I35" s="1225">
        <f t="shared" si="17"/>
        <v>0.1068061490619739</v>
      </c>
      <c r="J35" s="1225">
        <f t="shared" si="17"/>
        <v>0.1068061490619739</v>
      </c>
      <c r="K35" s="1225">
        <f t="shared" si="17"/>
        <v>0.1068061490619739</v>
      </c>
      <c r="L35" s="1225">
        <f>+$AQ$10</f>
        <v>0.1068061490619739</v>
      </c>
      <c r="M35" s="1224">
        <f t="shared" si="14"/>
        <v>0.19055512775559286</v>
      </c>
      <c r="N35" s="1227">
        <f t="shared" si="14"/>
        <v>0.19055512775559286</v>
      </c>
      <c r="P35" s="470"/>
      <c r="Q35" s="470"/>
      <c r="R35" s="470"/>
      <c r="S35" s="470"/>
      <c r="T35" s="2158"/>
      <c r="U35" s="2181"/>
      <c r="V35" s="1231">
        <f t="shared" si="18"/>
        <v>-0.028612494484326387</v>
      </c>
      <c r="W35" s="1242">
        <f t="shared" si="18"/>
        <v>-0.028612494484326387</v>
      </c>
      <c r="X35" s="1242">
        <f t="shared" si="18"/>
        <v>-0.028612494484326387</v>
      </c>
      <c r="Y35" s="1242">
        <f t="shared" si="18"/>
        <v>-0.028612494484326387</v>
      </c>
      <c r="Z35" s="1231">
        <f t="shared" si="19"/>
        <v>0.0015356015732771039</v>
      </c>
      <c r="AA35" s="1242">
        <f t="shared" si="19"/>
        <v>0.0015356015732771039</v>
      </c>
      <c r="AB35" s="1242">
        <f t="shared" si="19"/>
        <v>0.0015356015732771039</v>
      </c>
      <c r="AC35" s="1242">
        <f>+$AQ$10-$AT$10</f>
        <v>0.0015356015732771039</v>
      </c>
      <c r="AD35" s="1231">
        <f t="shared" si="15"/>
        <v>0.075769478802092366</v>
      </c>
      <c r="AE35" s="1246">
        <f t="shared" si="15"/>
        <v>0.075769478802092366</v>
      </c>
      <c r="AF35" s="1233"/>
      <c r="AG35" s="470"/>
      <c r="AH35" s="470"/>
      <c r="AI35" s="38"/>
      <c r="AJ35" s="38"/>
      <c r="AK35" s="38"/>
      <c r="AL35" s="38"/>
      <c r="AM35" s="514"/>
      <c r="AN35" s="514"/>
      <c r="AO35" s="524"/>
      <c r="AP35" s="524"/>
      <c r="AQ35" s="524"/>
      <c r="AR35" s="524"/>
      <c r="AS35" s="524"/>
      <c r="AT35" s="524"/>
      <c r="AU35" s="524"/>
      <c r="AV35" s="524"/>
      <c r="AW35" s="524"/>
      <c r="AX35" s="524"/>
      <c r="AY35" s="516"/>
      <c r="AZ35" s="524"/>
      <c r="BA35" s="531"/>
      <c r="BB35" s="3"/>
      <c r="BC35" s="3"/>
      <c r="BD35" s="3"/>
    </row>
    <row r="36" spans="1:56" s="83" customFormat="1" ht="9.95" customHeight="1">
      <c r="A36" s="38"/>
      <c r="B36" s="39"/>
      <c r="C36" s="1894"/>
      <c r="D36" s="469"/>
      <c r="E36" s="1895" t="str">
        <f>AO67</f>
        <v>bürgerlich-traditionell</v>
      </c>
      <c r="F36" s="1896"/>
      <c r="G36" s="1896"/>
      <c r="H36" s="1896"/>
      <c r="I36" s="1896"/>
      <c r="J36" s="1896"/>
      <c r="K36" s="1896"/>
      <c r="L36" s="1896"/>
      <c r="M36" s="1896"/>
      <c r="N36" s="1898" t="str">
        <f>AP67</f>
        <v>individualisiert</v>
      </c>
      <c r="O36" s="1896"/>
      <c r="P36" s="1897"/>
      <c r="Q36" s="470"/>
      <c r="R36" s="470"/>
      <c r="S36" s="470"/>
      <c r="T36" s="467"/>
      <c r="U36" s="471"/>
      <c r="V36" s="1895" t="str">
        <f>AO67</f>
        <v>bürgerlich-traditionell</v>
      </c>
      <c r="W36" s="1896"/>
      <c r="X36" s="1896"/>
      <c r="Y36" s="1896"/>
      <c r="Z36" s="1896"/>
      <c r="AA36" s="1896"/>
      <c r="AB36" s="1896"/>
      <c r="AC36" s="1896"/>
      <c r="AD36" s="1896"/>
      <c r="AE36" s="1898" t="str">
        <f>AP67</f>
        <v>individualisiert</v>
      </c>
      <c r="AF36" s="1896"/>
      <c r="AG36" s="1897"/>
      <c r="AH36" s="40"/>
      <c r="AI36" s="38"/>
      <c r="AJ36" s="38"/>
      <c r="AK36" s="38"/>
      <c r="AL36" s="38"/>
      <c r="AM36" s="514"/>
      <c r="AN36" s="514"/>
      <c r="AO36" s="524"/>
      <c r="AP36" s="524"/>
      <c r="AQ36" s="524"/>
      <c r="AR36" s="524"/>
      <c r="AS36" s="524"/>
      <c r="AT36" s="524"/>
      <c r="AU36" s="524"/>
      <c r="AV36" s="524"/>
      <c r="AW36" s="524"/>
      <c r="AX36" s="524"/>
      <c r="AY36" s="516"/>
      <c r="AZ36" s="524"/>
      <c r="BA36" s="531"/>
      <c r="BB36" s="3"/>
      <c r="BC36" s="3"/>
      <c r="BD36" s="3"/>
    </row>
    <row r="37" spans="1:56" ht="20.25" customHeight="1">
      <c r="A37" s="3"/>
      <c r="B37" s="15"/>
      <c r="C37" s="15"/>
      <c r="D37" s="472"/>
      <c r="E37" s="2147" t="str">
        <f>AO66</f>
        <v>Lebensstil</v>
      </c>
      <c r="F37" s="2152"/>
      <c r="G37" s="2152"/>
      <c r="H37" s="2152"/>
      <c r="I37" s="2152"/>
      <c r="J37" s="2152"/>
      <c r="K37" s="2152"/>
      <c r="L37" s="2152"/>
      <c r="M37" s="2152"/>
      <c r="N37" s="2152"/>
      <c r="O37" s="473"/>
      <c r="P37" s="419"/>
      <c r="Q37" s="419"/>
      <c r="R37" s="419"/>
      <c r="S37" s="419"/>
      <c r="T37" s="419"/>
      <c r="U37" s="474"/>
      <c r="V37" s="2157" t="str">
        <f>AO66</f>
        <v>Lebensstil</v>
      </c>
      <c r="W37" s="2157"/>
      <c r="X37" s="2157"/>
      <c r="Y37" s="2157"/>
      <c r="Z37" s="2157"/>
      <c r="AA37" s="2157"/>
      <c r="AB37" s="2157"/>
      <c r="AC37" s="2157"/>
      <c r="AD37" s="2157"/>
      <c r="AE37" s="2157"/>
      <c r="AF37" s="475"/>
      <c r="AG37" s="474"/>
      <c r="AH37" s="474"/>
      <c r="AI37" s="3"/>
      <c r="AJ37" s="3"/>
      <c r="AK37" s="3"/>
      <c r="AL37" s="3"/>
      <c r="AM37" s="514"/>
      <c r="AN37" s="514"/>
      <c r="AO37" s="514"/>
      <c r="AP37" s="514"/>
      <c r="AQ37" s="514"/>
      <c r="AR37" s="514"/>
      <c r="AS37" s="514"/>
      <c r="AT37" s="514"/>
      <c r="AU37" s="514"/>
      <c r="AV37" s="514"/>
      <c r="AW37" s="514"/>
      <c r="AX37" s="514"/>
      <c r="AY37" s="516"/>
      <c r="AZ37" s="514"/>
      <c r="BA37" s="514"/>
      <c r="BB37" s="3"/>
      <c r="BC37" s="3"/>
      <c r="BD37" s="3"/>
    </row>
    <row r="38" spans="1:56" ht="12" customHeight="1">
      <c r="A38" s="3"/>
      <c r="B38" s="15"/>
      <c r="C38" s="2178" t="str">
        <f>AO68</f>
        <v>&lt;5</v>
      </c>
      <c r="D38" s="2165"/>
      <c r="E38" s="2165"/>
      <c r="F38" s="2179" t="str">
        <f>AP68</f>
        <v>5 bis 10</v>
      </c>
      <c r="G38" s="2180"/>
      <c r="H38" s="2180"/>
      <c r="I38" s="2153" t="str">
        <f>AQ68</f>
        <v>10 bis 15</v>
      </c>
      <c r="J38" s="2154"/>
      <c r="K38" s="2154"/>
      <c r="L38" s="2155" t="str">
        <f>AR68</f>
        <v>15 bis 20</v>
      </c>
      <c r="M38" s="2156"/>
      <c r="N38" s="2156"/>
      <c r="O38" s="2175" t="str">
        <f>AS68</f>
        <v>&gt;20</v>
      </c>
      <c r="P38" s="2176"/>
      <c r="Q38" s="2177"/>
      <c r="R38" s="2148" t="str">
        <f>AT68</f>
        <v>Prozent (%)</v>
      </c>
      <c r="S38" s="2148"/>
      <c r="T38" s="2148"/>
      <c r="U38" s="2148"/>
      <c r="V38" s="2148"/>
      <c r="W38" s="2148"/>
      <c r="X38" s="2148"/>
      <c r="Y38" s="2148"/>
      <c r="Z38" s="2148"/>
      <c r="AA38" s="2148"/>
      <c r="AB38" s="2148"/>
      <c r="AC38" s="2148"/>
      <c r="AD38" s="2148"/>
      <c r="AE38" s="2148"/>
      <c r="AF38" s="2148"/>
      <c r="AG38" s="2148"/>
      <c r="AH38" s="4"/>
      <c r="AI38" s="3"/>
      <c r="AJ38" s="103"/>
      <c r="AK38" s="103"/>
      <c r="AL38" s="103"/>
      <c r="AM38" s="514"/>
      <c r="AN38" s="514"/>
      <c r="AO38" s="514"/>
      <c r="AP38" s="514"/>
      <c r="AQ38" s="514"/>
      <c r="AR38" s="514"/>
      <c r="AS38" s="514"/>
      <c r="AT38" s="514"/>
      <c r="AU38" s="514"/>
      <c r="AV38" s="514"/>
      <c r="AW38" s="514"/>
      <c r="AX38" s="514"/>
      <c r="AY38" s="516"/>
      <c r="AZ38" s="514"/>
      <c r="BA38" s="514"/>
      <c r="BB38" s="3"/>
      <c r="BC38" s="3"/>
      <c r="BD38" s="3"/>
    </row>
    <row r="39" spans="1:56" ht="5.1" customHeight="1">
      <c r="A39" s="3"/>
      <c r="B39" s="15"/>
      <c r="C39" s="169"/>
      <c r="D39" s="169"/>
      <c r="E39" s="169"/>
      <c r="F39" s="169"/>
      <c r="G39" s="169"/>
      <c r="H39" s="169"/>
      <c r="I39" s="170"/>
      <c r="J39" s="170"/>
      <c r="K39" s="170"/>
      <c r="L39" s="169"/>
      <c r="M39" s="83"/>
      <c r="N39" s="83"/>
      <c r="O39" s="83"/>
      <c r="P39" s="83"/>
      <c r="Q39" s="83"/>
      <c r="R39" s="83"/>
      <c r="S39" s="83"/>
      <c r="T39" s="171"/>
      <c r="U39" s="171"/>
      <c r="V39" s="171"/>
      <c r="W39" s="171"/>
      <c r="X39" s="171"/>
      <c r="Y39" s="171"/>
      <c r="Z39" s="171"/>
      <c r="AA39" s="171"/>
      <c r="AB39" s="171"/>
      <c r="AC39" s="171"/>
      <c r="AD39" s="171"/>
      <c r="AE39" s="171"/>
      <c r="AF39" s="171"/>
      <c r="AG39" s="171"/>
      <c r="AH39" s="4"/>
      <c r="AI39" s="3"/>
      <c r="AJ39" s="103"/>
      <c r="AK39" s="103"/>
      <c r="AL39" s="103"/>
      <c r="AM39" s="514"/>
      <c r="AN39" s="514"/>
      <c r="AO39" s="514"/>
      <c r="AP39" s="514"/>
      <c r="AQ39" s="514"/>
      <c r="AR39" s="514"/>
      <c r="AS39" s="514"/>
      <c r="AT39" s="514"/>
      <c r="AU39" s="514"/>
      <c r="AV39" s="514"/>
      <c r="AW39" s="514"/>
      <c r="AX39" s="514"/>
      <c r="AY39" s="516"/>
      <c r="AZ39" s="514"/>
      <c r="BA39" s="514"/>
      <c r="BB39" s="3"/>
      <c r="BC39" s="3"/>
      <c r="BD39" s="3"/>
    </row>
    <row r="40" spans="1:56" ht="12" customHeight="1">
      <c r="A40" s="3"/>
      <c r="B40" s="15"/>
      <c r="C40" s="2162" t="str">
        <f>AO69</f>
        <v>&lt;-10</v>
      </c>
      <c r="D40" s="2160"/>
      <c r="E40" s="2160"/>
      <c r="F40" s="2163" t="str">
        <f>AP69</f>
        <v>-10 bis -6</v>
      </c>
      <c r="G40" s="2163"/>
      <c r="H40" s="2163"/>
      <c r="I40" s="2164" t="str">
        <f>AQ69</f>
        <v>-6 bis -2</v>
      </c>
      <c r="J40" s="2164"/>
      <c r="K40" s="2164"/>
      <c r="L40" s="2165" t="str">
        <f>AR69</f>
        <v>-2 bis 2</v>
      </c>
      <c r="M40" s="2165"/>
      <c r="N40" s="2165"/>
      <c r="O40" s="2171" t="str">
        <f>AS69</f>
        <v>2 bis 6</v>
      </c>
      <c r="P40" s="2171"/>
      <c r="Q40" s="2171"/>
      <c r="R40" s="2159" t="str">
        <f>AT69</f>
        <v>6 bis 10</v>
      </c>
      <c r="S40" s="2160"/>
      <c r="T40" s="2160"/>
      <c r="U40" s="2149" t="str">
        <f>AU69</f>
        <v>&gt;10</v>
      </c>
      <c r="V40" s="2150"/>
      <c r="W40" s="2151"/>
      <c r="X40" s="2109" t="str">
        <f>AV69</f>
        <v>Prozentpunkt (PP)</v>
      </c>
      <c r="Y40" s="2109"/>
      <c r="Z40" s="2109"/>
      <c r="AA40" s="2109"/>
      <c r="AB40" s="2109"/>
      <c r="AC40" s="2109"/>
      <c r="AD40" s="2109"/>
      <c r="AE40" s="2109"/>
      <c r="AF40" s="2109"/>
      <c r="AG40" s="2109"/>
      <c r="AH40" s="4"/>
      <c r="AI40" s="3"/>
      <c r="AJ40" s="103"/>
      <c r="AK40" s="103"/>
      <c r="AL40" s="103"/>
      <c r="AM40" s="514"/>
      <c r="AN40" s="514"/>
      <c r="AO40" s="514"/>
      <c r="AP40" s="514"/>
      <c r="AQ40" s="514"/>
      <c r="AR40" s="514"/>
      <c r="AS40" s="514"/>
      <c r="AT40" s="514"/>
      <c r="AU40" s="514"/>
      <c r="AV40" s="514"/>
      <c r="AW40" s="514"/>
      <c r="AX40" s="514"/>
      <c r="AY40" s="516"/>
      <c r="AZ40" s="514"/>
      <c r="BA40" s="514"/>
      <c r="BB40" s="3"/>
      <c r="BC40" s="3"/>
      <c r="BD40" s="3"/>
    </row>
    <row r="41" spans="1:56" s="940" customFormat="1" ht="4.5" customHeight="1">
      <c r="A41" s="984"/>
      <c r="B41" s="915"/>
      <c r="D41" s="912"/>
      <c r="E41" s="912"/>
      <c r="F41" s="912"/>
      <c r="G41" s="912"/>
      <c r="H41" s="912"/>
      <c r="I41" s="912"/>
      <c r="J41" s="912"/>
      <c r="K41" s="912"/>
      <c r="L41" s="912"/>
      <c r="M41" s="912"/>
      <c r="N41" s="912"/>
      <c r="O41" s="912"/>
      <c r="P41" s="912"/>
      <c r="Q41" s="912"/>
      <c r="R41" s="912"/>
      <c r="S41" s="912"/>
      <c r="T41" s="912"/>
      <c r="U41" s="912"/>
      <c r="V41" s="912"/>
      <c r="W41" s="912"/>
      <c r="X41" s="912"/>
      <c r="Y41" s="912"/>
      <c r="Z41" s="912"/>
      <c r="AA41" s="912"/>
      <c r="AB41" s="912"/>
      <c r="AC41" s="912"/>
      <c r="AD41" s="912"/>
      <c r="AE41" s="912"/>
      <c r="AF41" s="912"/>
      <c r="AG41" s="912"/>
      <c r="AH41" s="985"/>
      <c r="AI41" s="984"/>
      <c r="AJ41" s="984"/>
      <c r="AK41" s="984"/>
      <c r="AL41" s="984"/>
      <c r="AM41" s="986"/>
      <c r="AN41" s="986"/>
      <c r="AO41" s="986"/>
      <c r="AP41" s="986"/>
      <c r="AQ41" s="986"/>
      <c r="AR41" s="986"/>
      <c r="AS41" s="986"/>
      <c r="AT41" s="986"/>
      <c r="AU41" s="986"/>
      <c r="AV41" s="986"/>
      <c r="AW41" s="986"/>
      <c r="AX41" s="986"/>
      <c r="AY41" s="986"/>
      <c r="AZ41" s="986"/>
      <c r="BA41" s="986"/>
      <c r="BB41" s="984"/>
      <c r="BC41" s="984"/>
      <c r="BD41" s="984"/>
    </row>
    <row r="42" spans="1:56" s="940" customFormat="1" ht="9.95" customHeight="1">
      <c r="A42" s="984"/>
      <c r="B42" s="915"/>
      <c r="C42" s="912" t="str">
        <f>AO73</f>
        <v>Quelle: Fahrländer Partner &amp; sotomo.</v>
      </c>
      <c r="D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85"/>
      <c r="AI42" s="984"/>
      <c r="AJ42" s="984"/>
      <c r="AK42" s="984"/>
      <c r="AL42" s="984"/>
      <c r="AM42" s="986"/>
      <c r="AN42" s="986"/>
      <c r="AO42" s="986"/>
      <c r="AP42" s="986"/>
      <c r="AQ42" s="986"/>
      <c r="AR42" s="986"/>
      <c r="AS42" s="986"/>
      <c r="AT42" s="986"/>
      <c r="AU42" s="986"/>
      <c r="AV42" s="986"/>
      <c r="AW42" s="986"/>
      <c r="AX42" s="986"/>
      <c r="AY42" s="986"/>
      <c r="AZ42" s="986"/>
      <c r="BA42" s="986"/>
      <c r="BB42" s="984"/>
      <c r="BC42" s="984"/>
      <c r="BD42" s="984"/>
    </row>
    <row r="43" spans="1:56" s="83" customFormat="1" ht="30" customHeight="1">
      <c r="A43" s="38"/>
      <c r="B43" s="39"/>
      <c r="C43" s="2109"/>
      <c r="D43" s="2143"/>
      <c r="E43" s="2143"/>
      <c r="F43" s="2143"/>
      <c r="G43" s="2143"/>
      <c r="H43" s="2143"/>
      <c r="I43" s="2143"/>
      <c r="J43" s="2143"/>
      <c r="K43" s="2143"/>
      <c r="L43" s="2143"/>
      <c r="M43" s="2143"/>
      <c r="N43" s="2143"/>
      <c r="O43" s="2143"/>
      <c r="P43" s="2143"/>
      <c r="Q43" s="2143"/>
      <c r="R43" s="2143"/>
      <c r="S43" s="2143"/>
      <c r="T43" s="2143"/>
      <c r="U43" s="2143"/>
      <c r="V43" s="2143"/>
      <c r="W43" s="2143"/>
      <c r="X43" s="2143"/>
      <c r="Y43" s="2143"/>
      <c r="Z43" s="2143"/>
      <c r="AA43" s="2143"/>
      <c r="AB43" s="2143"/>
      <c r="AC43" s="2143"/>
      <c r="AD43" s="2143"/>
      <c r="AE43" s="2143"/>
      <c r="AF43" s="2143"/>
      <c r="AG43" s="2143"/>
      <c r="AH43" s="40"/>
      <c r="AI43" s="38"/>
      <c r="AJ43" s="38"/>
      <c r="AK43" s="38"/>
      <c r="AL43" s="38"/>
      <c r="AM43" s="514"/>
      <c r="AN43" s="514"/>
      <c r="AO43" s="531"/>
      <c r="AP43" s="577"/>
      <c r="AQ43" s="577"/>
      <c r="AR43" s="577"/>
      <c r="AS43" s="577"/>
      <c r="AT43" s="577"/>
      <c r="AU43" s="577"/>
      <c r="AV43" s="577"/>
      <c r="AW43" s="577"/>
      <c r="AX43" s="577"/>
      <c r="AY43" s="516"/>
      <c r="AZ43" s="577"/>
      <c r="BA43" s="531"/>
      <c r="BB43" s="3"/>
      <c r="BC43" s="3"/>
      <c r="BD43" s="3"/>
    </row>
    <row r="44" spans="1:56" ht="16.5" customHeight="1">
      <c r="A44" s="3"/>
      <c r="B44" s="15"/>
      <c r="C44" s="979" t="str">
        <f>AO77</f>
        <v>Nachfragersegmente 1990 - 2021, Stadt Thun</v>
      </c>
      <c r="D44" s="979"/>
      <c r="E44" s="979"/>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4"/>
      <c r="AI44" s="3"/>
      <c r="AJ44" s="3"/>
      <c r="AK44" s="3"/>
      <c r="AL44" s="3"/>
      <c r="AM44" s="514"/>
      <c r="AN44" s="514"/>
      <c r="AO44" s="1272" t="s">
        <v>668</v>
      </c>
      <c r="AP44" s="518"/>
      <c r="AQ44" s="518"/>
      <c r="AR44" s="518"/>
      <c r="AS44" s="518"/>
      <c r="AT44" s="518"/>
      <c r="AU44" s="518"/>
      <c r="AV44" s="518"/>
      <c r="AW44" s="518"/>
      <c r="AX44" s="518"/>
      <c r="AY44" s="516"/>
      <c r="AZ44" s="518"/>
      <c r="BA44" s="514"/>
      <c r="BB44" s="3"/>
      <c r="BC44" s="3"/>
      <c r="BD44" s="3"/>
    </row>
    <row r="45" spans="1:56" ht="8.1" customHeight="1">
      <c r="A45" s="3"/>
      <c r="B45" s="15"/>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4"/>
      <c r="AI45" s="3"/>
      <c r="AJ45" s="3"/>
      <c r="AK45" s="3"/>
      <c r="AL45" s="3"/>
      <c r="AM45" s="514"/>
      <c r="AN45" s="514"/>
      <c r="AO45" s="521"/>
      <c r="AP45" s="518"/>
      <c r="AQ45" s="518"/>
      <c r="AR45" s="518"/>
      <c r="AS45" s="518"/>
      <c r="AT45" s="518"/>
      <c r="AU45" s="518"/>
      <c r="AV45" s="518"/>
      <c r="AW45" s="518"/>
      <c r="AX45" s="518"/>
      <c r="AY45" s="516"/>
      <c r="AZ45" s="518"/>
      <c r="BA45" s="514"/>
      <c r="BB45" s="3"/>
      <c r="BC45" s="3"/>
      <c r="BD45" s="3"/>
    </row>
    <row r="46" spans="1:56" ht="16.5" customHeight="1">
      <c r="A46" s="3"/>
      <c r="B46" s="15"/>
      <c r="C46" s="452"/>
      <c r="D46" s="452"/>
      <c r="E46" s="452"/>
      <c r="F46" s="2147" t="str">
        <f>AQ79</f>
        <v>Unterschicht</v>
      </c>
      <c r="G46" s="2147"/>
      <c r="H46" s="2147"/>
      <c r="I46" s="2147"/>
      <c r="J46" s="2147"/>
      <c r="K46" s="2147"/>
      <c r="L46" s="2147"/>
      <c r="M46" s="2147"/>
      <c r="N46" s="169"/>
      <c r="O46" s="2147" t="str">
        <f>AU79</f>
        <v>Mittelschicht</v>
      </c>
      <c r="P46" s="2148"/>
      <c r="Q46" s="2148"/>
      <c r="R46" s="2148"/>
      <c r="S46" s="2148"/>
      <c r="T46" s="2148"/>
      <c r="U46" s="2148"/>
      <c r="V46" s="2148"/>
      <c r="W46" s="2148"/>
      <c r="X46" s="169"/>
      <c r="Y46" s="2147" t="str">
        <f>AY79</f>
        <v>Oberschicht</v>
      </c>
      <c r="Z46" s="2147"/>
      <c r="AA46" s="2147"/>
      <c r="AB46" s="2147"/>
      <c r="AC46" s="2147"/>
      <c r="AD46" s="2147"/>
      <c r="AE46" s="2147"/>
      <c r="AF46" s="2147"/>
      <c r="AG46" s="452"/>
      <c r="AH46" s="4"/>
      <c r="AI46" s="3"/>
      <c r="AJ46" s="3"/>
      <c r="AK46" s="3"/>
      <c r="AL46" s="3"/>
      <c r="AM46" s="514"/>
      <c r="AN46" s="514"/>
      <c r="AO46" s="1415" t="s">
        <v>7</v>
      </c>
      <c r="AP46" s="603"/>
      <c r="AQ46" s="603"/>
      <c r="AR46" s="514"/>
      <c r="AS46" s="516"/>
      <c r="AT46" s="516"/>
      <c r="AU46" s="516"/>
      <c r="AV46" s="516"/>
      <c r="AW46" s="516"/>
      <c r="AX46" s="516"/>
      <c r="AY46" s="516"/>
      <c r="AZ46" s="516"/>
      <c r="BA46" s="514"/>
      <c r="BB46" s="3"/>
      <c r="BC46" s="3"/>
      <c r="BD46" s="3"/>
    </row>
    <row r="47" spans="1:56" ht="170.1" customHeight="1" thickBot="1">
      <c r="A47" s="3"/>
      <c r="B47" s="15"/>
      <c r="C47" s="2145"/>
      <c r="D47" s="2146"/>
      <c r="E47" s="2146"/>
      <c r="F47" s="2146"/>
      <c r="G47" s="2146"/>
      <c r="H47" s="2146"/>
      <c r="I47" s="2146"/>
      <c r="J47" s="2146"/>
      <c r="K47" s="2146"/>
      <c r="L47" s="2146"/>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4"/>
      <c r="AI47" s="3"/>
      <c r="AJ47" s="3"/>
      <c r="AK47" s="3"/>
      <c r="AL47" s="3"/>
      <c r="AM47" s="514"/>
      <c r="AN47" s="514"/>
      <c r="AO47" s="896"/>
      <c r="AP47" s="577"/>
      <c r="AQ47" s="577"/>
      <c r="AR47" s="577"/>
      <c r="AS47" s="577"/>
      <c r="AT47" s="577"/>
      <c r="AU47" s="577"/>
      <c r="AV47" s="577"/>
      <c r="AW47" s="577"/>
      <c r="AX47" s="577"/>
      <c r="AY47" s="516"/>
      <c r="AZ47" s="577"/>
      <c r="BA47" s="514"/>
      <c r="BB47" s="3"/>
      <c r="BC47" s="3"/>
      <c r="BD47" s="3"/>
    </row>
    <row r="48" spans="1:56" ht="24.95" customHeight="1">
      <c r="A48" s="3"/>
      <c r="B48" s="15"/>
      <c r="C48" s="472"/>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c r="AE48" s="260"/>
      <c r="AF48" s="260"/>
      <c r="AG48" s="260"/>
      <c r="AH48" s="4"/>
      <c r="AI48" s="3"/>
      <c r="AJ48" s="3"/>
      <c r="AK48" s="3"/>
      <c r="AL48" s="3"/>
      <c r="AM48" s="514"/>
      <c r="AN48" s="514"/>
      <c r="AO48" s="896"/>
      <c r="AP48" s="577"/>
      <c r="AQ48" s="577"/>
      <c r="AR48" s="577"/>
      <c r="AS48" s="577"/>
      <c r="AT48" s="577"/>
      <c r="AU48" s="577"/>
      <c r="AV48" s="577"/>
      <c r="AW48" s="577"/>
      <c r="AX48" s="577"/>
      <c r="AY48" s="516"/>
      <c r="AZ48" s="577"/>
      <c r="BA48" s="514"/>
      <c r="BB48" s="3"/>
      <c r="BC48" s="3"/>
      <c r="BD48" s="3"/>
    </row>
    <row r="49" spans="1:56" ht="35.1" customHeight="1" thickBot="1">
      <c r="A49" s="3"/>
      <c r="B49" s="87"/>
      <c r="C49" s="472"/>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I49" s="3"/>
      <c r="AJ49" s="3"/>
      <c r="AK49" s="3"/>
      <c r="AL49" s="3"/>
      <c r="AM49" s="514"/>
      <c r="AN49" s="514"/>
      <c r="AO49" s="896"/>
      <c r="AP49" s="577"/>
      <c r="AQ49" s="577"/>
      <c r="AR49" s="577"/>
      <c r="AS49" s="577"/>
      <c r="AT49" s="577"/>
      <c r="AU49" s="577"/>
      <c r="AV49" s="577"/>
      <c r="AW49" s="577"/>
      <c r="AX49" s="577"/>
      <c r="AY49" s="516"/>
      <c r="AZ49" s="577"/>
      <c r="BA49" s="514"/>
      <c r="BB49" s="3"/>
      <c r="BC49" s="3"/>
      <c r="BD49" s="3"/>
    </row>
    <row r="50" spans="1:56" ht="9.95" customHeight="1">
      <c r="A50" s="3"/>
      <c r="B50" s="87"/>
      <c r="C50" s="2194" t="str">
        <f>AO90</f>
        <v>Anmerkung: Mit der Aktualisierung auf den Datenstand 2013 wurde die Segmentierungsmethode revidiert. Zudem basiert die Segmentierung ab diesem Zeitpunkt auf der neuen Volkszählung (Struktur- und Registererhebung).</v>
      </c>
      <c r="D50" s="2194"/>
      <c r="E50" s="2194"/>
      <c r="F50" s="2194"/>
      <c r="G50" s="2194"/>
      <c r="H50" s="2194"/>
      <c r="I50" s="2194"/>
      <c r="J50" s="2194"/>
      <c r="K50" s="2194"/>
      <c r="L50" s="2194"/>
      <c r="M50" s="2194"/>
      <c r="N50" s="2194"/>
      <c r="O50" s="2194"/>
      <c r="P50" s="2194"/>
      <c r="Q50" s="2194"/>
      <c r="R50" s="2194"/>
      <c r="S50" s="2194"/>
      <c r="T50" s="2194"/>
      <c r="U50" s="2194"/>
      <c r="V50" s="2194"/>
      <c r="W50" s="2194"/>
      <c r="X50" s="2194"/>
      <c r="Y50" s="2194"/>
      <c r="Z50" s="2194"/>
      <c r="AA50" s="2194"/>
      <c r="AB50" s="2194"/>
      <c r="AC50" s="2194"/>
      <c r="AD50" s="2194"/>
      <c r="AE50" s="2194"/>
      <c r="AF50" s="2194"/>
      <c r="AG50" s="2194"/>
      <c r="AI50" s="3"/>
      <c r="AJ50" s="3"/>
      <c r="AK50" s="3"/>
      <c r="AL50" s="3"/>
      <c r="AM50" s="514"/>
      <c r="AN50" s="514"/>
      <c r="AO50" s="896"/>
      <c r="AP50" s="604"/>
      <c r="AQ50" s="604"/>
      <c r="AR50" s="604"/>
      <c r="AS50" s="604"/>
      <c r="AT50" s="604"/>
      <c r="AU50" s="604"/>
      <c r="AV50" s="604"/>
      <c r="AW50" s="604"/>
      <c r="AX50" s="604"/>
      <c r="AY50" s="516"/>
      <c r="AZ50" s="604"/>
      <c r="BA50" s="514"/>
      <c r="BB50" s="3"/>
      <c r="BC50" s="3"/>
      <c r="BD50" s="3"/>
    </row>
    <row r="51" spans="1:56" ht="9.95" customHeight="1" thickBot="1">
      <c r="A51" s="3"/>
      <c r="B51" s="87"/>
      <c r="C51" s="2195"/>
      <c r="D51" s="2195"/>
      <c r="E51" s="2195"/>
      <c r="F51" s="2195"/>
      <c r="G51" s="2195"/>
      <c r="H51" s="2195"/>
      <c r="I51" s="2195"/>
      <c r="J51" s="2195"/>
      <c r="K51" s="2195"/>
      <c r="L51" s="2195"/>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I51" s="3"/>
      <c r="AJ51" s="3"/>
      <c r="AK51" s="3"/>
      <c r="AL51" s="3"/>
      <c r="AM51" s="514"/>
      <c r="AN51" s="514"/>
      <c r="AO51" s="1564"/>
      <c r="AP51" s="604"/>
      <c r="AQ51" s="604"/>
      <c r="AR51" s="604"/>
      <c r="AS51" s="604"/>
      <c r="AT51" s="604"/>
      <c r="AU51" s="604"/>
      <c r="AV51" s="604"/>
      <c r="AW51" s="604"/>
      <c r="AX51" s="604"/>
      <c r="AY51" s="516"/>
      <c r="AZ51" s="604"/>
      <c r="BA51" s="514"/>
      <c r="BB51" s="3"/>
      <c r="BC51" s="3"/>
      <c r="BD51" s="3"/>
    </row>
    <row r="52" spans="1:56" ht="9.95" customHeight="1">
      <c r="A52" s="3"/>
      <c r="B52" s="15"/>
      <c r="C52" s="2167" t="str">
        <f>AO92</f>
        <v>Quelle: Fahrländer Partner &amp; sotomo.</v>
      </c>
      <c r="D52" s="2167"/>
      <c r="E52" s="2167"/>
      <c r="F52" s="2167"/>
      <c r="G52" s="2167"/>
      <c r="H52" s="2167"/>
      <c r="I52" s="2167"/>
      <c r="J52" s="2167"/>
      <c r="K52" s="2167"/>
      <c r="L52" s="2167"/>
      <c r="M52" s="2167"/>
      <c r="N52" s="2167"/>
      <c r="O52" s="2167"/>
      <c r="P52" s="2167"/>
      <c r="Q52" s="2167"/>
      <c r="R52" s="2167"/>
      <c r="S52" s="2167"/>
      <c r="T52" s="2167"/>
      <c r="U52" s="2167"/>
      <c r="V52" s="2167"/>
      <c r="W52" s="2167"/>
      <c r="X52" s="2167"/>
      <c r="Y52" s="2167"/>
      <c r="Z52" s="2167"/>
      <c r="AA52" s="2167"/>
      <c r="AB52" s="2167"/>
      <c r="AC52" s="2167"/>
      <c r="AD52" s="2167"/>
      <c r="AE52" s="2167"/>
      <c r="AF52" s="2167"/>
      <c r="AG52" s="2167"/>
      <c r="AH52" s="4"/>
      <c r="AI52" s="3"/>
      <c r="AJ52" s="3"/>
      <c r="AK52" s="3"/>
      <c r="AL52" s="3"/>
      <c r="AM52" s="514"/>
      <c r="AN52" s="514"/>
      <c r="AO52" s="1564"/>
      <c r="AP52" s="540"/>
      <c r="AQ52" s="540"/>
      <c r="AR52" s="540"/>
      <c r="AS52" s="540"/>
      <c r="AT52" s="540"/>
      <c r="AU52" s="540"/>
      <c r="AV52" s="540"/>
      <c r="AW52" s="540"/>
      <c r="AX52" s="540"/>
      <c r="AY52" s="516"/>
      <c r="AZ52" s="540"/>
      <c r="BA52" s="514"/>
      <c r="BB52" s="3"/>
      <c r="BC52" s="3"/>
      <c r="BD52" s="3"/>
    </row>
    <row r="53" spans="1:56" ht="29.1" customHeight="1">
      <c r="A53" s="3"/>
      <c r="B53" s="15"/>
      <c r="C53" s="904"/>
      <c r="D53" s="904"/>
      <c r="E53" s="904"/>
      <c r="F53" s="904"/>
      <c r="G53" s="904"/>
      <c r="H53" s="904"/>
      <c r="I53" s="904"/>
      <c r="J53" s="904"/>
      <c r="K53" s="904"/>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4"/>
      <c r="AI53" s="3"/>
      <c r="AJ53" s="3"/>
      <c r="AK53" s="3"/>
      <c r="AL53" s="3"/>
      <c r="AM53" s="514"/>
      <c r="AN53" s="514"/>
      <c r="AO53" s="1410"/>
      <c r="AP53" s="1410"/>
      <c r="AQ53" s="1410"/>
      <c r="AR53" s="1410"/>
      <c r="AS53" s="1410"/>
      <c r="AT53" s="1410"/>
      <c r="AU53" s="1410"/>
      <c r="AV53" s="1410"/>
      <c r="AW53" s="1410"/>
      <c r="AX53" s="1410"/>
      <c r="AY53" s="1410"/>
      <c r="AZ53" s="1410"/>
      <c r="BA53" s="514"/>
      <c r="BB53" s="3"/>
      <c r="BC53" s="3"/>
      <c r="BD53" s="3"/>
    </row>
    <row r="54" spans="1:56" ht="4.5" customHeight="1">
      <c r="A54" s="3"/>
      <c r="B54" s="15"/>
      <c r="C54" s="988"/>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8"/>
      <c r="AB54" s="988"/>
      <c r="AC54" s="988"/>
      <c r="AD54" s="988"/>
      <c r="AE54" s="988"/>
      <c r="AF54" s="988"/>
      <c r="AG54" s="988"/>
      <c r="AH54" s="4"/>
      <c r="AI54" s="3"/>
      <c r="AJ54" s="3"/>
      <c r="AK54" s="3"/>
      <c r="AL54" s="3"/>
      <c r="AM54" s="514"/>
      <c r="AN54" s="514"/>
      <c r="AO54" s="528"/>
      <c r="AP54" s="540"/>
      <c r="AQ54" s="540"/>
      <c r="AR54" s="540"/>
      <c r="AS54" s="540"/>
      <c r="AT54" s="540"/>
      <c r="AU54" s="540"/>
      <c r="AV54" s="540"/>
      <c r="AW54" s="540"/>
      <c r="AX54" s="540"/>
      <c r="AY54" s="516"/>
      <c r="AZ54" s="540"/>
      <c r="BA54" s="514"/>
      <c r="BB54" s="3"/>
      <c r="BC54" s="3"/>
      <c r="BD54" s="3"/>
    </row>
    <row r="55" spans="1:56" ht="9.95" customHeight="1">
      <c r="A55" s="3"/>
      <c r="B55" s="15"/>
      <c r="C55" s="2170" t="s">
        <v>2</v>
      </c>
      <c r="D55" s="2170"/>
      <c r="E55" s="2170"/>
      <c r="F55" s="2170"/>
      <c r="G55" s="2170"/>
      <c r="H55" s="987"/>
      <c r="I55" s="987"/>
      <c r="J55" s="987"/>
      <c r="K55" s="940" t="str">
        <f>AO55</f>
        <v xml:space="preserve">      Gemeindecheck Wohnen: Stadt Thun</v>
      </c>
      <c r="L55" s="904"/>
      <c r="M55" s="904"/>
      <c r="N55" s="904"/>
      <c r="O55" s="904"/>
      <c r="P55" s="904"/>
      <c r="Q55" s="904"/>
      <c r="R55" s="904"/>
      <c r="S55" s="904"/>
      <c r="T55" s="904"/>
      <c r="U55" s="904"/>
      <c r="V55" s="904"/>
      <c r="W55" s="904"/>
      <c r="X55" s="904"/>
      <c r="Y55" s="904"/>
      <c r="Z55" s="904"/>
      <c r="AA55" s="904"/>
      <c r="AB55" s="904"/>
      <c r="AC55" s="904"/>
      <c r="AD55" s="904"/>
      <c r="AE55" s="904"/>
      <c r="AF55" s="904"/>
      <c r="AG55" s="1145" t="str">
        <f>AZ55</f>
        <v>1. Quartal 2024</v>
      </c>
      <c r="AH55" s="4"/>
      <c r="AI55" s="3"/>
      <c r="AJ55" s="3"/>
      <c r="AK55" s="3"/>
      <c r="AL55" s="3"/>
      <c r="AM55" s="514"/>
      <c r="AN55" s="514"/>
      <c r="AO55" s="986" t="s">
        <v>669</v>
      </c>
      <c r="AP55" s="986"/>
      <c r="AQ55" s="986"/>
      <c r="AR55" s="986"/>
      <c r="AS55" s="986"/>
      <c r="AT55" s="986"/>
      <c r="AU55" s="986"/>
      <c r="AV55" s="986"/>
      <c r="AW55" s="986"/>
      <c r="AX55" s="986"/>
      <c r="AY55" s="986"/>
      <c r="AZ55" s="1400" t="s">
        <v>534</v>
      </c>
      <c r="BA55" s="514"/>
      <c r="BB55" s="3"/>
      <c r="BC55" s="3"/>
      <c r="BD55" s="3"/>
    </row>
    <row r="56" spans="1:56" ht="9.95" customHeight="1">
      <c r="A56" s="3"/>
      <c r="B56" s="15"/>
      <c r="C56" s="2170" t="s">
        <v>3</v>
      </c>
      <c r="D56" s="2170"/>
      <c r="E56" s="2170"/>
      <c r="F56" s="2170"/>
      <c r="G56" s="987"/>
      <c r="H56" s="987"/>
      <c r="I56" s="987"/>
      <c r="J56" s="987"/>
      <c r="K56" s="987"/>
      <c r="L56" s="987"/>
      <c r="M56" s="987"/>
      <c r="N56" s="987"/>
      <c r="O56" s="987"/>
      <c r="P56" s="987"/>
      <c r="Q56" s="987"/>
      <c r="R56" s="987"/>
      <c r="S56" s="987"/>
      <c r="T56" s="987"/>
      <c r="U56" s="987"/>
      <c r="V56" s="987"/>
      <c r="W56" s="987"/>
      <c r="X56" s="987"/>
      <c r="Y56" s="987"/>
      <c r="Z56" s="987"/>
      <c r="AA56" s="987"/>
      <c r="AB56" s="987"/>
      <c r="AC56" s="987"/>
      <c r="AD56" s="987"/>
      <c r="AE56" s="987"/>
      <c r="AF56" s="987"/>
      <c r="AG56" s="1145" t="str">
        <f>AZ56</f>
        <v>Seite 6 / 27</v>
      </c>
      <c r="AH56" s="4"/>
      <c r="AI56" s="3"/>
      <c r="AJ56" s="3"/>
      <c r="AK56" s="3"/>
      <c r="AL56" s="3"/>
      <c r="AM56" s="514"/>
      <c r="AN56" s="514"/>
      <c r="AO56" s="986"/>
      <c r="AP56" s="986"/>
      <c r="AQ56" s="986"/>
      <c r="AR56" s="986"/>
      <c r="AS56" s="986"/>
      <c r="AT56" s="986"/>
      <c r="AU56" s="986"/>
      <c r="AV56" s="986"/>
      <c r="AW56" s="986"/>
      <c r="AX56" s="986"/>
      <c r="AY56" s="986"/>
      <c r="AZ56" s="1400" t="s">
        <v>670</v>
      </c>
      <c r="BA56" s="514"/>
      <c r="BB56" s="3"/>
      <c r="BC56" s="3"/>
      <c r="BD56" s="3"/>
    </row>
    <row r="57" spans="1:56" ht="8.1" customHeight="1">
      <c r="A57" s="3"/>
      <c r="B57" s="15"/>
      <c r="C57" s="987"/>
      <c r="D57" s="987"/>
      <c r="E57" s="987"/>
      <c r="F57" s="987"/>
      <c r="G57" s="987"/>
      <c r="H57" s="987"/>
      <c r="I57" s="987"/>
      <c r="J57" s="987"/>
      <c r="K57" s="987"/>
      <c r="L57" s="987"/>
      <c r="M57" s="987"/>
      <c r="N57" s="987"/>
      <c r="O57" s="987"/>
      <c r="P57" s="987"/>
      <c r="Q57" s="987"/>
      <c r="R57" s="987"/>
      <c r="S57" s="987"/>
      <c r="T57" s="987"/>
      <c r="U57" s="987"/>
      <c r="V57" s="987"/>
      <c r="W57" s="987"/>
      <c r="X57" s="987"/>
      <c r="Y57" s="987"/>
      <c r="Z57" s="987"/>
      <c r="AA57" s="987"/>
      <c r="AB57" s="987"/>
      <c r="AC57" s="987"/>
      <c r="AD57" s="987"/>
      <c r="AE57" s="987"/>
      <c r="AF57" s="987"/>
      <c r="AG57" s="987"/>
      <c r="AH57" s="4"/>
      <c r="AI57" s="3"/>
      <c r="AJ57" s="3"/>
      <c r="AK57" s="3"/>
      <c r="AL57" s="3"/>
      <c r="AM57" s="514"/>
      <c r="AN57" s="514"/>
      <c r="AO57" s="528"/>
      <c r="AP57" s="540"/>
      <c r="AQ57" s="540"/>
      <c r="AR57" s="540"/>
      <c r="AS57" s="540"/>
      <c r="AT57" s="540"/>
      <c r="AU57" s="540"/>
      <c r="AV57" s="540"/>
      <c r="AW57" s="540"/>
      <c r="AX57" s="540"/>
      <c r="AY57" s="516"/>
      <c r="AZ57" s="540"/>
      <c r="BA57" s="514"/>
      <c r="BB57" s="3"/>
      <c r="BC57" s="3"/>
      <c r="BD57" s="3"/>
    </row>
    <row r="58" spans="1:56" ht="18" customHeight="1">
      <c r="A58" s="79"/>
      <c r="B58" s="78"/>
      <c r="C58" s="2168"/>
      <c r="D58" s="2168"/>
      <c r="E58" s="2168"/>
      <c r="F58" s="2168"/>
      <c r="G58" s="2168"/>
      <c r="H58" s="2168"/>
      <c r="I58" s="2168"/>
      <c r="J58" s="2168"/>
      <c r="K58" s="2168"/>
      <c r="L58" s="2168"/>
      <c r="M58" s="2168"/>
      <c r="N58" s="2168"/>
      <c r="O58" s="2169"/>
      <c r="P58" s="2169"/>
      <c r="Q58" s="2169"/>
      <c r="R58" s="80"/>
      <c r="S58" s="2166"/>
      <c r="T58" s="2166"/>
      <c r="U58" s="81"/>
      <c r="V58" s="2166"/>
      <c r="W58" s="2166"/>
      <c r="X58" s="2166"/>
      <c r="Y58" s="81"/>
      <c r="Z58" s="2166"/>
      <c r="AA58" s="2166"/>
      <c r="AB58" s="2166"/>
      <c r="AC58" s="81"/>
      <c r="AD58" s="2166"/>
      <c r="AE58" s="2166"/>
      <c r="AF58" s="2166"/>
      <c r="AG58" s="2166"/>
      <c r="AH58" s="79"/>
      <c r="AI58" s="79"/>
      <c r="AJ58" s="79" t="s">
        <v>1</v>
      </c>
      <c r="AK58" s="79"/>
      <c r="AL58" s="79"/>
      <c r="AM58" s="79"/>
      <c r="AN58" s="79"/>
      <c r="AO58" s="79"/>
      <c r="AP58" s="79"/>
      <c r="AQ58" s="79"/>
      <c r="AR58" s="79"/>
      <c r="AS58" s="79"/>
      <c r="AT58" s="79"/>
      <c r="AU58" s="79"/>
      <c r="AV58" s="79"/>
      <c r="AW58" s="79"/>
      <c r="AX58" s="79"/>
      <c r="AY58" s="79"/>
      <c r="AZ58" s="79"/>
      <c r="BA58" s="79"/>
      <c r="BB58" s="79"/>
      <c r="BC58" s="3"/>
      <c r="BD58" s="3"/>
    </row>
    <row r="59" spans="1:56" ht="18" customHeight="1">
      <c r="A59" s="79"/>
      <c r="B59" s="78"/>
      <c r="C59" s="692"/>
      <c r="D59" s="692"/>
      <c r="E59" s="692"/>
      <c r="F59" s="692"/>
      <c r="G59" s="692"/>
      <c r="H59" s="692"/>
      <c r="I59" s="692"/>
      <c r="J59" s="692"/>
      <c r="K59" s="692"/>
      <c r="L59" s="692"/>
      <c r="M59" s="692"/>
      <c r="N59" s="692"/>
      <c r="O59" s="693"/>
      <c r="P59" s="693"/>
      <c r="Q59" s="693"/>
      <c r="R59" s="80"/>
      <c r="S59" s="691"/>
      <c r="T59" s="691"/>
      <c r="U59" s="81"/>
      <c r="V59" s="691"/>
      <c r="W59" s="691"/>
      <c r="X59" s="691"/>
      <c r="Y59" s="81"/>
      <c r="Z59" s="691"/>
      <c r="AA59" s="691"/>
      <c r="AB59" s="691"/>
      <c r="AC59" s="81"/>
      <c r="AD59" s="691"/>
      <c r="AE59" s="691"/>
      <c r="AF59" s="691"/>
      <c r="AG59" s="691"/>
      <c r="AH59" s="79"/>
      <c r="AI59" s="79"/>
      <c r="AJ59" s="79"/>
      <c r="AK59" s="79"/>
      <c r="AL59" s="79"/>
      <c r="AM59" s="514"/>
      <c r="AN59" s="514"/>
      <c r="AO59" s="516"/>
      <c r="AP59" s="516"/>
      <c r="AQ59" s="516"/>
      <c r="AR59" s="516"/>
      <c r="AS59" s="516"/>
      <c r="AT59" s="516"/>
      <c r="AU59" s="516"/>
      <c r="AV59" s="516"/>
      <c r="AW59" s="516"/>
      <c r="AX59" s="516"/>
      <c r="AY59" s="516"/>
      <c r="AZ59" s="516"/>
      <c r="BA59" s="514"/>
      <c r="BB59" s="79"/>
      <c r="BC59" s="3"/>
      <c r="BD59" s="3"/>
    </row>
    <row r="60" spans="1:56" ht="14.1" customHeight="1">
      <c r="A60" s="79"/>
      <c r="B60" s="78"/>
      <c r="C60" s="692"/>
      <c r="D60" s="692"/>
      <c r="E60" s="692"/>
      <c r="F60" s="692"/>
      <c r="G60" s="692"/>
      <c r="H60" s="692"/>
      <c r="I60" s="692"/>
      <c r="J60" s="692"/>
      <c r="K60" s="692"/>
      <c r="L60" s="692"/>
      <c r="M60" s="692"/>
      <c r="N60" s="692"/>
      <c r="O60" s="693"/>
      <c r="P60" s="693"/>
      <c r="Q60" s="693"/>
      <c r="R60" s="80"/>
      <c r="S60" s="691"/>
      <c r="T60" s="691"/>
      <c r="U60" s="81"/>
      <c r="V60" s="691"/>
      <c r="W60" s="691"/>
      <c r="X60" s="691"/>
      <c r="Y60" s="81"/>
      <c r="Z60" s="691"/>
      <c r="AA60" s="691"/>
      <c r="AB60" s="691"/>
      <c r="AC60" s="81"/>
      <c r="AD60" s="691"/>
      <c r="AE60" s="691"/>
      <c r="AF60" s="691"/>
      <c r="AG60" s="691"/>
      <c r="AH60" s="79"/>
      <c r="AI60" s="79"/>
      <c r="AJ60" s="79"/>
      <c r="AK60" s="79"/>
      <c r="AL60" s="79"/>
      <c r="AM60" s="514"/>
      <c r="AN60" s="514"/>
      <c r="AO60" s="618" t="s">
        <v>671</v>
      </c>
      <c r="AP60" s="516"/>
      <c r="AQ60" s="516"/>
      <c r="AR60" s="516"/>
      <c r="AS60" s="516"/>
      <c r="AT60" s="516"/>
      <c r="AU60" s="516"/>
      <c r="AV60" s="516"/>
      <c r="AW60" s="516"/>
      <c r="AX60" s="516"/>
      <c r="AY60" s="516"/>
      <c r="AZ60" s="516"/>
      <c r="BA60" s="514"/>
      <c r="BB60" s="79"/>
      <c r="BC60" s="3"/>
      <c r="BD60" s="3"/>
    </row>
    <row r="61" spans="1:56" ht="14.1" customHeight="1">
      <c r="A61" s="79"/>
      <c r="B61" s="78"/>
      <c r="C61" s="692"/>
      <c r="D61" s="692"/>
      <c r="E61" s="692"/>
      <c r="F61" s="692"/>
      <c r="G61" s="692"/>
      <c r="H61" s="692"/>
      <c r="I61" s="692"/>
      <c r="J61" s="692"/>
      <c r="K61" s="692"/>
      <c r="L61" s="692"/>
      <c r="M61" s="692"/>
      <c r="N61" s="692"/>
      <c r="O61" s="693"/>
      <c r="P61" s="693"/>
      <c r="Q61" s="693"/>
      <c r="R61" s="80"/>
      <c r="S61" s="691"/>
      <c r="T61" s="691"/>
      <c r="U61" s="81"/>
      <c r="V61" s="691"/>
      <c r="W61" s="691"/>
      <c r="X61" s="691"/>
      <c r="Y61" s="81"/>
      <c r="Z61" s="691"/>
      <c r="AA61" s="691"/>
      <c r="AB61" s="691"/>
      <c r="AC61" s="81"/>
      <c r="AD61" s="691"/>
      <c r="AE61" s="691"/>
      <c r="AF61" s="691"/>
      <c r="AG61" s="691"/>
      <c r="AH61" s="79"/>
      <c r="AI61" s="79"/>
      <c r="AJ61" s="79"/>
      <c r="AK61" s="79"/>
      <c r="AL61" s="79"/>
      <c r="AM61" s="514"/>
      <c r="AN61" s="514"/>
      <c r="AO61" s="516"/>
      <c r="AP61" s="516"/>
      <c r="AQ61" s="516"/>
      <c r="AR61" s="516"/>
      <c r="AS61" s="516"/>
      <c r="AT61" s="516"/>
      <c r="AU61" s="516"/>
      <c r="AV61" s="516"/>
      <c r="AW61" s="516"/>
      <c r="AX61" s="516"/>
      <c r="AY61" s="516"/>
      <c r="AZ61" s="516"/>
      <c r="BA61" s="514"/>
      <c r="BB61" s="79"/>
      <c r="BC61" s="3"/>
      <c r="BD61" s="3"/>
    </row>
    <row r="62" spans="1:56" ht="14.1" customHeight="1">
      <c r="A62" s="79"/>
      <c r="B62" s="78"/>
      <c r="C62" s="692"/>
      <c r="D62" s="692"/>
      <c r="E62" s="692"/>
      <c r="F62" s="692"/>
      <c r="G62" s="692"/>
      <c r="H62" s="692"/>
      <c r="I62" s="692"/>
      <c r="J62" s="692"/>
      <c r="K62" s="692"/>
      <c r="L62" s="692"/>
      <c r="M62" s="692"/>
      <c r="N62" s="692"/>
      <c r="O62" s="693"/>
      <c r="P62" s="693"/>
      <c r="Q62" s="693"/>
      <c r="R62" s="80"/>
      <c r="S62" s="691"/>
      <c r="T62" s="691"/>
      <c r="U62" s="81"/>
      <c r="V62" s="691"/>
      <c r="W62" s="691"/>
      <c r="X62" s="691"/>
      <c r="Y62" s="81"/>
      <c r="Z62" s="691"/>
      <c r="AA62" s="691"/>
      <c r="AB62" s="691"/>
      <c r="AC62" s="81"/>
      <c r="AD62" s="691"/>
      <c r="AE62" s="691"/>
      <c r="AF62" s="691"/>
      <c r="AG62" s="691"/>
      <c r="AH62" s="79"/>
      <c r="AI62" s="79"/>
      <c r="AJ62" s="79"/>
      <c r="AK62" s="79"/>
      <c r="AL62" s="79"/>
      <c r="AM62" s="514"/>
      <c r="AN62" s="514"/>
      <c r="AO62" s="531"/>
      <c r="AP62" s="594">
        <v>1</v>
      </c>
      <c r="AQ62" s="594">
        <v>2</v>
      </c>
      <c r="AR62" s="594">
        <v>3</v>
      </c>
      <c r="AS62" s="594">
        <v>4</v>
      </c>
      <c r="AT62" s="594">
        <v>5</v>
      </c>
      <c r="AU62" s="594">
        <v>6</v>
      </c>
      <c r="AV62" s="594">
        <v>7</v>
      </c>
      <c r="AW62" s="594">
        <v>8</v>
      </c>
      <c r="AX62" s="594">
        <v>9</v>
      </c>
      <c r="AY62" s="594" t="s">
        <v>22</v>
      </c>
      <c r="AZ62" s="516"/>
      <c r="BA62" s="514"/>
      <c r="BB62" s="79"/>
      <c r="BC62" s="3"/>
      <c r="BD62" s="3"/>
    </row>
    <row r="63" spans="1:56" ht="14.1" customHeight="1">
      <c r="A63" s="79"/>
      <c r="B63" s="78"/>
      <c r="C63" s="692"/>
      <c r="D63" s="692"/>
      <c r="E63" s="692"/>
      <c r="F63" s="692"/>
      <c r="G63" s="692"/>
      <c r="H63" s="692"/>
      <c r="I63" s="692"/>
      <c r="J63" s="692"/>
      <c r="K63" s="692"/>
      <c r="L63" s="692"/>
      <c r="M63" s="692"/>
      <c r="N63" s="692"/>
      <c r="O63" s="693"/>
      <c r="P63" s="693"/>
      <c r="Q63" s="693"/>
      <c r="R63" s="80"/>
      <c r="S63" s="691"/>
      <c r="T63" s="691"/>
      <c r="U63" s="81"/>
      <c r="V63" s="691"/>
      <c r="W63" s="691"/>
      <c r="X63" s="691"/>
      <c r="Y63" s="81"/>
      <c r="Z63" s="691"/>
      <c r="AA63" s="691"/>
      <c r="AB63" s="691"/>
      <c r="AC63" s="81"/>
      <c r="AD63" s="691"/>
      <c r="AE63" s="691"/>
      <c r="AF63" s="691"/>
      <c r="AG63" s="691"/>
      <c r="AH63" s="79"/>
      <c r="AI63" s="79"/>
      <c r="AJ63" s="79"/>
      <c r="AK63" s="79"/>
      <c r="AL63" s="79"/>
      <c r="AM63" s="514"/>
      <c r="AN63" s="514"/>
      <c r="AO63" s="694" t="s">
        <v>667</v>
      </c>
      <c r="AP63" s="695">
        <v>0.088501880998927113</v>
      </c>
      <c r="AQ63" s="695">
        <v>0.1068061490619739</v>
      </c>
      <c r="AR63" s="695">
        <v>0.19055512775559286</v>
      </c>
      <c r="AS63" s="695">
        <v>0.063404447495333457</v>
      </c>
      <c r="AT63" s="695">
        <v>0.096107477537468899</v>
      </c>
      <c r="AU63" s="695">
        <v>0.1087809341399249</v>
      </c>
      <c r="AV63" s="695">
        <v>0.057629906607975255</v>
      </c>
      <c r="AW63" s="695">
        <v>0.069651764178449843</v>
      </c>
      <c r="AX63" s="695">
        <v>0.21856231222435379</v>
      </c>
      <c r="AY63" s="695">
        <v>1</v>
      </c>
      <c r="AZ63" s="608"/>
      <c r="BA63" s="609"/>
      <c r="BB63" s="79"/>
      <c r="BC63" s="3"/>
      <c r="BD63" s="3"/>
    </row>
    <row r="64" spans="1:56" ht="14.1" customHeight="1">
      <c r="A64" s="79"/>
      <c r="B64" s="78"/>
      <c r="C64" s="692"/>
      <c r="D64" s="692"/>
      <c r="E64" s="692"/>
      <c r="F64" s="692"/>
      <c r="G64" s="692"/>
      <c r="H64" s="692"/>
      <c r="I64" s="692"/>
      <c r="J64" s="692"/>
      <c r="K64" s="692"/>
      <c r="L64" s="692"/>
      <c r="M64" s="692"/>
      <c r="N64" s="692"/>
      <c r="O64" s="693"/>
      <c r="P64" s="693"/>
      <c r="Q64" s="693"/>
      <c r="R64" s="80"/>
      <c r="S64" s="691"/>
      <c r="T64" s="691"/>
      <c r="U64" s="81"/>
      <c r="V64" s="691"/>
      <c r="W64" s="691"/>
      <c r="X64" s="691"/>
      <c r="Y64" s="81"/>
      <c r="Z64" s="691"/>
      <c r="AA64" s="691"/>
      <c r="AB64" s="691"/>
      <c r="AC64" s="81"/>
      <c r="AD64" s="691"/>
      <c r="AE64" s="691"/>
      <c r="AF64" s="691"/>
      <c r="AG64" s="691"/>
      <c r="AH64" s="79"/>
      <c r="AI64" s="79"/>
      <c r="AJ64" s="79"/>
      <c r="AK64" s="79"/>
      <c r="AL64" s="79"/>
      <c r="AM64" s="514"/>
      <c r="AN64" s="514"/>
      <c r="AO64" s="694" t="s">
        <v>324</v>
      </c>
      <c r="AP64" s="695">
        <v>-0.028612494484326387</v>
      </c>
      <c r="AQ64" s="695">
        <v>0.0015356015732771039</v>
      </c>
      <c r="AR64" s="695">
        <v>0.075769478802092366</v>
      </c>
      <c r="AS64" s="695">
        <v>-0.03655723521891481</v>
      </c>
      <c r="AT64" s="695">
        <v>-0.013287358468970709</v>
      </c>
      <c r="AU64" s="695">
        <v>0.0061077610825364115</v>
      </c>
      <c r="AV64" s="695">
        <v>-0.023615423690673133</v>
      </c>
      <c r="AW64" s="695">
        <v>-0.021710604220349164</v>
      </c>
      <c r="AX64" s="695">
        <v>0.040370274625328328</v>
      </c>
      <c r="AY64" s="695"/>
      <c r="AZ64" s="610"/>
      <c r="BA64" s="602"/>
      <c r="BB64" s="79"/>
      <c r="BC64" s="3"/>
      <c r="BD64" s="3"/>
    </row>
    <row r="65" spans="1:56" ht="14.1" customHeight="1">
      <c r="A65" s="79"/>
      <c r="B65" s="78"/>
      <c r="C65" s="692"/>
      <c r="D65" s="692"/>
      <c r="E65" s="692"/>
      <c r="F65" s="692"/>
      <c r="G65" s="692"/>
      <c r="H65" s="692"/>
      <c r="I65" s="692"/>
      <c r="J65" s="692"/>
      <c r="K65" s="692"/>
      <c r="L65" s="692"/>
      <c r="M65" s="692"/>
      <c r="N65" s="692"/>
      <c r="O65" s="693"/>
      <c r="P65" s="693"/>
      <c r="Q65" s="693"/>
      <c r="R65" s="80"/>
      <c r="S65" s="691"/>
      <c r="T65" s="691"/>
      <c r="U65" s="81"/>
      <c r="V65" s="691"/>
      <c r="W65" s="691"/>
      <c r="X65" s="691"/>
      <c r="Y65" s="81"/>
      <c r="Z65" s="691"/>
      <c r="AA65" s="691"/>
      <c r="AB65" s="691"/>
      <c r="AC65" s="81"/>
      <c r="AD65" s="691"/>
      <c r="AE65" s="691"/>
      <c r="AF65" s="691"/>
      <c r="AG65" s="691"/>
      <c r="AH65" s="79"/>
      <c r="AI65" s="79"/>
      <c r="AJ65" s="79"/>
      <c r="AK65" s="79"/>
      <c r="AL65" s="79"/>
      <c r="AM65" s="514"/>
      <c r="AN65" s="514"/>
      <c r="AO65" s="540"/>
      <c r="AP65" s="540"/>
      <c r="AQ65" s="540"/>
      <c r="AR65" s="540"/>
      <c r="AS65" s="540"/>
      <c r="AT65" s="540"/>
      <c r="AU65" s="540"/>
      <c r="AV65" s="540"/>
      <c r="AW65" s="540"/>
      <c r="AX65" s="637"/>
      <c r="AY65" s="637"/>
      <c r="AZ65" s="637"/>
      <c r="BA65" s="637"/>
      <c r="BB65" s="79"/>
      <c r="BC65" s="3"/>
      <c r="BD65" s="3"/>
    </row>
    <row r="66" spans="1:56" ht="14.1" customHeight="1">
      <c r="A66" s="79"/>
      <c r="B66" s="78"/>
      <c r="C66" s="692"/>
      <c r="D66" s="692"/>
      <c r="E66" s="692"/>
      <c r="F66" s="692"/>
      <c r="G66" s="692"/>
      <c r="H66" s="692"/>
      <c r="I66" s="692"/>
      <c r="J66" s="692"/>
      <c r="K66" s="692"/>
      <c r="L66" s="692"/>
      <c r="M66" s="692"/>
      <c r="N66" s="692"/>
      <c r="O66" s="693"/>
      <c r="P66" s="693"/>
      <c r="Q66" s="693"/>
      <c r="R66" s="80"/>
      <c r="S66" s="691"/>
      <c r="T66" s="691"/>
      <c r="U66" s="81"/>
      <c r="V66" s="691"/>
      <c r="W66" s="691"/>
      <c r="X66" s="691"/>
      <c r="Y66" s="81"/>
      <c r="Z66" s="691"/>
      <c r="AA66" s="691"/>
      <c r="AB66" s="691"/>
      <c r="AC66" s="81"/>
      <c r="AD66" s="691"/>
      <c r="AE66" s="691"/>
      <c r="AF66" s="691"/>
      <c r="AG66" s="691"/>
      <c r="AH66" s="79"/>
      <c r="AI66" s="79"/>
      <c r="AJ66" s="79"/>
      <c r="AK66" s="79"/>
      <c r="AL66" s="79"/>
      <c r="AM66" s="514"/>
      <c r="AN66" s="514"/>
      <c r="AO66" s="611" t="s">
        <v>217</v>
      </c>
      <c r="AP66" s="540"/>
      <c r="AQ66" s="540" t="s">
        <v>214</v>
      </c>
      <c r="AR66" s="611"/>
      <c r="AS66" s="612"/>
      <c r="AT66" s="611"/>
      <c r="AU66" s="611"/>
      <c r="AV66" s="611"/>
      <c r="AW66" s="611"/>
      <c r="AX66" s="637"/>
      <c r="AY66" s="637"/>
      <c r="AZ66" s="637"/>
      <c r="BA66" s="637"/>
      <c r="BB66" s="79"/>
      <c r="BC66" s="3"/>
      <c r="BD66" s="3"/>
    </row>
    <row r="67" spans="1:56" ht="14.1" customHeight="1">
      <c r="A67" s="79"/>
      <c r="B67" s="78"/>
      <c r="C67" s="692"/>
      <c r="D67" s="692"/>
      <c r="E67" s="692"/>
      <c r="F67" s="692"/>
      <c r="G67" s="692"/>
      <c r="H67" s="692"/>
      <c r="I67" s="692"/>
      <c r="J67" s="692"/>
      <c r="K67" s="692"/>
      <c r="L67" s="692"/>
      <c r="M67" s="692"/>
      <c r="N67" s="692"/>
      <c r="O67" s="693"/>
      <c r="P67" s="693"/>
      <c r="Q67" s="693"/>
      <c r="R67" s="80"/>
      <c r="S67" s="691"/>
      <c r="T67" s="691"/>
      <c r="U67" s="81"/>
      <c r="V67" s="691"/>
      <c r="W67" s="691"/>
      <c r="X67" s="691"/>
      <c r="Y67" s="81"/>
      <c r="Z67" s="691"/>
      <c r="AA67" s="691"/>
      <c r="AB67" s="691"/>
      <c r="AC67" s="81"/>
      <c r="AD67" s="691"/>
      <c r="AE67" s="691"/>
      <c r="AF67" s="691"/>
      <c r="AG67" s="691"/>
      <c r="AH67" s="79"/>
      <c r="AI67" s="79"/>
      <c r="AJ67" s="79"/>
      <c r="AK67" s="79"/>
      <c r="AL67" s="79"/>
      <c r="AM67" s="514"/>
      <c r="AN67" s="514"/>
      <c r="AO67" s="611" t="s">
        <v>218</v>
      </c>
      <c r="AP67" s="540" t="s">
        <v>219</v>
      </c>
      <c r="AQ67" s="611" t="s">
        <v>215</v>
      </c>
      <c r="AR67" s="611" t="s">
        <v>216</v>
      </c>
      <c r="AS67" s="612"/>
      <c r="AT67" s="611"/>
      <c r="AU67" s="611"/>
      <c r="AV67" s="611"/>
      <c r="AW67" s="611"/>
      <c r="AX67" s="637"/>
      <c r="AY67" s="637"/>
      <c r="AZ67" s="637"/>
      <c r="BA67" s="637"/>
      <c r="BB67" s="79"/>
      <c r="BC67" s="3"/>
      <c r="BD67" s="3"/>
    </row>
    <row r="68" spans="1:56" ht="14.1" customHeight="1">
      <c r="A68" s="79"/>
      <c r="B68" s="78"/>
      <c r="C68" s="692"/>
      <c r="D68" s="692"/>
      <c r="E68" s="692"/>
      <c r="F68" s="692"/>
      <c r="G68" s="692"/>
      <c r="H68" s="692"/>
      <c r="I68" s="692"/>
      <c r="J68" s="692"/>
      <c r="K68" s="692"/>
      <c r="L68" s="692"/>
      <c r="M68" s="692"/>
      <c r="N68" s="692"/>
      <c r="O68" s="693"/>
      <c r="P68" s="693"/>
      <c r="Q68" s="693"/>
      <c r="R68" s="80"/>
      <c r="S68" s="691"/>
      <c r="T68" s="691"/>
      <c r="U68" s="81"/>
      <c r="V68" s="691"/>
      <c r="W68" s="691"/>
      <c r="X68" s="691"/>
      <c r="Y68" s="81"/>
      <c r="Z68" s="691"/>
      <c r="AA68" s="691"/>
      <c r="AB68" s="691"/>
      <c r="AC68" s="81"/>
      <c r="AD68" s="691"/>
      <c r="AE68" s="691"/>
      <c r="AF68" s="691"/>
      <c r="AG68" s="691"/>
      <c r="AH68" s="79"/>
      <c r="AI68" s="79"/>
      <c r="AJ68" s="79"/>
      <c r="AK68" s="79"/>
      <c r="AL68" s="79"/>
      <c r="AM68" s="514"/>
      <c r="AN68" s="514"/>
      <c r="AO68" s="611" t="s">
        <v>23</v>
      </c>
      <c r="AP68" s="611" t="s">
        <v>672</v>
      </c>
      <c r="AQ68" s="611" t="s">
        <v>673</v>
      </c>
      <c r="AR68" s="611" t="s">
        <v>674</v>
      </c>
      <c r="AS68" s="611" t="s">
        <v>24</v>
      </c>
      <c r="AT68" s="611" t="s">
        <v>352</v>
      </c>
      <c r="AU68" s="611"/>
      <c r="AV68" s="611"/>
      <c r="AW68" s="611"/>
      <c r="AX68" s="637"/>
      <c r="AY68" s="637"/>
      <c r="AZ68" s="637"/>
      <c r="BA68" s="637"/>
      <c r="BB68" s="79"/>
      <c r="BC68" s="3"/>
      <c r="BD68" s="3"/>
    </row>
    <row r="69" spans="1:56" ht="14.1" customHeight="1">
      <c r="A69" s="79"/>
      <c r="B69" s="78"/>
      <c r="C69" s="692"/>
      <c r="D69" s="692"/>
      <c r="E69" s="692"/>
      <c r="F69" s="692"/>
      <c r="G69" s="692"/>
      <c r="H69" s="692"/>
      <c r="I69" s="692"/>
      <c r="J69" s="692"/>
      <c r="K69" s="692"/>
      <c r="L69" s="692"/>
      <c r="M69" s="692"/>
      <c r="N69" s="692"/>
      <c r="O69" s="693"/>
      <c r="P69" s="693"/>
      <c r="Q69" s="693"/>
      <c r="R69" s="80"/>
      <c r="S69" s="691"/>
      <c r="T69" s="691"/>
      <c r="U69" s="81"/>
      <c r="V69" s="691"/>
      <c r="W69" s="691"/>
      <c r="X69" s="691"/>
      <c r="Y69" s="81"/>
      <c r="Z69" s="691"/>
      <c r="AA69" s="691"/>
      <c r="AB69" s="691"/>
      <c r="AC69" s="81"/>
      <c r="AD69" s="691"/>
      <c r="AE69" s="691"/>
      <c r="AF69" s="691"/>
      <c r="AG69" s="691"/>
      <c r="AH69" s="79"/>
      <c r="AI69" s="79"/>
      <c r="AJ69" s="79"/>
      <c r="AK69" s="79"/>
      <c r="AL69" s="79"/>
      <c r="AM69" s="514"/>
      <c r="AN69" s="514"/>
      <c r="AO69" s="611" t="s">
        <v>25</v>
      </c>
      <c r="AP69" s="611" t="s">
        <v>675</v>
      </c>
      <c r="AQ69" s="611" t="s">
        <v>676</v>
      </c>
      <c r="AR69" s="611" t="s">
        <v>677</v>
      </c>
      <c r="AS69" s="611" t="s">
        <v>678</v>
      </c>
      <c r="AT69" s="611" t="s">
        <v>679</v>
      </c>
      <c r="AU69" s="611" t="s">
        <v>26</v>
      </c>
      <c r="AV69" s="611" t="s">
        <v>353</v>
      </c>
      <c r="AW69" s="611"/>
      <c r="AX69" s="637"/>
      <c r="AY69" s="637"/>
      <c r="AZ69" s="637"/>
      <c r="BA69" s="637"/>
      <c r="BB69" s="79"/>
      <c r="BC69" s="3"/>
      <c r="BD69" s="3"/>
    </row>
    <row r="70" spans="1:56" ht="14.1" customHeight="1">
      <c r="A70" s="79"/>
      <c r="B70" s="78"/>
      <c r="C70" s="692"/>
      <c r="D70" s="692"/>
      <c r="E70" s="692"/>
      <c r="F70" s="692"/>
      <c r="G70" s="692"/>
      <c r="H70" s="692"/>
      <c r="I70" s="692"/>
      <c r="J70" s="692"/>
      <c r="K70" s="692"/>
      <c r="L70" s="692"/>
      <c r="M70" s="692"/>
      <c r="N70" s="692"/>
      <c r="O70" s="693"/>
      <c r="P70" s="693"/>
      <c r="Q70" s="693"/>
      <c r="R70" s="80"/>
      <c r="S70" s="691"/>
      <c r="T70" s="691"/>
      <c r="U70" s="81"/>
      <c r="V70" s="691"/>
      <c r="W70" s="691"/>
      <c r="X70" s="691"/>
      <c r="Y70" s="81"/>
      <c r="Z70" s="691"/>
      <c r="AA70" s="691"/>
      <c r="AB70" s="691"/>
      <c r="AC70" s="81"/>
      <c r="AD70" s="691"/>
      <c r="AE70" s="691"/>
      <c r="AF70" s="691"/>
      <c r="AG70" s="691"/>
      <c r="AH70" s="79"/>
      <c r="AI70" s="79"/>
      <c r="AJ70" s="79"/>
      <c r="AK70" s="79"/>
      <c r="AL70" s="79"/>
      <c r="AM70" s="514"/>
      <c r="AN70" s="514"/>
      <c r="AO70" s="581"/>
      <c r="AP70" s="637"/>
      <c r="AQ70" s="637"/>
      <c r="AR70" s="637"/>
      <c r="AS70" s="637"/>
      <c r="AT70" s="637"/>
      <c r="AU70" s="637"/>
      <c r="AV70" s="637"/>
      <c r="AW70" s="637"/>
      <c r="AX70" s="637"/>
      <c r="AY70" s="637"/>
      <c r="AZ70" s="637"/>
      <c r="BA70" s="637"/>
      <c r="BB70" s="79"/>
      <c r="BC70" s="3"/>
      <c r="BD70" s="3"/>
    </row>
    <row r="71" spans="1:56" ht="14.1" customHeight="1">
      <c r="A71" s="79"/>
      <c r="B71" s="78"/>
      <c r="C71" s="692"/>
      <c r="D71" s="692"/>
      <c r="E71" s="692"/>
      <c r="F71" s="692"/>
      <c r="G71" s="692"/>
      <c r="H71" s="692"/>
      <c r="I71" s="692"/>
      <c r="J71" s="692"/>
      <c r="K71" s="692"/>
      <c r="L71" s="692"/>
      <c r="M71" s="692"/>
      <c r="N71" s="692"/>
      <c r="O71" s="693"/>
      <c r="P71" s="693"/>
      <c r="Q71" s="693"/>
      <c r="R71" s="80"/>
      <c r="S71" s="691"/>
      <c r="T71" s="691"/>
      <c r="U71" s="81"/>
      <c r="V71" s="691"/>
      <c r="W71" s="691"/>
      <c r="X71" s="691"/>
      <c r="Y71" s="81"/>
      <c r="Z71" s="691"/>
      <c r="AA71" s="691"/>
      <c r="AB71" s="691"/>
      <c r="AC71" s="81"/>
      <c r="AD71" s="691"/>
      <c r="AE71" s="691"/>
      <c r="AF71" s="691"/>
      <c r="AG71" s="691"/>
      <c r="AH71" s="79"/>
      <c r="AI71" s="79"/>
      <c r="AJ71" s="79"/>
      <c r="AK71" s="79"/>
      <c r="AL71" s="79"/>
      <c r="AM71" s="514"/>
      <c r="AN71" s="514"/>
      <c r="AO71" s="2192"/>
      <c r="AP71" s="2192"/>
      <c r="AQ71" s="2192"/>
      <c r="AR71" s="2192"/>
      <c r="AS71" s="2192"/>
      <c r="AT71" s="2192"/>
      <c r="AU71" s="2192"/>
      <c r="AV71" s="2192"/>
      <c r="AW71" s="2192"/>
      <c r="AX71" s="2192"/>
      <c r="AY71" s="2192"/>
      <c r="AZ71" s="2192"/>
      <c r="BA71" s="637"/>
      <c r="BB71" s="79"/>
      <c r="BC71" s="3"/>
      <c r="BD71" s="3"/>
    </row>
    <row r="72" spans="1:56" ht="14.1" customHeight="1">
      <c r="A72" s="79"/>
      <c r="B72" s="78"/>
      <c r="C72" s="692"/>
      <c r="D72" s="692"/>
      <c r="E72" s="692"/>
      <c r="F72" s="692"/>
      <c r="G72" s="692"/>
      <c r="H72" s="692"/>
      <c r="I72" s="692"/>
      <c r="J72" s="692"/>
      <c r="K72" s="692"/>
      <c r="L72" s="692"/>
      <c r="M72" s="692"/>
      <c r="N72" s="692"/>
      <c r="O72" s="693"/>
      <c r="P72" s="693"/>
      <c r="Q72" s="693"/>
      <c r="R72" s="80"/>
      <c r="S72" s="691"/>
      <c r="T72" s="691"/>
      <c r="U72" s="81"/>
      <c r="V72" s="691"/>
      <c r="W72" s="691"/>
      <c r="X72" s="691"/>
      <c r="Y72" s="81"/>
      <c r="Z72" s="691"/>
      <c r="AA72" s="691"/>
      <c r="AB72" s="691"/>
      <c r="AC72" s="81"/>
      <c r="AD72" s="691"/>
      <c r="AE72" s="691"/>
      <c r="AF72" s="691"/>
      <c r="AG72" s="691"/>
      <c r="AH72" s="79"/>
      <c r="AI72" s="79"/>
      <c r="AJ72" s="79"/>
      <c r="AK72" s="79"/>
      <c r="AL72" s="79"/>
      <c r="AM72" s="514"/>
      <c r="AN72" s="514"/>
      <c r="AO72" s="2192"/>
      <c r="AP72" s="2192"/>
      <c r="AQ72" s="2192"/>
      <c r="AR72" s="2192"/>
      <c r="AS72" s="2192"/>
      <c r="AT72" s="2192"/>
      <c r="AU72" s="2192"/>
      <c r="AV72" s="2192"/>
      <c r="AW72" s="2192"/>
      <c r="AX72" s="2192"/>
      <c r="AY72" s="2192"/>
      <c r="AZ72" s="2192"/>
      <c r="BA72" s="637"/>
      <c r="BB72" s="79"/>
      <c r="BC72" s="3"/>
      <c r="BD72" s="3"/>
    </row>
    <row r="73" spans="1:56" ht="14.1" customHeight="1">
      <c r="A73" s="79"/>
      <c r="B73" s="78"/>
      <c r="C73" s="692"/>
      <c r="D73" s="692"/>
      <c r="E73" s="692"/>
      <c r="F73" s="692"/>
      <c r="G73" s="692"/>
      <c r="H73" s="692"/>
      <c r="I73" s="692"/>
      <c r="J73" s="692"/>
      <c r="K73" s="692"/>
      <c r="L73" s="692"/>
      <c r="M73" s="692"/>
      <c r="N73" s="692"/>
      <c r="O73" s="693"/>
      <c r="P73" s="693"/>
      <c r="Q73" s="693"/>
      <c r="R73" s="80"/>
      <c r="S73" s="691"/>
      <c r="T73" s="691"/>
      <c r="U73" s="81"/>
      <c r="V73" s="691"/>
      <c r="W73" s="691"/>
      <c r="X73" s="691"/>
      <c r="Y73" s="81"/>
      <c r="Z73" s="691"/>
      <c r="AA73" s="691"/>
      <c r="AB73" s="691"/>
      <c r="AC73" s="81"/>
      <c r="AD73" s="691"/>
      <c r="AE73" s="691"/>
      <c r="AF73" s="691"/>
      <c r="AG73" s="691"/>
      <c r="AH73" s="79"/>
      <c r="AI73" s="79"/>
      <c r="AJ73" s="79"/>
      <c r="AK73" s="79"/>
      <c r="AL73" s="79"/>
      <c r="AM73" s="514"/>
      <c r="AN73" s="514"/>
      <c r="AO73" s="1108" t="s">
        <v>186</v>
      </c>
      <c r="AP73" s="637"/>
      <c r="AQ73" s="637"/>
      <c r="AR73" s="637"/>
      <c r="AS73" s="637"/>
      <c r="AT73" s="637"/>
      <c r="AU73" s="637"/>
      <c r="AV73" s="637"/>
      <c r="AW73" s="637"/>
      <c r="AX73" s="637"/>
      <c r="AY73" s="637"/>
      <c r="AZ73" s="637"/>
      <c r="BA73" s="637"/>
      <c r="BB73" s="79"/>
      <c r="BC73" s="3"/>
      <c r="BD73" s="3"/>
    </row>
    <row r="74" spans="1:56" ht="14.1" customHeight="1">
      <c r="A74" s="79"/>
      <c r="B74" s="78"/>
      <c r="C74" s="692"/>
      <c r="D74" s="692"/>
      <c r="E74" s="692"/>
      <c r="F74" s="692"/>
      <c r="G74" s="692"/>
      <c r="H74" s="692"/>
      <c r="I74" s="692"/>
      <c r="J74" s="692"/>
      <c r="K74" s="692"/>
      <c r="L74" s="692"/>
      <c r="M74" s="692"/>
      <c r="N74" s="692"/>
      <c r="O74" s="693"/>
      <c r="P74" s="693"/>
      <c r="Q74" s="693"/>
      <c r="R74" s="80"/>
      <c r="S74" s="691"/>
      <c r="T74" s="691"/>
      <c r="U74" s="81"/>
      <c r="V74" s="691"/>
      <c r="W74" s="691"/>
      <c r="X74" s="691"/>
      <c r="Y74" s="81"/>
      <c r="Z74" s="691"/>
      <c r="AA74" s="691"/>
      <c r="AB74" s="691"/>
      <c r="AC74" s="81"/>
      <c r="AD74" s="691"/>
      <c r="AE74" s="691"/>
      <c r="AF74" s="691"/>
      <c r="AG74" s="691"/>
      <c r="AH74" s="79"/>
      <c r="AI74" s="79"/>
      <c r="AJ74" s="79"/>
      <c r="AK74" s="79"/>
      <c r="AL74" s="79"/>
      <c r="AM74" s="514"/>
      <c r="AN74" s="514"/>
      <c r="AO74" s="514"/>
      <c r="AP74" s="514"/>
      <c r="AQ74" s="514"/>
      <c r="AR74" s="514"/>
      <c r="AS74" s="514"/>
      <c r="AT74" s="602"/>
      <c r="AU74" s="602"/>
      <c r="AV74" s="602"/>
      <c r="AW74" s="602"/>
      <c r="AX74" s="602"/>
      <c r="AY74" s="602"/>
      <c r="AZ74" s="602"/>
      <c r="BA74" s="602"/>
      <c r="BB74" s="79"/>
      <c r="BC74" s="3"/>
      <c r="BD74" s="3"/>
    </row>
    <row r="75" spans="1:56" ht="14.1" customHeight="1">
      <c r="A75" s="79"/>
      <c r="B75" s="78"/>
      <c r="C75" s="692"/>
      <c r="D75" s="692"/>
      <c r="E75" s="692"/>
      <c r="F75" s="692"/>
      <c r="G75" s="692"/>
      <c r="H75" s="692"/>
      <c r="I75" s="692"/>
      <c r="J75" s="692"/>
      <c r="K75" s="692"/>
      <c r="L75" s="692"/>
      <c r="M75" s="692"/>
      <c r="N75" s="692"/>
      <c r="O75" s="693"/>
      <c r="P75" s="693"/>
      <c r="Q75" s="693"/>
      <c r="R75" s="80"/>
      <c r="S75" s="691"/>
      <c r="T75" s="691"/>
      <c r="U75" s="81"/>
      <c r="V75" s="691"/>
      <c r="W75" s="691"/>
      <c r="X75" s="691"/>
      <c r="Y75" s="81"/>
      <c r="Z75" s="691"/>
      <c r="AA75" s="691"/>
      <c r="AB75" s="691"/>
      <c r="AC75" s="81"/>
      <c r="AD75" s="691"/>
      <c r="AE75" s="691"/>
      <c r="AF75" s="691"/>
      <c r="AG75" s="691"/>
      <c r="AH75" s="79"/>
      <c r="AI75" s="79"/>
      <c r="AJ75" s="79"/>
      <c r="AK75" s="79"/>
      <c r="AL75" s="79"/>
      <c r="AM75" s="79"/>
      <c r="AN75" s="79"/>
      <c r="AO75" s="79"/>
      <c r="AP75" s="79"/>
      <c r="AQ75" s="79"/>
      <c r="AR75" s="79"/>
      <c r="AS75" s="79"/>
      <c r="AT75" s="79"/>
      <c r="AU75" s="79"/>
      <c r="AV75" s="79"/>
      <c r="AW75" s="79"/>
      <c r="AX75" s="79"/>
      <c r="AY75" s="79"/>
      <c r="AZ75" s="79"/>
      <c r="BA75" s="79"/>
      <c r="BB75" s="79"/>
      <c r="BC75" s="3"/>
      <c r="BD75" s="3"/>
    </row>
    <row r="76" spans="1:56" ht="14.1" customHeight="1">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c r="AJ76" s="79"/>
      <c r="AK76" s="79"/>
      <c r="AL76" s="79"/>
      <c r="AM76" s="514"/>
      <c r="AN76" s="514"/>
      <c r="AO76" s="514"/>
      <c r="AP76" s="514"/>
      <c r="AQ76" s="514"/>
      <c r="AR76" s="514"/>
      <c r="AS76" s="514"/>
      <c r="AT76" s="514"/>
      <c r="AU76" s="514"/>
      <c r="AV76" s="514"/>
      <c r="AW76" s="514"/>
      <c r="AX76" s="514"/>
      <c r="AY76" s="514"/>
      <c r="AZ76" s="514"/>
      <c r="BA76" s="514"/>
      <c r="BB76" s="79"/>
      <c r="BC76" s="3"/>
      <c r="BD76" s="3"/>
    </row>
    <row r="77" spans="1:56" ht="14.1"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514"/>
      <c r="AN77" s="514"/>
      <c r="AO77" s="1272" t="s">
        <v>668</v>
      </c>
      <c r="AP77" s="543"/>
      <c r="AQ77" s="543"/>
      <c r="AR77" s="543"/>
      <c r="AS77" s="543"/>
      <c r="AT77" s="543"/>
      <c r="AU77" s="543"/>
      <c r="AV77" s="543"/>
      <c r="AW77" s="543"/>
      <c r="AX77" s="543"/>
      <c r="AY77" s="543"/>
      <c r="AZ77" s="543"/>
      <c r="BA77" s="514"/>
      <c r="BB77" s="79"/>
      <c r="BC77" s="3"/>
      <c r="BD77" s="3"/>
    </row>
    <row r="78" spans="1:56" ht="14.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514"/>
      <c r="AN78" s="514"/>
      <c r="AO78" s="521"/>
      <c r="AP78" s="543"/>
      <c r="AQ78" s="543"/>
      <c r="AR78" s="543"/>
      <c r="AS78" s="543"/>
      <c r="AT78" s="543"/>
      <c r="AU78" s="543"/>
      <c r="AV78" s="543"/>
      <c r="AW78" s="543"/>
      <c r="AX78" s="543"/>
      <c r="AY78" s="543"/>
      <c r="AZ78" s="543"/>
      <c r="BA78" s="514"/>
      <c r="BB78" s="3"/>
      <c r="BC78" s="3"/>
      <c r="BD78" s="3"/>
    </row>
    <row r="79" spans="1:56" ht="14.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514"/>
      <c r="AN79" s="514"/>
      <c r="AO79" s="636" t="s">
        <v>543</v>
      </c>
      <c r="AP79" s="594"/>
      <c r="AQ79" s="594" t="s">
        <v>321</v>
      </c>
      <c r="AR79" s="1330"/>
      <c r="AS79" s="1330"/>
      <c r="AT79" s="594"/>
      <c r="AU79" s="594" t="s">
        <v>322</v>
      </c>
      <c r="AV79" s="1330"/>
      <c r="AW79" s="1330"/>
      <c r="AX79" s="594"/>
      <c r="AY79" s="594" t="s">
        <v>323</v>
      </c>
      <c r="AZ79" s="1330"/>
      <c r="BA79" s="514"/>
      <c r="BB79" s="3"/>
      <c r="BC79" s="3"/>
      <c r="BD79" s="3"/>
    </row>
    <row r="80" spans="1:56" ht="14.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514"/>
      <c r="AN80" s="514"/>
      <c r="AO80" s="636"/>
      <c r="AP80" s="1286" t="s">
        <v>177</v>
      </c>
      <c r="AQ80" s="1286" t="s">
        <v>178</v>
      </c>
      <c r="AR80" s="1286" t="s">
        <v>179</v>
      </c>
      <c r="AS80" s="1286"/>
      <c r="AT80" s="1286" t="s">
        <v>180</v>
      </c>
      <c r="AU80" s="1286" t="s">
        <v>181</v>
      </c>
      <c r="AV80" s="1286" t="s">
        <v>182</v>
      </c>
      <c r="AW80" s="1286"/>
      <c r="AX80" s="1286" t="s">
        <v>183</v>
      </c>
      <c r="AY80" s="1286" t="s">
        <v>184</v>
      </c>
      <c r="AZ80" s="1286" t="s">
        <v>185</v>
      </c>
      <c r="BA80" s="514"/>
      <c r="BB80" s="3"/>
      <c r="BC80" s="3"/>
      <c r="BD80" s="3"/>
    </row>
    <row r="81" spans="1:56" ht="14.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514"/>
      <c r="AN81" s="514"/>
      <c r="AO81" s="1328">
        <v>1990</v>
      </c>
      <c r="AP81" s="1329">
        <v>0.11418685121107267</v>
      </c>
      <c r="AQ81" s="1329">
        <v>0.21325805864141323</v>
      </c>
      <c r="AR81" s="1329">
        <v>0.13846900989497965</v>
      </c>
      <c r="AS81" s="1329"/>
      <c r="AT81" s="1329"/>
      <c r="AU81" s="1329"/>
      <c r="AV81" s="1329"/>
      <c r="AW81" s="1329"/>
      <c r="AX81" s="1329"/>
      <c r="AY81" s="1329"/>
      <c r="AZ81" s="1329"/>
      <c r="BA81" s="514"/>
      <c r="BB81" s="3"/>
      <c r="BC81" s="3"/>
      <c r="BD81" s="3"/>
    </row>
    <row r="82" spans="1:56" ht="14.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514"/>
      <c r="AN82" s="514"/>
      <c r="AO82" s="1328">
        <v>2000</v>
      </c>
      <c r="AP82" s="1329">
        <v>0.047131714333130501</v>
      </c>
      <c r="AQ82" s="1329">
        <v>0.19284173258837198</v>
      </c>
      <c r="AR82" s="1329">
        <v>0.19322896498312772</v>
      </c>
      <c r="AS82" s="1329"/>
      <c r="AT82" s="1329"/>
      <c r="AU82" s="1329"/>
      <c r="AV82" s="1329"/>
      <c r="AW82" s="1329"/>
      <c r="AX82" s="1329"/>
      <c r="AY82" s="1329"/>
      <c r="AZ82" s="1329"/>
      <c r="BA82" s="514"/>
      <c r="BB82" s="3"/>
      <c r="BC82" s="3"/>
      <c r="BD82" s="3"/>
    </row>
    <row r="83" spans="1:56" ht="14.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514"/>
      <c r="AN83" s="514"/>
      <c r="AO83" s="1328">
        <v>2021</v>
      </c>
      <c r="AP83" s="1329">
        <v>0.088501880998927113</v>
      </c>
      <c r="AQ83" s="1329">
        <v>0.1068061490619739</v>
      </c>
      <c r="AR83" s="1329">
        <v>0.19055512775559286</v>
      </c>
      <c r="AS83" s="1329"/>
      <c r="AT83" s="1329"/>
      <c r="AU83" s="1329"/>
      <c r="AV83" s="1329"/>
      <c r="AW83" s="1329"/>
      <c r="AX83" s="1329"/>
      <c r="AY83" s="1329"/>
      <c r="AZ83" s="1329"/>
      <c r="BA83" s="514"/>
      <c r="BB83" s="3"/>
      <c r="BC83" s="3"/>
      <c r="BD83" s="3"/>
    </row>
    <row r="84" spans="1:56" ht="14.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514"/>
      <c r="AN84" s="514"/>
      <c r="AO84" s="1328">
        <v>1990</v>
      </c>
      <c r="AP84" s="1329"/>
      <c r="AQ84" s="1329"/>
      <c r="AR84" s="1329"/>
      <c r="AS84" s="1329"/>
      <c r="AT84" s="1329">
        <v>0.20409154373823832</v>
      </c>
      <c r="AU84" s="1329">
        <v>0.16548291143082619</v>
      </c>
      <c r="AV84" s="1329">
        <v>0.049839130698719113</v>
      </c>
      <c r="AW84" s="1329"/>
      <c r="AX84" s="1329"/>
      <c r="AY84" s="1329"/>
      <c r="AZ84" s="1329"/>
      <c r="BA84" s="514"/>
      <c r="BB84" s="3"/>
      <c r="BC84" s="3"/>
      <c r="BD84" s="3"/>
    </row>
    <row r="85" spans="1:56" ht="14.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514"/>
      <c r="AN85" s="514"/>
      <c r="AO85" s="1328">
        <v>2000</v>
      </c>
      <c r="AP85" s="1329"/>
      <c r="AQ85" s="1329"/>
      <c r="AR85" s="1329"/>
      <c r="AS85" s="1329"/>
      <c r="AT85" s="1329">
        <v>0.082369862255905299</v>
      </c>
      <c r="AU85" s="1329">
        <v>0.23621176080101786</v>
      </c>
      <c r="AV85" s="1329">
        <v>0.09697405542955137</v>
      </c>
      <c r="AW85" s="1329"/>
      <c r="AX85" s="1329"/>
      <c r="AY85" s="1329"/>
      <c r="AZ85" s="1329"/>
      <c r="BA85" s="514"/>
      <c r="BB85" s="3"/>
      <c r="BC85" s="3"/>
      <c r="BD85" s="3"/>
    </row>
    <row r="86" spans="1:56" ht="14.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514"/>
      <c r="AN86" s="514"/>
      <c r="AO86" s="1328">
        <v>2021</v>
      </c>
      <c r="AP86" s="1329"/>
      <c r="AQ86" s="1329"/>
      <c r="AR86" s="1329"/>
      <c r="AS86" s="1329"/>
      <c r="AT86" s="1329">
        <v>0.063404447495333457</v>
      </c>
      <c r="AU86" s="1329">
        <v>0.096107477537468899</v>
      </c>
      <c r="AV86" s="1329">
        <v>0.1087809341399249</v>
      </c>
      <c r="AW86" s="1329"/>
      <c r="AX86" s="1329"/>
      <c r="AY86" s="1329"/>
      <c r="AZ86" s="1329"/>
      <c r="BA86" s="514"/>
      <c r="BB86" s="3"/>
      <c r="BC86" s="3"/>
      <c r="BD86" s="3"/>
    </row>
    <row r="87" spans="1:56" ht="14.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514"/>
      <c r="AN87" s="514"/>
      <c r="AO87" s="1328">
        <v>1990</v>
      </c>
      <c r="AP87" s="1329"/>
      <c r="AQ87" s="1329"/>
      <c r="AR87" s="1329"/>
      <c r="AS87" s="1329"/>
      <c r="AT87" s="1329"/>
      <c r="AU87" s="1329"/>
      <c r="AV87" s="1329"/>
      <c r="AW87" s="1329"/>
      <c r="AX87" s="1329">
        <v>0.055909670369695866</v>
      </c>
      <c r="AY87" s="1329">
        <v>0.032841619619984219</v>
      </c>
      <c r="AZ87" s="1329">
        <v>0.025921204395070722</v>
      </c>
      <c r="BA87" s="514"/>
      <c r="BB87" s="3"/>
      <c r="BC87" s="3"/>
      <c r="BD87" s="3"/>
    </row>
    <row r="88" spans="1:56" ht="14.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514"/>
      <c r="AN88" s="514"/>
      <c r="AO88" s="1328">
        <v>2000</v>
      </c>
      <c r="AP88" s="1329"/>
      <c r="AQ88" s="1329"/>
      <c r="AR88" s="1329"/>
      <c r="AS88" s="1329"/>
      <c r="AT88" s="1329"/>
      <c r="AU88" s="1329"/>
      <c r="AV88" s="1329"/>
      <c r="AW88" s="1329"/>
      <c r="AX88" s="1329">
        <v>0.024838192177905626</v>
      </c>
      <c r="AY88" s="1329">
        <v>0.057089118769707362</v>
      </c>
      <c r="AZ88" s="1329">
        <v>0.069314598661282298</v>
      </c>
      <c r="BA88" s="514"/>
      <c r="BB88" s="3"/>
      <c r="BC88" s="3"/>
      <c r="BD88" s="3"/>
    </row>
    <row r="89" spans="1:56" ht="14.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514"/>
      <c r="AN89" s="514"/>
      <c r="AO89" s="1328">
        <v>2021</v>
      </c>
      <c r="AP89" s="1329"/>
      <c r="AQ89" s="1329"/>
      <c r="AR89" s="1329"/>
      <c r="AS89" s="1329"/>
      <c r="AT89" s="1329"/>
      <c r="AU89" s="1329"/>
      <c r="AV89" s="1329"/>
      <c r="AW89" s="1329"/>
      <c r="AX89" s="1329">
        <v>0.057629906607975255</v>
      </c>
      <c r="AY89" s="1329">
        <v>0.069651764178449843</v>
      </c>
      <c r="AZ89" s="1329">
        <v>0.21856231222435379</v>
      </c>
      <c r="BA89" s="514"/>
      <c r="BB89" s="3"/>
      <c r="BC89" s="3"/>
      <c r="BD89" s="3"/>
    </row>
    <row r="90" spans="1:56" ht="14.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514"/>
      <c r="AN90" s="514"/>
      <c r="AO90" s="2193" t="s">
        <v>187</v>
      </c>
      <c r="AP90" s="2193"/>
      <c r="AQ90" s="2193"/>
      <c r="AR90" s="2193"/>
      <c r="AS90" s="2193"/>
      <c r="AT90" s="2193"/>
      <c r="AU90" s="2193"/>
      <c r="AV90" s="2193"/>
      <c r="AW90" s="2193"/>
      <c r="AX90" s="2193"/>
      <c r="AY90" s="2193"/>
      <c r="AZ90" s="2193"/>
      <c r="BA90" s="514"/>
      <c r="BB90" s="3"/>
      <c r="BC90" s="3"/>
      <c r="BD90" s="3"/>
    </row>
    <row r="91" spans="1:56" ht="14.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514"/>
      <c r="AN91" s="514"/>
      <c r="AO91" s="2193"/>
      <c r="AP91" s="2193"/>
      <c r="AQ91" s="2193"/>
      <c r="AR91" s="2193"/>
      <c r="AS91" s="2193"/>
      <c r="AT91" s="2193"/>
      <c r="AU91" s="2193"/>
      <c r="AV91" s="2193"/>
      <c r="AW91" s="2193"/>
      <c r="AX91" s="2193"/>
      <c r="AY91" s="2193"/>
      <c r="AZ91" s="2193"/>
      <c r="BA91" s="514"/>
      <c r="BB91" s="3"/>
      <c r="BC91" s="3"/>
      <c r="BD91" s="3"/>
    </row>
    <row r="92" spans="1:56" ht="14.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514"/>
      <c r="AN92" s="514"/>
      <c r="AO92" s="1108" t="s">
        <v>186</v>
      </c>
      <c r="AP92" s="986"/>
      <c r="AQ92" s="986"/>
      <c r="AR92" s="986"/>
      <c r="AS92" s="986"/>
      <c r="AT92" s="986"/>
      <c r="AU92" s="986"/>
      <c r="AV92" s="986"/>
      <c r="AW92" s="986"/>
      <c r="AX92" s="986"/>
      <c r="AY92" s="986"/>
      <c r="AZ92" s="986"/>
      <c r="BA92" s="514"/>
      <c r="BB92" s="3"/>
      <c r="BC92" s="3"/>
      <c r="BD92" s="3"/>
    </row>
    <row r="93" spans="1:56" ht="14.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514"/>
      <c r="AN93" s="514"/>
      <c r="AO93" s="514"/>
      <c r="AP93" s="514"/>
      <c r="AQ93" s="514"/>
      <c r="AR93" s="514"/>
      <c r="AS93" s="514"/>
      <c r="AT93" s="514"/>
      <c r="AU93" s="514"/>
      <c r="AV93" s="514"/>
      <c r="AW93" s="514"/>
      <c r="AX93" s="514"/>
      <c r="AY93" s="514"/>
      <c r="AZ93" s="514"/>
      <c r="BA93" s="514"/>
      <c r="BB93" s="3"/>
      <c r="BC93" s="3"/>
      <c r="BD93" s="3"/>
    </row>
    <row r="94" spans="1:56" ht="14.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1399" t="s">
        <v>0</v>
      </c>
      <c r="AN94" s="3"/>
      <c r="AO94" s="3"/>
      <c r="AP94" s="3"/>
      <c r="AQ94" s="3"/>
      <c r="AR94" s="3"/>
      <c r="AS94" s="3"/>
      <c r="AT94" s="3"/>
      <c r="AU94" s="3"/>
      <c r="AV94" s="3"/>
      <c r="AW94" s="3"/>
      <c r="AX94" s="3"/>
      <c r="AY94" s="3"/>
      <c r="AZ94" s="3"/>
      <c r="BA94" s="3"/>
      <c r="BB94" s="3"/>
      <c r="BC94" s="3"/>
      <c r="BD94" s="3"/>
    </row>
    <row r="95" spans="1:56"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row>
  </sheetData>
  <sheetProtection selectLockedCells="1"/>
  <mergeCells count="110">
    <mergeCell ref="AO71:AZ72"/>
    <mergeCell ref="AO90:AZ91"/>
    <mergeCell ref="C50:AG51"/>
    <mergeCell ref="AA9:AC9"/>
    <mergeCell ref="AA10:AC10"/>
    <mergeCell ref="AA11:AC11"/>
    <mergeCell ref="AA12:AC12"/>
    <mergeCell ref="AA13:AC13"/>
    <mergeCell ref="AA14:AC14"/>
    <mergeCell ref="W12:Y12"/>
    <mergeCell ref="C12:N12"/>
    <mergeCell ref="O12:Q12"/>
    <mergeCell ref="S11:U11"/>
    <mergeCell ref="S12:U12"/>
    <mergeCell ref="AE18:AG18"/>
    <mergeCell ref="S18:U18"/>
    <mergeCell ref="C24:S24"/>
    <mergeCell ref="AE17:AG17"/>
    <mergeCell ref="S16:U16"/>
    <mergeCell ref="AA16:AC16"/>
    <mergeCell ref="AA17:AC17"/>
    <mergeCell ref="AE16:AG16"/>
    <mergeCell ref="C16:N16"/>
    <mergeCell ref="O16:Q16"/>
    <mergeCell ref="C5:AF5"/>
    <mergeCell ref="C6:AF6"/>
    <mergeCell ref="AE15:AG15"/>
    <mergeCell ref="AE9:AG9"/>
    <mergeCell ref="AE10:AG10"/>
    <mergeCell ref="AE11:AG11"/>
    <mergeCell ref="AE12:AG12"/>
    <mergeCell ref="O8:R8"/>
    <mergeCell ref="S8:V8"/>
    <mergeCell ref="O7:V7"/>
    <mergeCell ref="C9:N9"/>
    <mergeCell ref="O9:Q9"/>
    <mergeCell ref="S9:U9"/>
    <mergeCell ref="C10:N10"/>
    <mergeCell ref="O10:Q10"/>
    <mergeCell ref="S13:U13"/>
    <mergeCell ref="S14:U14"/>
    <mergeCell ref="AA15:AC15"/>
    <mergeCell ref="W11:Y11"/>
    <mergeCell ref="AE7:AG8"/>
    <mergeCell ref="AA7:AD8"/>
    <mergeCell ref="W7:Z8"/>
    <mergeCell ref="C14:N14"/>
    <mergeCell ref="O14:Q14"/>
    <mergeCell ref="C11:N11"/>
    <mergeCell ref="O11:Q11"/>
    <mergeCell ref="S10:U10"/>
    <mergeCell ref="W9:Y9"/>
    <mergeCell ref="W10:Y10"/>
    <mergeCell ref="W13:Y13"/>
    <mergeCell ref="W14:Y14"/>
    <mergeCell ref="S15:U15"/>
    <mergeCell ref="W15:Y15"/>
    <mergeCell ref="C13:N13"/>
    <mergeCell ref="O13:Q13"/>
    <mergeCell ref="O40:Q40"/>
    <mergeCell ref="C17:N17"/>
    <mergeCell ref="O17:Q17"/>
    <mergeCell ref="W17:Y17"/>
    <mergeCell ref="S17:U17"/>
    <mergeCell ref="O18:Q18"/>
    <mergeCell ref="W18:Y18"/>
    <mergeCell ref="C26:C35"/>
    <mergeCell ref="O38:Q38"/>
    <mergeCell ref="R38:AG38"/>
    <mergeCell ref="C38:E38"/>
    <mergeCell ref="F38:H38"/>
    <mergeCell ref="AA18:AC18"/>
    <mergeCell ref="C18:N18"/>
    <mergeCell ref="D31:D35"/>
    <mergeCell ref="D26:D30"/>
    <mergeCell ref="U26:U30"/>
    <mergeCell ref="U31:U35"/>
    <mergeCell ref="AD58:AG58"/>
    <mergeCell ref="C52:AG52"/>
    <mergeCell ref="C58:N58"/>
    <mergeCell ref="O58:Q58"/>
    <mergeCell ref="S58:T58"/>
    <mergeCell ref="V58:X58"/>
    <mergeCell ref="Z58:AB58"/>
    <mergeCell ref="C55:G55"/>
    <mergeCell ref="C56:F56"/>
    <mergeCell ref="K3:AG4"/>
    <mergeCell ref="AE13:AG13"/>
    <mergeCell ref="AE14:AG14"/>
    <mergeCell ref="C47:AG47"/>
    <mergeCell ref="Y46:AF46"/>
    <mergeCell ref="O46:W46"/>
    <mergeCell ref="F46:M46"/>
    <mergeCell ref="C43:AG43"/>
    <mergeCell ref="U40:W40"/>
    <mergeCell ref="E37:N37"/>
    <mergeCell ref="I38:K38"/>
    <mergeCell ref="L38:N38"/>
    <mergeCell ref="T24:AG24"/>
    <mergeCell ref="V37:AE37"/>
    <mergeCell ref="T26:T35"/>
    <mergeCell ref="X40:AG40"/>
    <mergeCell ref="R40:T40"/>
    <mergeCell ref="W16:Y16"/>
    <mergeCell ref="C15:N15"/>
    <mergeCell ref="O15:Q15"/>
    <mergeCell ref="C40:E40"/>
    <mergeCell ref="F40:H40"/>
    <mergeCell ref="I40:K40"/>
    <mergeCell ref="L40:N40"/>
  </mergeCells>
  <conditionalFormatting sqref="D36 E26:N35">
    <cfRule type="cellIs" priority="27" dxfId="79" operator="lessThan" stopIfTrue="1">
      <formula>0.05</formula>
    </cfRule>
    <cfRule type="cellIs" priority="28" dxfId="80" operator="greaterThan" stopIfTrue="1">
      <formula>0.2</formula>
    </cfRule>
    <cfRule type="cellIs" priority="29" dxfId="81" operator="between" stopIfTrue="1">
      <formula>0.15</formula>
      <formula>0.2</formula>
    </cfRule>
    <cfRule type="cellIs" priority="30" dxfId="82" operator="between" stopIfTrue="1">
      <formula>0.1</formula>
      <formula>0.15</formula>
    </cfRule>
    <cfRule type="cellIs" priority="31" dxfId="83" operator="between" stopIfTrue="1">
      <formula>0.05</formula>
      <formula>0.1</formula>
    </cfRule>
  </conditionalFormatting>
  <conditionalFormatting sqref="U36 V26:AE35">
    <cfRule type="cellIs" priority="13" dxfId="61" operator="greaterThanOrEqual" stopIfTrue="1">
      <formula>0.1</formula>
    </cfRule>
    <cfRule type="cellIs" priority="14" dxfId="60" operator="between" stopIfTrue="1">
      <formula>0.06</formula>
      <formula>0.1</formula>
    </cfRule>
    <cfRule type="cellIs" priority="15" dxfId="59" operator="between" stopIfTrue="1">
      <formula>0.02</formula>
      <formula>0.06</formula>
    </cfRule>
    <cfRule type="cellIs" priority="16" dxfId="84" operator="between" stopIfTrue="1">
      <formula>-2%</formula>
      <formula>2%</formula>
    </cfRule>
    <cfRule type="cellIs" priority="17" dxfId="57" operator="between" stopIfTrue="1">
      <formula>-0.06</formula>
      <formula>-0.02</formula>
    </cfRule>
    <cfRule type="cellIs" priority="18" dxfId="56" operator="between" stopIfTrue="1">
      <formula>-0.1</formula>
      <formula>-0.06</formula>
    </cfRule>
    <cfRule type="cellIs" priority="19" dxfId="55" operator="lessThanOrEqual" stopIfTrue="1">
      <formula>-0.1</formula>
    </cfRule>
  </conditionalFormatting>
  <hyperlinks>
    <hyperlink ref="AO26" location="NAS!A57" display="Daten"/>
    <hyperlink ref="AR26" location="NAS!AO57" display="Daten"/>
    <hyperlink ref="AO46" location="NAS!AO73" display="Daten"/>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ebaf049-f3c3-43c9-ba86-9e031568dfda}">
  <sheetPr codeName="Tabelle70">
    <outlinePr summaryRight="0"/>
  </sheetPr>
  <dimension ref="A1:BD96"/>
  <sheetViews>
    <sheetView workbookViewId="0" topLeftCell="A1"/>
  </sheetViews>
  <sheetFormatPr defaultColWidth="11.005" defaultRowHeight="14.25"/>
  <cols>
    <col min="1" max="1" width="4.625" style="82" customWidth="1"/>
    <col min="2" max="2" width="2.625" style="82" customWidth="1"/>
    <col min="3" max="3" width="3.125" style="82" customWidth="1"/>
    <col min="4" max="4" width="2.625" style="82" customWidth="1"/>
    <col min="5" max="20" width="3.125" style="82" customWidth="1"/>
    <col min="21" max="21" width="2.625" style="82" customWidth="1"/>
    <col min="22" max="31" width="3.125" style="82" customWidth="1"/>
    <col min="32" max="32" width="4.125" style="82" customWidth="1"/>
    <col min="33" max="33" width="3.125" style="82" customWidth="1"/>
    <col min="34" max="35" width="2.625" style="82" customWidth="1"/>
    <col min="36" max="38" width="11" style="82"/>
    <col min="39" max="40" width="2.625" style="82" customWidth="1"/>
    <col min="41" max="41" width="35.625" style="82" customWidth="1"/>
    <col min="42" max="52" width="10.625" style="82" customWidth="1"/>
    <col min="53" max="53" width="2.625" style="82" customWidth="1"/>
    <col min="54" max="16384" width="11" style="82"/>
  </cols>
  <sheetData>
    <row r="1" spans="1:56" ht="4.5" customHeight="1">
      <c r="A1" s="264" t="s">
        <v>4</v>
      </c>
      <c r="B1" s="4"/>
      <c r="C1" s="958"/>
      <c r="D1" s="959"/>
      <c r="E1" s="959"/>
      <c r="F1" s="959"/>
      <c r="G1" s="959"/>
      <c r="H1" s="959"/>
      <c r="I1" s="959"/>
      <c r="J1" s="959"/>
      <c r="K1" s="959"/>
      <c r="L1" s="959"/>
      <c r="M1" s="959"/>
      <c r="N1" s="959"/>
      <c r="O1" s="959"/>
      <c r="P1" s="959"/>
      <c r="Q1" s="959"/>
      <c r="R1" s="959"/>
      <c r="S1" s="959"/>
      <c r="T1" s="959"/>
      <c r="U1" s="959"/>
      <c r="V1" s="959"/>
      <c r="W1" s="959"/>
      <c r="X1" s="959"/>
      <c r="Y1" s="959"/>
      <c r="Z1" s="959"/>
      <c r="AA1" s="5"/>
      <c r="AB1" s="5"/>
      <c r="AC1" s="5"/>
      <c r="AD1" s="5"/>
      <c r="AE1" s="5"/>
      <c r="AF1" s="5"/>
      <c r="AG1" s="5"/>
      <c r="AH1" s="4"/>
      <c r="AI1" s="3"/>
      <c r="AJ1" s="3"/>
      <c r="AK1" s="3"/>
      <c r="AL1" s="3"/>
      <c r="AM1" s="514"/>
      <c r="AN1" s="514"/>
      <c r="AO1" s="547"/>
      <c r="AP1" s="515"/>
      <c r="AQ1" s="515"/>
      <c r="AR1" s="515"/>
      <c r="AS1" s="515"/>
      <c r="AT1" s="515"/>
      <c r="AU1" s="515"/>
      <c r="AV1" s="515"/>
      <c r="AW1" s="515"/>
      <c r="AX1" s="515"/>
      <c r="AY1" s="516"/>
      <c r="AZ1" s="516"/>
      <c r="BA1" s="514"/>
      <c r="BB1" s="3"/>
      <c r="BC1" s="3"/>
      <c r="BD1" s="3"/>
    </row>
    <row r="2" spans="1:56" ht="4.5" customHeight="1">
      <c r="A2" s="3"/>
      <c r="B2" s="4"/>
      <c r="C2" s="928"/>
      <c r="D2" s="929"/>
      <c r="E2" s="929"/>
      <c r="F2" s="929"/>
      <c r="G2" s="929"/>
      <c r="H2" s="929"/>
      <c r="I2" s="929"/>
      <c r="J2" s="929"/>
      <c r="K2" s="929"/>
      <c r="L2" s="929"/>
      <c r="M2" s="929"/>
      <c r="N2" s="929"/>
      <c r="O2" s="929"/>
      <c r="P2" s="929"/>
      <c r="Q2" s="929"/>
      <c r="R2" s="929"/>
      <c r="S2" s="929"/>
      <c r="T2" s="929"/>
      <c r="U2" s="929"/>
      <c r="V2" s="929"/>
      <c r="W2" s="929"/>
      <c r="X2" s="929"/>
      <c r="Y2" s="929"/>
      <c r="Z2" s="929"/>
      <c r="AA2" s="930"/>
      <c r="AB2" s="930"/>
      <c r="AC2" s="930"/>
      <c r="AD2" s="930"/>
      <c r="AE2" s="930"/>
      <c r="AF2" s="930"/>
      <c r="AG2" s="930"/>
      <c r="AH2" s="4"/>
      <c r="AI2" s="3"/>
      <c r="AJ2" s="3"/>
      <c r="AK2" s="3"/>
      <c r="AL2" s="3"/>
      <c r="AM2" s="514"/>
      <c r="AN2" s="514"/>
      <c r="AO2" s="547"/>
      <c r="AP2" s="515"/>
      <c r="AQ2" s="515"/>
      <c r="AR2" s="515"/>
      <c r="AS2" s="515"/>
      <c r="AT2" s="515"/>
      <c r="AU2" s="515"/>
      <c r="AV2" s="515"/>
      <c r="AW2" s="515"/>
      <c r="AX2" s="515"/>
      <c r="AY2" s="516"/>
      <c r="AZ2" s="516"/>
      <c r="BA2" s="514"/>
      <c r="BB2" s="3"/>
      <c r="BC2" s="3"/>
      <c r="BD2" s="3"/>
    </row>
    <row r="3" spans="1:56" s="192" customFormat="1" ht="24.95" customHeight="1">
      <c r="A3" s="6"/>
      <c r="B3" s="7"/>
      <c r="C3" s="956" t="str">
        <f>AN3</f>
        <v>2</v>
      </c>
      <c r="D3" s="962"/>
      <c r="E3" s="962"/>
      <c r="F3" s="962"/>
      <c r="G3" s="962"/>
      <c r="H3" s="962"/>
      <c r="I3" s="962"/>
      <c r="J3" s="962"/>
      <c r="K3" s="2100" t="str">
        <f>AO3</f>
        <v>Nachfragersegmente</v>
      </c>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4"/>
      <c r="AI3" s="6"/>
      <c r="AJ3" s="6"/>
      <c r="AK3" s="6"/>
      <c r="AL3" s="6"/>
      <c r="AM3" s="1265"/>
      <c r="AN3" s="1265" t="s">
        <v>602</v>
      </c>
      <c r="AO3" s="1265" t="s">
        <v>191</v>
      </c>
      <c r="AP3" s="545"/>
      <c r="AQ3" s="545"/>
      <c r="AR3" s="545"/>
      <c r="AS3" s="545"/>
      <c r="AT3" s="545"/>
      <c r="AU3" s="545"/>
      <c r="AV3" s="545"/>
      <c r="AW3" s="516" t="s">
        <v>157</v>
      </c>
      <c r="AX3" s="516" t="s">
        <v>477</v>
      </c>
      <c r="AY3" s="516"/>
      <c r="AZ3" s="579" t="s">
        <v>534</v>
      </c>
      <c r="BA3" s="514"/>
      <c r="BB3" s="3"/>
      <c r="BC3" s="3"/>
      <c r="BD3" s="3"/>
    </row>
    <row r="4" spans="1:56" s="192" customFormat="1" ht="24.95" customHeight="1">
      <c r="A4" s="6"/>
      <c r="B4" s="7"/>
      <c r="C4" s="962"/>
      <c r="D4" s="962"/>
      <c r="E4" s="962"/>
      <c r="F4" s="962"/>
      <c r="G4" s="962"/>
      <c r="H4" s="962"/>
      <c r="I4" s="962"/>
      <c r="J4" s="962"/>
      <c r="K4" s="2199" t="str">
        <f>AO4</f>
        <v>Stadt Thun, Quartier Dürrenast</v>
      </c>
      <c r="L4" s="2199"/>
      <c r="M4" s="2199"/>
      <c r="N4" s="2199"/>
      <c r="O4" s="2199"/>
      <c r="P4" s="2199"/>
      <c r="Q4" s="2199"/>
      <c r="R4" s="2199"/>
      <c r="S4" s="2199"/>
      <c r="T4" s="2199"/>
      <c r="U4" s="2199"/>
      <c r="V4" s="2199"/>
      <c r="W4" s="2199"/>
      <c r="X4" s="2199"/>
      <c r="Y4" s="2199"/>
      <c r="Z4" s="2199"/>
      <c r="AA4" s="2199"/>
      <c r="AB4" s="2199"/>
      <c r="AC4" s="2199"/>
      <c r="AD4" s="2199"/>
      <c r="AE4" s="1529"/>
      <c r="AF4" s="1529"/>
      <c r="AG4" s="1529"/>
      <c r="AH4" s="4"/>
      <c r="AI4" s="6"/>
      <c r="AJ4" s="6"/>
      <c r="AK4" s="6"/>
      <c r="AL4" s="6"/>
      <c r="AM4" s="514"/>
      <c r="AN4" s="514"/>
      <c r="AO4" s="531" t="s">
        <v>564</v>
      </c>
      <c r="AP4" s="545"/>
      <c r="AQ4" s="545"/>
      <c r="AR4" s="545"/>
      <c r="AS4" s="545"/>
      <c r="AT4" s="545"/>
      <c r="AU4" s="545"/>
      <c r="AV4" s="545"/>
      <c r="AW4" s="545"/>
      <c r="AX4" s="545"/>
      <c r="AY4" s="516"/>
      <c r="AZ4" s="518"/>
      <c r="BA4" s="514"/>
      <c r="BB4" s="3"/>
      <c r="BC4" s="3"/>
      <c r="BD4" s="3"/>
    </row>
    <row r="5" spans="1:56" s="84" customFormat="1" ht="24.95" customHeight="1">
      <c r="A5" s="13"/>
      <c r="B5" s="14"/>
      <c r="C5" s="18"/>
      <c r="D5" s="18"/>
      <c r="E5" s="18"/>
      <c r="F5" s="18"/>
      <c r="G5" s="18"/>
      <c r="H5" s="18"/>
      <c r="I5" s="18"/>
      <c r="J5" s="18"/>
      <c r="K5" s="2200"/>
      <c r="L5" s="2200"/>
      <c r="M5" s="2200"/>
      <c r="N5" s="2200"/>
      <c r="O5" s="2200"/>
      <c r="P5" s="2200"/>
      <c r="Q5" s="2200"/>
      <c r="R5" s="2200"/>
      <c r="S5" s="2200"/>
      <c r="T5" s="2200"/>
      <c r="U5" s="2200"/>
      <c r="V5" s="2200"/>
      <c r="W5" s="2200"/>
      <c r="X5" s="2200"/>
      <c r="Y5" s="2200"/>
      <c r="Z5" s="2200"/>
      <c r="AA5" s="2200"/>
      <c r="AB5" s="2200"/>
      <c r="AC5" s="2200"/>
      <c r="AD5" s="2200"/>
      <c r="AE5" s="18"/>
      <c r="AF5" s="18"/>
      <c r="AG5" s="20"/>
      <c r="AH5" s="4"/>
      <c r="AI5" s="13"/>
      <c r="AJ5" s="13"/>
      <c r="AK5" s="13"/>
      <c r="AL5" s="13"/>
      <c r="AM5" s="514"/>
      <c r="AN5" s="1418"/>
      <c r="AO5" s="1411"/>
      <c r="AP5" s="1411"/>
      <c r="AQ5" s="1411"/>
      <c r="AR5" s="1411"/>
      <c r="AS5" s="1411"/>
      <c r="AT5" s="1411"/>
      <c r="AU5" s="1411"/>
      <c r="AV5" s="1411"/>
      <c r="AW5" s="1411"/>
      <c r="AX5" s="1411"/>
      <c r="AY5" s="626"/>
      <c r="AZ5" s="1419"/>
      <c r="BA5" s="514"/>
      <c r="BB5" s="3"/>
      <c r="BC5" s="3"/>
      <c r="BD5" s="3"/>
    </row>
    <row r="6" spans="1:56" s="86" customFormat="1" ht="4.5" customHeight="1">
      <c r="A6" s="10"/>
      <c r="B6" s="11"/>
      <c r="C6" s="2183"/>
      <c r="D6" s="2183"/>
      <c r="E6" s="2183"/>
      <c r="F6" s="2183"/>
      <c r="G6" s="2183"/>
      <c r="H6" s="2183"/>
      <c r="I6" s="2183"/>
      <c r="J6" s="2183"/>
      <c r="K6" s="2183"/>
      <c r="L6" s="2183"/>
      <c r="M6" s="2183"/>
      <c r="N6" s="2183"/>
      <c r="O6" s="2183"/>
      <c r="P6" s="2183"/>
      <c r="Q6" s="2183"/>
      <c r="R6" s="2183"/>
      <c r="S6" s="2183"/>
      <c r="T6" s="2183"/>
      <c r="U6" s="2183"/>
      <c r="V6" s="2183"/>
      <c r="W6" s="2183"/>
      <c r="X6" s="2183"/>
      <c r="Y6" s="2183"/>
      <c r="Z6" s="2183"/>
      <c r="AA6" s="2183"/>
      <c r="AB6" s="2183"/>
      <c r="AC6" s="2183"/>
      <c r="AD6" s="2183"/>
      <c r="AE6" s="2183"/>
      <c r="AF6" s="2183"/>
      <c r="AG6" s="973"/>
      <c r="AH6" s="4"/>
      <c r="AI6" s="10"/>
      <c r="AJ6" s="10"/>
      <c r="AK6" s="10"/>
      <c r="AL6" s="10"/>
      <c r="AM6" s="514"/>
      <c r="AN6" s="514"/>
      <c r="AO6" s="518"/>
      <c r="AP6" s="518"/>
      <c r="AQ6" s="518"/>
      <c r="AR6" s="518"/>
      <c r="AS6" s="518"/>
      <c r="AT6" s="518"/>
      <c r="AU6" s="518"/>
      <c r="AV6" s="518"/>
      <c r="AW6" s="518"/>
      <c r="AX6" s="518"/>
      <c r="AY6" s="516"/>
      <c r="AZ6" s="524"/>
      <c r="BA6" s="514"/>
      <c r="BB6" s="3"/>
      <c r="BC6" s="3"/>
      <c r="BD6" s="3"/>
    </row>
    <row r="7" spans="1:56" ht="16.5" customHeight="1">
      <c r="A7" s="3"/>
      <c r="B7" s="15"/>
      <c r="C7" s="979" t="str">
        <f>AO7</f>
        <v>Nachfragersegmente 2021</v>
      </c>
      <c r="D7" s="979"/>
      <c r="E7" s="979"/>
      <c r="F7" s="979"/>
      <c r="G7" s="979"/>
      <c r="H7" s="979"/>
      <c r="I7" s="979"/>
      <c r="J7" s="979"/>
      <c r="K7" s="979"/>
      <c r="L7" s="979"/>
      <c r="M7" s="979"/>
      <c r="N7" s="979"/>
      <c r="O7" s="2185" t="str">
        <f t="shared" si="0" ref="O7:O17">AP7</f>
        <v>Quartier Dürrenast</v>
      </c>
      <c r="P7" s="2185"/>
      <c r="Q7" s="2185"/>
      <c r="R7" s="2185"/>
      <c r="S7" s="2185"/>
      <c r="T7" s="2185"/>
      <c r="U7" s="2185"/>
      <c r="V7" s="2186"/>
      <c r="W7" s="2196" t="str">
        <f>AR7</f>
        <v>Stadt Thun</v>
      </c>
      <c r="X7" s="2197"/>
      <c r="Y7" s="2197"/>
      <c r="Z7" s="2197"/>
      <c r="AA7" s="2188" t="str">
        <f>AS7</f>
        <v>FPRE-Region</v>
      </c>
      <c r="AB7" s="2188"/>
      <c r="AC7" s="2188"/>
      <c r="AD7" s="2188"/>
      <c r="AE7" s="2187" t="str">
        <f>AT7</f>
        <v>Schweiz</v>
      </c>
      <c r="AF7" s="2187"/>
      <c r="AG7" s="2187"/>
      <c r="AI7" s="3"/>
      <c r="AJ7" s="3"/>
      <c r="AK7" s="3"/>
      <c r="AL7" s="3"/>
      <c r="AM7" s="514"/>
      <c r="AN7" s="514"/>
      <c r="AO7" s="1278" t="s">
        <v>627</v>
      </c>
      <c r="AP7" s="611" t="s">
        <v>565</v>
      </c>
      <c r="AQ7" s="611"/>
      <c r="AR7" s="611" t="s">
        <v>543</v>
      </c>
      <c r="AS7" s="637" t="s">
        <v>163</v>
      </c>
      <c r="AT7" s="611" t="s">
        <v>257</v>
      </c>
      <c r="AU7" s="528"/>
      <c r="AV7" s="528"/>
      <c r="AW7" s="601"/>
      <c r="AX7" s="601"/>
      <c r="AY7" s="516"/>
      <c r="AZ7" s="524"/>
      <c r="BA7" s="514"/>
      <c r="BB7" s="3"/>
      <c r="BC7" s="3"/>
      <c r="BD7" s="3"/>
    </row>
    <row r="8" spans="1:56" ht="16.5" customHeight="1">
      <c r="A8" s="3"/>
      <c r="B8" s="15"/>
      <c r="C8" s="979"/>
      <c r="D8" s="979"/>
      <c r="E8" s="979"/>
      <c r="F8" s="979"/>
      <c r="G8" s="979"/>
      <c r="H8" s="979"/>
      <c r="I8" s="979"/>
      <c r="J8" s="979"/>
      <c r="K8" s="979"/>
      <c r="L8" s="979"/>
      <c r="M8" s="979"/>
      <c r="N8" s="979"/>
      <c r="O8" s="2147" t="str">
        <f t="shared" si="0"/>
        <v>Haushalte</v>
      </c>
      <c r="P8" s="2147"/>
      <c r="Q8" s="2147"/>
      <c r="R8" s="2147"/>
      <c r="S8" s="2147" t="str">
        <f t="shared" si="1" ref="S8:S18">AQ8</f>
        <v>Verteilung</v>
      </c>
      <c r="T8" s="2147"/>
      <c r="U8" s="2147"/>
      <c r="V8" s="2184"/>
      <c r="W8" s="2198"/>
      <c r="X8" s="2198"/>
      <c r="Y8" s="2198"/>
      <c r="Z8" s="2198"/>
      <c r="AA8" s="2188"/>
      <c r="AB8" s="2188"/>
      <c r="AC8" s="2188"/>
      <c r="AD8" s="2188"/>
      <c r="AE8" s="2187"/>
      <c r="AF8" s="2187"/>
      <c r="AG8" s="2187"/>
      <c r="AI8" s="3"/>
      <c r="AJ8" s="3"/>
      <c r="AK8" s="3"/>
      <c r="AL8" s="3"/>
      <c r="AM8" s="514"/>
      <c r="AN8" s="514"/>
      <c r="AO8" s="602"/>
      <c r="AP8" s="581" t="s">
        <v>255</v>
      </c>
      <c r="AQ8" s="581" t="s">
        <v>256</v>
      </c>
      <c r="AR8" s="1330"/>
      <c r="AS8" s="1338"/>
      <c r="AT8" s="1327"/>
      <c r="AU8" s="528"/>
      <c r="AV8" s="528"/>
      <c r="AW8" s="602"/>
      <c r="AX8" s="602"/>
      <c r="AY8" s="516"/>
      <c r="AZ8" s="524"/>
      <c r="BA8" s="514"/>
      <c r="BB8" s="3"/>
      <c r="BC8" s="3"/>
      <c r="BD8" s="3"/>
    </row>
    <row r="9" spans="1:56" ht="16.5" customHeight="1">
      <c r="A9" s="3"/>
      <c r="B9" s="15"/>
      <c r="C9" s="2133" t="str">
        <f t="shared" si="2" ref="C9:C18">AO9</f>
        <v>1 Ländlich Traditionelle</v>
      </c>
      <c r="D9" s="2133"/>
      <c r="E9" s="2133"/>
      <c r="F9" s="2133"/>
      <c r="G9" s="2133"/>
      <c r="H9" s="2133"/>
      <c r="I9" s="2133"/>
      <c r="J9" s="2133"/>
      <c r="K9" s="2133"/>
      <c r="L9" s="2133"/>
      <c r="M9" s="2133"/>
      <c r="N9" s="2133"/>
      <c r="O9" s="2161">
        <f>AP9</f>
        <v>259.26917667053266</v>
      </c>
      <c r="P9" s="2161"/>
      <c r="Q9" s="2161"/>
      <c r="R9" s="989"/>
      <c r="S9" s="2144">
        <f t="shared" si="1"/>
        <v>0.078022623132871699</v>
      </c>
      <c r="T9" s="2103"/>
      <c r="U9" s="2103"/>
      <c r="V9" s="919"/>
      <c r="W9" s="2144">
        <f t="shared" si="3" ref="W9:W18">AR9</f>
        <v>0.088501880998927113</v>
      </c>
      <c r="X9" s="2103"/>
      <c r="Y9" s="2103"/>
      <c r="Z9" s="919"/>
      <c r="AA9" s="2144">
        <f t="shared" si="4" ref="AA9:AA18">AS9</f>
        <v>0.1253453705143347</v>
      </c>
      <c r="AB9" s="2103"/>
      <c r="AC9" s="2103"/>
      <c r="AD9" s="990"/>
      <c r="AE9" s="2144">
        <f>AT9</f>
        <v>0.1171143754832535</v>
      </c>
      <c r="AF9" s="2103"/>
      <c r="AG9" s="2103"/>
      <c r="AI9" s="3"/>
      <c r="AJ9" s="94"/>
      <c r="AK9" s="3"/>
      <c r="AL9" s="3"/>
      <c r="AM9" s="514"/>
      <c r="AN9" s="514"/>
      <c r="AO9" s="1124" t="s">
        <v>177</v>
      </c>
      <c r="AP9" s="1290">
        <v>259.26917667053266</v>
      </c>
      <c r="AQ9" s="1339">
        <v>0.078022623132871699</v>
      </c>
      <c r="AR9" s="1339">
        <v>0.088501880998927113</v>
      </c>
      <c r="AS9" s="1339">
        <v>0.1253453705143347</v>
      </c>
      <c r="AT9" s="1339">
        <v>0.1171143754832535</v>
      </c>
      <c r="AU9" s="528"/>
      <c r="AV9" s="528"/>
      <c r="AW9" s="516"/>
      <c r="AX9" s="516"/>
      <c r="AY9" s="516"/>
      <c r="AZ9" s="524"/>
      <c r="BA9" s="514"/>
      <c r="BB9" s="3"/>
      <c r="BC9" s="3"/>
      <c r="BD9" s="3"/>
    </row>
    <row r="10" spans="1:56" ht="16.5" customHeight="1">
      <c r="A10" s="3"/>
      <c r="B10" s="15"/>
      <c r="C10" s="2133" t="str">
        <f t="shared" si="2"/>
        <v>2 Moderne Arbeiter</v>
      </c>
      <c r="D10" s="2133"/>
      <c r="E10" s="2133"/>
      <c r="F10" s="2133"/>
      <c r="G10" s="2133"/>
      <c r="H10" s="2133"/>
      <c r="I10" s="2133"/>
      <c r="J10" s="2133"/>
      <c r="K10" s="2133"/>
      <c r="L10" s="2133"/>
      <c r="M10" s="2133"/>
      <c r="N10" s="2133"/>
      <c r="O10" s="2161">
        <f t="shared" si="0"/>
        <v>435.07883032558453</v>
      </c>
      <c r="P10" s="2161"/>
      <c r="Q10" s="2161"/>
      <c r="R10" s="989"/>
      <c r="S10" s="2144">
        <f t="shared" si="1"/>
        <v>0.13092953064266763</v>
      </c>
      <c r="T10" s="2103"/>
      <c r="U10" s="2103"/>
      <c r="V10" s="919"/>
      <c r="W10" s="2144">
        <f t="shared" si="3"/>
        <v>0.1068061490619739</v>
      </c>
      <c r="X10" s="2103"/>
      <c r="Y10" s="2103"/>
      <c r="Z10" s="919"/>
      <c r="AA10" s="2144">
        <f t="shared" si="4"/>
        <v>0.11039414048040989</v>
      </c>
      <c r="AB10" s="2103"/>
      <c r="AC10" s="2103"/>
      <c r="AD10" s="990"/>
      <c r="AE10" s="2144">
        <f t="shared" si="5" ref="AE10:AE18">AT10</f>
        <v>0.1052705474886968</v>
      </c>
      <c r="AF10" s="2103"/>
      <c r="AG10" s="2103"/>
      <c r="AI10" s="3"/>
      <c r="AJ10" s="94"/>
      <c r="AK10" s="3"/>
      <c r="AL10" s="3"/>
      <c r="AM10" s="514"/>
      <c r="AN10" s="514"/>
      <c r="AO10" s="1124" t="s">
        <v>178</v>
      </c>
      <c r="AP10" s="1290">
        <v>435.07883032558453</v>
      </c>
      <c r="AQ10" s="1339">
        <v>0.13092953064266763</v>
      </c>
      <c r="AR10" s="1339">
        <v>0.1068061490619739</v>
      </c>
      <c r="AS10" s="1339">
        <v>0.11039414048040989</v>
      </c>
      <c r="AT10" s="1339">
        <v>0.1052705474886968</v>
      </c>
      <c r="AU10" s="528"/>
      <c r="AV10" s="528"/>
      <c r="AW10" s="516"/>
      <c r="AX10" s="516"/>
      <c r="AY10" s="516"/>
      <c r="AZ10" s="524"/>
      <c r="BA10" s="514"/>
      <c r="BB10" s="3"/>
      <c r="BC10" s="3"/>
      <c r="BD10" s="3"/>
    </row>
    <row r="11" spans="1:56" ht="16.5" customHeight="1">
      <c r="A11" s="3"/>
      <c r="B11" s="15"/>
      <c r="C11" s="2133" t="str">
        <f t="shared" si="2"/>
        <v>3 Improvisierte Alternative</v>
      </c>
      <c r="D11" s="2133"/>
      <c r="E11" s="2133"/>
      <c r="F11" s="2133"/>
      <c r="G11" s="2133"/>
      <c r="H11" s="2133"/>
      <c r="I11" s="2133"/>
      <c r="J11" s="2133"/>
      <c r="K11" s="2133"/>
      <c r="L11" s="2133"/>
      <c r="M11" s="2133"/>
      <c r="N11" s="2133"/>
      <c r="O11" s="2161">
        <f t="shared" si="0"/>
        <v>625.32851120794192</v>
      </c>
      <c r="P11" s="2161"/>
      <c r="Q11" s="2161"/>
      <c r="R11" s="989"/>
      <c r="S11" s="2144">
        <f t="shared" si="1"/>
        <v>0.18818191730603126</v>
      </c>
      <c r="T11" s="2103"/>
      <c r="U11" s="2103"/>
      <c r="V11" s="919"/>
      <c r="W11" s="2144">
        <f t="shared" si="3"/>
        <v>0.19055512775559286</v>
      </c>
      <c r="X11" s="2103"/>
      <c r="Y11" s="2103"/>
      <c r="Z11" s="919"/>
      <c r="AA11" s="2144">
        <f t="shared" si="4"/>
        <v>0.11461506185428325</v>
      </c>
      <c r="AB11" s="2103"/>
      <c r="AC11" s="2103"/>
      <c r="AD11" s="990"/>
      <c r="AE11" s="2144">
        <f t="shared" si="5"/>
        <v>0.11478564895350049</v>
      </c>
      <c r="AF11" s="2103"/>
      <c r="AG11" s="2103"/>
      <c r="AI11" s="3"/>
      <c r="AJ11" s="94"/>
      <c r="AK11" s="3"/>
      <c r="AL11" s="3"/>
      <c r="AM11" s="514"/>
      <c r="AN11" s="514"/>
      <c r="AO11" s="1124" t="s">
        <v>179</v>
      </c>
      <c r="AP11" s="1290">
        <v>625.32851120794192</v>
      </c>
      <c r="AQ11" s="1339">
        <v>0.18818191730603126</v>
      </c>
      <c r="AR11" s="1339">
        <v>0.19055512775559286</v>
      </c>
      <c r="AS11" s="1339">
        <v>0.11461506185428325</v>
      </c>
      <c r="AT11" s="1339">
        <v>0.11478564895350049</v>
      </c>
      <c r="AU11" s="528"/>
      <c r="AV11" s="528"/>
      <c r="AW11" s="516"/>
      <c r="AX11" s="516"/>
      <c r="AY11" s="516"/>
      <c r="AZ11" s="524"/>
      <c r="BA11" s="514"/>
      <c r="BB11" s="3"/>
      <c r="BC11" s="3"/>
      <c r="BD11" s="3"/>
    </row>
    <row r="12" spans="1:56" ht="16.5" customHeight="1">
      <c r="A12" s="3"/>
      <c r="B12" s="15"/>
      <c r="C12" s="2133" t="str">
        <f t="shared" si="2"/>
        <v>4 Klassischer Mittelstand</v>
      </c>
      <c r="D12" s="2133"/>
      <c r="E12" s="2133"/>
      <c r="F12" s="2133"/>
      <c r="G12" s="2133"/>
      <c r="H12" s="2133"/>
      <c r="I12" s="2133"/>
      <c r="J12" s="2133"/>
      <c r="K12" s="2133"/>
      <c r="L12" s="2133"/>
      <c r="M12" s="2133"/>
      <c r="N12" s="2133"/>
      <c r="O12" s="2161">
        <f t="shared" si="0"/>
        <v>219.56194824783333</v>
      </c>
      <c r="P12" s="2161"/>
      <c r="Q12" s="2161"/>
      <c r="R12" s="989"/>
      <c r="S12" s="2144">
        <f t="shared" si="1"/>
        <v>0.066073412051710301</v>
      </c>
      <c r="T12" s="2103"/>
      <c r="U12" s="2103"/>
      <c r="V12" s="919"/>
      <c r="W12" s="2144">
        <f t="shared" si="3"/>
        <v>0.063404447495333457</v>
      </c>
      <c r="X12" s="2103"/>
      <c r="Y12" s="2103"/>
      <c r="Z12" s="919"/>
      <c r="AA12" s="2144">
        <f t="shared" si="4"/>
        <v>0.11063405253633815</v>
      </c>
      <c r="AB12" s="2103"/>
      <c r="AC12" s="2103"/>
      <c r="AD12" s="990"/>
      <c r="AE12" s="2144">
        <f t="shared" si="5"/>
        <v>0.099961682714248268</v>
      </c>
      <c r="AF12" s="2103"/>
      <c r="AG12" s="2103"/>
      <c r="AI12" s="3"/>
      <c r="AJ12" s="94"/>
      <c r="AK12" s="3"/>
      <c r="AL12" s="3"/>
      <c r="AM12" s="514"/>
      <c r="AN12" s="514"/>
      <c r="AO12" s="1124" t="s">
        <v>180</v>
      </c>
      <c r="AP12" s="1290">
        <v>219.56194824783333</v>
      </c>
      <c r="AQ12" s="1339">
        <v>0.066073412051710301</v>
      </c>
      <c r="AR12" s="1339">
        <v>0.063404447495333457</v>
      </c>
      <c r="AS12" s="1339">
        <v>0.11063405253633815</v>
      </c>
      <c r="AT12" s="1339">
        <v>0.099961682714248268</v>
      </c>
      <c r="AU12" s="528"/>
      <c r="AV12" s="528"/>
      <c r="AW12" s="516"/>
      <c r="AX12" s="516"/>
      <c r="AY12" s="516"/>
      <c r="AZ12" s="524"/>
      <c r="BA12" s="514"/>
      <c r="BB12" s="3"/>
      <c r="BC12" s="3"/>
      <c r="BD12" s="3"/>
    </row>
    <row r="13" spans="1:56" ht="16.5" customHeight="1">
      <c r="A13" s="3"/>
      <c r="B13" s="15"/>
      <c r="C13" s="2133" t="str">
        <f t="shared" si="2"/>
        <v>5 Aufgeschlossene Mitte</v>
      </c>
      <c r="D13" s="2133"/>
      <c r="E13" s="2133"/>
      <c r="F13" s="2133"/>
      <c r="G13" s="2133"/>
      <c r="H13" s="2133"/>
      <c r="I13" s="2133"/>
      <c r="J13" s="2133"/>
      <c r="K13" s="2133"/>
      <c r="L13" s="2133"/>
      <c r="M13" s="2133"/>
      <c r="N13" s="2133"/>
      <c r="O13" s="2161">
        <f t="shared" si="0"/>
        <v>398.08322046988229</v>
      </c>
      <c r="P13" s="2161"/>
      <c r="Q13" s="2161"/>
      <c r="R13" s="989"/>
      <c r="S13" s="2144">
        <f>AQ13</f>
        <v>0.11979633477877891</v>
      </c>
      <c r="T13" s="2103"/>
      <c r="U13" s="2103"/>
      <c r="V13" s="919"/>
      <c r="W13" s="2144">
        <f>AR13</f>
        <v>0.096107477537468899</v>
      </c>
      <c r="X13" s="2103"/>
      <c r="Y13" s="2103"/>
      <c r="Z13" s="919"/>
      <c r="AA13" s="2144">
        <f t="shared" si="4"/>
        <v>0.11482477544959924</v>
      </c>
      <c r="AB13" s="2103"/>
      <c r="AC13" s="2103"/>
      <c r="AD13" s="990"/>
      <c r="AE13" s="2144">
        <f t="shared" si="5"/>
        <v>0.10939483600643961</v>
      </c>
      <c r="AF13" s="2103"/>
      <c r="AG13" s="2103"/>
      <c r="AI13" s="3"/>
      <c r="AJ13" s="94"/>
      <c r="AK13" s="3"/>
      <c r="AL13" s="3"/>
      <c r="AM13" s="514"/>
      <c r="AN13" s="514"/>
      <c r="AO13" s="1124" t="s">
        <v>181</v>
      </c>
      <c r="AP13" s="1290">
        <v>398.08322046988229</v>
      </c>
      <c r="AQ13" s="1339">
        <v>0.11979633477877891</v>
      </c>
      <c r="AR13" s="1339">
        <v>0.096107477537468899</v>
      </c>
      <c r="AS13" s="1339">
        <v>0.11482477544959924</v>
      </c>
      <c r="AT13" s="1339">
        <v>0.10939483600643961</v>
      </c>
      <c r="AU13" s="528"/>
      <c r="AV13" s="528"/>
      <c r="AW13" s="516"/>
      <c r="AX13" s="516"/>
      <c r="AY13" s="516"/>
      <c r="AZ13" s="524"/>
      <c r="BA13" s="514"/>
      <c r="BB13" s="3"/>
      <c r="BC13" s="3"/>
      <c r="BD13" s="3"/>
    </row>
    <row r="14" spans="1:56" ht="16.5" customHeight="1">
      <c r="A14" s="3"/>
      <c r="B14" s="15"/>
      <c r="C14" s="2133" t="str">
        <f t="shared" si="2"/>
        <v>6 Etablierte Alternative</v>
      </c>
      <c r="D14" s="2133"/>
      <c r="E14" s="2133"/>
      <c r="F14" s="2133"/>
      <c r="G14" s="2133"/>
      <c r="H14" s="2133"/>
      <c r="I14" s="2133"/>
      <c r="J14" s="2133"/>
      <c r="K14" s="2133"/>
      <c r="L14" s="2133"/>
      <c r="M14" s="2133"/>
      <c r="N14" s="2133"/>
      <c r="O14" s="2161">
        <f t="shared" si="0"/>
        <v>331.68588795351002</v>
      </c>
      <c r="P14" s="2161"/>
      <c r="Q14" s="2161"/>
      <c r="R14" s="989"/>
      <c r="S14" s="2144">
        <f t="shared" si="1"/>
        <v>0.099815193485859169</v>
      </c>
      <c r="T14" s="2103"/>
      <c r="U14" s="2103"/>
      <c r="V14" s="919"/>
      <c r="W14" s="2144">
        <f t="shared" si="3"/>
        <v>0.1087809341399249</v>
      </c>
      <c r="X14" s="2103"/>
      <c r="Y14" s="2103"/>
      <c r="Z14" s="919"/>
      <c r="AA14" s="2144">
        <f t="shared" si="4"/>
        <v>0.10435958679883273</v>
      </c>
      <c r="AB14" s="2103"/>
      <c r="AC14" s="2103"/>
      <c r="AD14" s="990"/>
      <c r="AE14" s="2144">
        <f t="shared" si="5"/>
        <v>0.10267317305738849</v>
      </c>
      <c r="AF14" s="2103"/>
      <c r="AG14" s="2103"/>
      <c r="AI14" s="3"/>
      <c r="AJ14" s="94"/>
      <c r="AK14" s="3"/>
      <c r="AL14" s="3"/>
      <c r="AM14" s="514"/>
      <c r="AN14" s="514"/>
      <c r="AO14" s="1124" t="s">
        <v>182</v>
      </c>
      <c r="AP14" s="1290">
        <v>331.68588795351002</v>
      </c>
      <c r="AQ14" s="1339">
        <v>0.099815193485859169</v>
      </c>
      <c r="AR14" s="1339">
        <v>0.1087809341399249</v>
      </c>
      <c r="AS14" s="1339">
        <v>0.10435958679883273</v>
      </c>
      <c r="AT14" s="1339">
        <v>0.10267317305738849</v>
      </c>
      <c r="AU14" s="528"/>
      <c r="AV14" s="528"/>
      <c r="AW14" s="516"/>
      <c r="AX14" s="516"/>
      <c r="AY14" s="516"/>
      <c r="AZ14" s="524"/>
      <c r="BA14" s="514"/>
      <c r="BB14" s="3"/>
      <c r="BC14" s="3"/>
      <c r="BD14" s="3"/>
    </row>
    <row r="15" spans="1:56" ht="16.5" customHeight="1">
      <c r="A15" s="3"/>
      <c r="B15" s="15"/>
      <c r="C15" s="2133" t="str">
        <f t="shared" si="2"/>
        <v>7 Bürgerliche Oberschicht</v>
      </c>
      <c r="D15" s="2133"/>
      <c r="E15" s="2133"/>
      <c r="F15" s="2133"/>
      <c r="G15" s="2133"/>
      <c r="H15" s="2133"/>
      <c r="I15" s="2133"/>
      <c r="J15" s="2133"/>
      <c r="K15" s="2133"/>
      <c r="L15" s="2133"/>
      <c r="M15" s="2133"/>
      <c r="N15" s="2133"/>
      <c r="O15" s="2161">
        <f t="shared" si="0"/>
        <v>126.03596682340523</v>
      </c>
      <c r="P15" s="2161"/>
      <c r="Q15" s="2161"/>
      <c r="R15" s="989"/>
      <c r="S15" s="2144">
        <f t="shared" si="1"/>
        <v>0.0379283679877837</v>
      </c>
      <c r="T15" s="2103"/>
      <c r="U15" s="2103"/>
      <c r="V15" s="919"/>
      <c r="W15" s="2144">
        <f t="shared" si="3"/>
        <v>0.057629906607975255</v>
      </c>
      <c r="X15" s="2103"/>
      <c r="Y15" s="2103"/>
      <c r="Z15" s="919"/>
      <c r="AA15" s="2144">
        <f t="shared" si="4"/>
        <v>0.078952002765068627</v>
      </c>
      <c r="AB15" s="2103"/>
      <c r="AC15" s="2103"/>
      <c r="AD15" s="990"/>
      <c r="AE15" s="2144">
        <f t="shared" si="5"/>
        <v>0.081245330298648388</v>
      </c>
      <c r="AF15" s="2103"/>
      <c r="AG15" s="2103"/>
      <c r="AI15" s="3"/>
      <c r="AJ15" s="94"/>
      <c r="AK15" s="3"/>
      <c r="AL15" s="3"/>
      <c r="AM15" s="514"/>
      <c r="AN15" s="514"/>
      <c r="AO15" s="1124" t="s">
        <v>183</v>
      </c>
      <c r="AP15" s="1290">
        <v>126.03596682340523</v>
      </c>
      <c r="AQ15" s="1339">
        <v>0.0379283679877837</v>
      </c>
      <c r="AR15" s="1339">
        <v>0.057629906607975255</v>
      </c>
      <c r="AS15" s="1339">
        <v>0.078952002765068627</v>
      </c>
      <c r="AT15" s="1339">
        <v>0.081245330298648388</v>
      </c>
      <c r="AU15" s="528"/>
      <c r="AV15" s="528"/>
      <c r="AW15" s="516"/>
      <c r="AX15" s="516"/>
      <c r="AY15" s="516"/>
      <c r="AZ15" s="524"/>
      <c r="BA15" s="514"/>
      <c r="BB15" s="3"/>
      <c r="BC15" s="3"/>
      <c r="BD15" s="3"/>
    </row>
    <row r="16" spans="1:56" ht="16.5" customHeight="1">
      <c r="A16" s="3"/>
      <c r="B16" s="15"/>
      <c r="C16" s="2133" t="str">
        <f t="shared" si="2"/>
        <v>8 Bildungsorientierte Oberschicht</v>
      </c>
      <c r="D16" s="2133"/>
      <c r="E16" s="2133"/>
      <c r="F16" s="2133"/>
      <c r="G16" s="2133"/>
      <c r="H16" s="2133"/>
      <c r="I16" s="2133"/>
      <c r="J16" s="2133"/>
      <c r="K16" s="2133"/>
      <c r="L16" s="2133"/>
      <c r="M16" s="2133"/>
      <c r="N16" s="2133"/>
      <c r="O16" s="2161">
        <f t="shared" si="0"/>
        <v>215.41249487011424</v>
      </c>
      <c r="P16" s="2161"/>
      <c r="Q16" s="2161"/>
      <c r="R16" s="989"/>
      <c r="S16" s="2144">
        <f t="shared" si="1"/>
        <v>0.064824705046678976</v>
      </c>
      <c r="T16" s="2103"/>
      <c r="U16" s="2103"/>
      <c r="V16" s="919"/>
      <c r="W16" s="2144">
        <f t="shared" si="3"/>
        <v>0.069651764178449843</v>
      </c>
      <c r="X16" s="2103"/>
      <c r="Y16" s="2103"/>
      <c r="Z16" s="919"/>
      <c r="AA16" s="2144">
        <f t="shared" si="4"/>
        <v>0.077029027820397902</v>
      </c>
      <c r="AB16" s="2103"/>
      <c r="AC16" s="2103"/>
      <c r="AD16" s="990"/>
      <c r="AE16" s="2144">
        <f t="shared" si="5"/>
        <v>0.091362368398799007</v>
      </c>
      <c r="AF16" s="2103"/>
      <c r="AG16" s="2103"/>
      <c r="AI16" s="3"/>
      <c r="AJ16" s="94"/>
      <c r="AK16" s="3"/>
      <c r="AL16" s="3"/>
      <c r="AM16" s="514"/>
      <c r="AN16" s="514"/>
      <c r="AO16" s="1124" t="s">
        <v>184</v>
      </c>
      <c r="AP16" s="1290">
        <v>215.41249487011424</v>
      </c>
      <c r="AQ16" s="1339">
        <v>0.064824705046678976</v>
      </c>
      <c r="AR16" s="1339">
        <v>0.069651764178449843</v>
      </c>
      <c r="AS16" s="1339">
        <v>0.077029027820397902</v>
      </c>
      <c r="AT16" s="1339">
        <v>0.091362368398799007</v>
      </c>
      <c r="AU16" s="528"/>
      <c r="AV16" s="528"/>
      <c r="AW16" s="516"/>
      <c r="AX16" s="516"/>
      <c r="AY16" s="516"/>
      <c r="AZ16" s="524"/>
      <c r="BA16" s="514"/>
      <c r="BB16" s="3"/>
      <c r="BC16" s="3"/>
      <c r="BD16" s="3"/>
    </row>
    <row r="17" spans="1:56" ht="16.5" customHeight="1">
      <c r="A17" s="3"/>
      <c r="B17" s="15"/>
      <c r="C17" s="2133" t="str">
        <f t="shared" si="2"/>
        <v>9 Urbane Avantgarde</v>
      </c>
      <c r="D17" s="2133"/>
      <c r="E17" s="2133"/>
      <c r="F17" s="2133"/>
      <c r="G17" s="2133"/>
      <c r="H17" s="2133"/>
      <c r="I17" s="2133"/>
      <c r="J17" s="2133"/>
      <c r="K17" s="2133"/>
      <c r="L17" s="2133"/>
      <c r="M17" s="2133"/>
      <c r="N17" s="2133"/>
      <c r="O17" s="2161">
        <f t="shared" si="0"/>
        <v>712.54396343119583</v>
      </c>
      <c r="P17" s="2161"/>
      <c r="Q17" s="2161"/>
      <c r="R17" s="989"/>
      <c r="S17" s="2144">
        <f t="shared" si="1"/>
        <v>0.21442791556761837</v>
      </c>
      <c r="T17" s="2103"/>
      <c r="U17" s="2103"/>
      <c r="V17" s="919"/>
      <c r="W17" s="2144">
        <f t="shared" si="3"/>
        <v>0.21856231222435379</v>
      </c>
      <c r="X17" s="2103"/>
      <c r="Y17" s="2103"/>
      <c r="Z17" s="919"/>
      <c r="AA17" s="2144">
        <f t="shared" si="4"/>
        <v>0.16384598178073548</v>
      </c>
      <c r="AB17" s="2103"/>
      <c r="AC17" s="2103"/>
      <c r="AD17" s="990"/>
      <c r="AE17" s="2144">
        <f>AT17</f>
        <v>0.17819203759902547</v>
      </c>
      <c r="AF17" s="2103"/>
      <c r="AG17" s="2103"/>
      <c r="AI17" s="3"/>
      <c r="AJ17" s="94"/>
      <c r="AK17" s="3"/>
      <c r="AL17" s="3"/>
      <c r="AM17" s="514"/>
      <c r="AN17" s="514"/>
      <c r="AO17" s="1124" t="s">
        <v>185</v>
      </c>
      <c r="AP17" s="1290">
        <v>712.54396343119583</v>
      </c>
      <c r="AQ17" s="1339">
        <v>0.21442791556761837</v>
      </c>
      <c r="AR17" s="1339">
        <v>0.21856231222435379</v>
      </c>
      <c r="AS17" s="1339">
        <v>0.16384598178073548</v>
      </c>
      <c r="AT17" s="1339">
        <v>0.17819203759902547</v>
      </c>
      <c r="AU17" s="528"/>
      <c r="AV17" s="528"/>
      <c r="AW17" s="516"/>
      <c r="AX17" s="516"/>
      <c r="AY17" s="516"/>
      <c r="AZ17" s="524"/>
      <c r="BA17" s="514"/>
      <c r="BB17" s="3"/>
      <c r="BC17" s="3"/>
      <c r="BD17" s="3"/>
    </row>
    <row r="18" spans="1:56" ht="16.5" customHeight="1">
      <c r="A18" s="3"/>
      <c r="B18" s="15"/>
      <c r="C18" s="2106" t="str">
        <f t="shared" si="2"/>
        <v>Total</v>
      </c>
      <c r="D18" s="2106"/>
      <c r="E18" s="2106"/>
      <c r="F18" s="2106"/>
      <c r="G18" s="2106"/>
      <c r="H18" s="2106"/>
      <c r="I18" s="2106"/>
      <c r="J18" s="2106"/>
      <c r="K18" s="2106"/>
      <c r="L18" s="2106"/>
      <c r="M18" s="2106"/>
      <c r="N18" s="2106"/>
      <c r="O18" s="2172">
        <f>AP18</f>
        <v>3323</v>
      </c>
      <c r="P18" s="2172"/>
      <c r="Q18" s="2172"/>
      <c r="R18" s="977"/>
      <c r="S18" s="2173">
        <f t="shared" si="1"/>
        <v>1</v>
      </c>
      <c r="T18" s="2112"/>
      <c r="U18" s="2112"/>
      <c r="V18" s="968"/>
      <c r="W18" s="2173">
        <f t="shared" si="3"/>
        <v>1</v>
      </c>
      <c r="X18" s="2112"/>
      <c r="Y18" s="2112"/>
      <c r="Z18" s="968"/>
      <c r="AA18" s="2173">
        <f t="shared" si="4"/>
        <v>1</v>
      </c>
      <c r="AB18" s="2112"/>
      <c r="AC18" s="2112"/>
      <c r="AD18" s="978"/>
      <c r="AE18" s="2173">
        <f t="shared" si="5"/>
        <v>0.99999999999999989</v>
      </c>
      <c r="AF18" s="2112"/>
      <c r="AG18" s="2112"/>
      <c r="AI18" s="3"/>
      <c r="AJ18" s="3"/>
      <c r="AK18" s="3"/>
      <c r="AL18" s="3"/>
      <c r="AM18" s="514"/>
      <c r="AN18" s="514"/>
      <c r="AO18" s="1124" t="s">
        <v>22</v>
      </c>
      <c r="AP18" s="1290">
        <v>3323</v>
      </c>
      <c r="AQ18" s="1339">
        <v>1</v>
      </c>
      <c r="AR18" s="1339">
        <v>1</v>
      </c>
      <c r="AS18" s="1339">
        <v>1</v>
      </c>
      <c r="AT18" s="1339">
        <v>0.99999999999999989</v>
      </c>
      <c r="AU18" s="528"/>
      <c r="AV18" s="528"/>
      <c r="AW18" s="516"/>
      <c r="AX18" s="516"/>
      <c r="AY18" s="516"/>
      <c r="AZ18" s="524"/>
      <c r="BA18" s="514"/>
      <c r="BB18" s="3"/>
      <c r="BC18" s="3"/>
      <c r="BD18" s="3"/>
    </row>
    <row r="19" spans="1:56" ht="4.5" customHeight="1">
      <c r="A19" s="3"/>
      <c r="B19" s="15"/>
      <c r="C19" s="416"/>
      <c r="D19" s="416"/>
      <c r="E19" s="416"/>
      <c r="F19" s="416"/>
      <c r="G19" s="416"/>
      <c r="H19" s="416"/>
      <c r="I19" s="416"/>
      <c r="J19" s="416"/>
      <c r="K19" s="416"/>
      <c r="L19" s="416"/>
      <c r="M19" s="416"/>
      <c r="N19" s="416"/>
      <c r="O19" s="980"/>
      <c r="P19" s="980"/>
      <c r="Q19" s="980"/>
      <c r="R19" s="981"/>
      <c r="S19" s="982"/>
      <c r="T19" s="415"/>
      <c r="U19" s="415"/>
      <c r="V19" s="415"/>
      <c r="W19" s="982"/>
      <c r="X19" s="415"/>
      <c r="Y19" s="415"/>
      <c r="Z19" s="415"/>
      <c r="AA19" s="982"/>
      <c r="AB19" s="415"/>
      <c r="AC19" s="415"/>
      <c r="AD19" s="982"/>
      <c r="AE19" s="982"/>
      <c r="AF19" s="415"/>
      <c r="AG19" s="415"/>
      <c r="AI19" s="3"/>
      <c r="AJ19" s="3"/>
      <c r="AK19" s="3"/>
      <c r="AL19" s="3"/>
      <c r="AM19" s="514"/>
      <c r="AN19" s="514"/>
      <c r="AO19" s="516"/>
      <c r="AP19" s="983"/>
      <c r="AQ19" s="617"/>
      <c r="AR19" s="617"/>
      <c r="AS19" s="617"/>
      <c r="AT19" s="617"/>
      <c r="AU19" s="528"/>
      <c r="AV19" s="528"/>
      <c r="AW19" s="516"/>
      <c r="AX19" s="516"/>
      <c r="AY19" s="516"/>
      <c r="AZ19" s="524"/>
      <c r="BA19" s="514"/>
      <c r="BB19" s="3"/>
      <c r="BC19" s="3"/>
      <c r="BD19" s="3"/>
    </row>
    <row r="20" spans="1:56" ht="9.95" customHeight="1">
      <c r="A20" s="3"/>
      <c r="B20" s="15"/>
      <c r="C20" s="912" t="str">
        <f>AO20</f>
        <v>Anmerkung: Weitere Informationen zu den einzelnen Nachfragersegmenten (Methodenbeschrieb/Factsheets):</v>
      </c>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2"/>
      <c r="AG20" s="912"/>
      <c r="AI20" s="3"/>
      <c r="AJ20" s="3"/>
      <c r="AK20" s="3"/>
      <c r="AL20" s="3"/>
      <c r="AM20" s="514"/>
      <c r="AN20" s="514"/>
      <c r="AO20" s="1108" t="s">
        <v>188</v>
      </c>
      <c r="AP20" s="983"/>
      <c r="AQ20" s="617"/>
      <c r="AR20" s="617"/>
      <c r="AS20" s="617"/>
      <c r="AT20" s="617"/>
      <c r="AU20" s="528"/>
      <c r="AV20" s="528"/>
      <c r="AW20" s="516"/>
      <c r="AX20" s="516"/>
      <c r="AY20" s="516"/>
      <c r="AZ20" s="524"/>
      <c r="BA20" s="514"/>
      <c r="BB20" s="3"/>
      <c r="BC20" s="3"/>
      <c r="BD20" s="3"/>
    </row>
    <row r="21" spans="1:56" ht="9.95" customHeight="1">
      <c r="A21" s="3"/>
      <c r="B21" s="15"/>
      <c r="C21" s="1949" t="str">
        <f>HYPERLINK(AO21,AO21)</f>
        <v>https://fpre.ch/marktdaten/nachfragersegmente/nachfragersegmente-im-wohnungsmarkt/</v>
      </c>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I21" s="3"/>
      <c r="AJ21" s="3"/>
      <c r="AK21" s="3"/>
      <c r="AL21" s="3"/>
      <c r="AM21" s="514"/>
      <c r="AN21" s="514"/>
      <c r="AO21" s="1108" t="s">
        <v>190</v>
      </c>
      <c r="AP21" s="983"/>
      <c r="AQ21" s="617"/>
      <c r="AR21" s="617"/>
      <c r="AS21" s="617"/>
      <c r="AT21" s="617"/>
      <c r="AU21" s="528"/>
      <c r="AV21" s="528"/>
      <c r="AW21" s="516"/>
      <c r="AX21" s="516"/>
      <c r="AY21" s="516"/>
      <c r="AZ21" s="524"/>
      <c r="BA21" s="514"/>
      <c r="BB21" s="3"/>
      <c r="BC21" s="3"/>
      <c r="BD21" s="3"/>
    </row>
    <row r="22" spans="1:56" s="83" customFormat="1" ht="9.95" customHeight="1">
      <c r="A22" s="38"/>
      <c r="B22" s="39"/>
      <c r="C22" s="912" t="str">
        <f>AO22</f>
        <v>Quelle: Fahrländer Partner &amp; sotomo.</v>
      </c>
      <c r="D22" s="912"/>
      <c r="E22" s="912"/>
      <c r="F22" s="912"/>
      <c r="G22" s="912"/>
      <c r="H22" s="912"/>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I22" s="38"/>
      <c r="AJ22" s="38"/>
      <c r="AK22" s="38"/>
      <c r="AL22" s="38"/>
      <c r="AM22" s="514"/>
      <c r="AN22" s="514"/>
      <c r="AO22" s="1108" t="s">
        <v>186</v>
      </c>
      <c r="AP22" s="540"/>
      <c r="AQ22" s="540"/>
      <c r="AR22" s="540"/>
      <c r="AS22" s="540"/>
      <c r="AT22" s="540"/>
      <c r="AU22" s="540"/>
      <c r="AV22" s="540"/>
      <c r="AW22" s="540"/>
      <c r="AX22" s="604"/>
      <c r="AY22" s="516"/>
      <c r="AZ22" s="524"/>
      <c r="BA22" s="531"/>
      <c r="BB22" s="3"/>
      <c r="BC22" s="3"/>
      <c r="BD22" s="3"/>
    </row>
    <row r="23" spans="1:56" s="83" customFormat="1" ht="9.95" customHeight="1">
      <c r="A23" s="38"/>
      <c r="B23" s="39"/>
      <c r="C23" s="912" t="str">
        <f>AO23</f>
        <v/>
      </c>
      <c r="D23" s="912"/>
      <c r="E23" s="912"/>
      <c r="F23" s="912"/>
      <c r="G23" s="912"/>
      <c r="H23" s="912"/>
      <c r="I23" s="912"/>
      <c r="J23" s="912"/>
      <c r="K23" s="912"/>
      <c r="L23" s="912"/>
      <c r="M23" s="912"/>
      <c r="N23" s="912"/>
      <c r="O23" s="912"/>
      <c r="P23" s="912"/>
      <c r="Q23" s="912"/>
      <c r="R23" s="912"/>
      <c r="S23" s="912"/>
      <c r="T23" s="912"/>
      <c r="U23" s="912"/>
      <c r="V23" s="912"/>
      <c r="W23" s="912"/>
      <c r="X23" s="912"/>
      <c r="Y23" s="912"/>
      <c r="Z23" s="912"/>
      <c r="AA23" s="912"/>
      <c r="AB23" s="912"/>
      <c r="AC23" s="912"/>
      <c r="AD23" s="912"/>
      <c r="AE23" s="912"/>
      <c r="AF23" s="912"/>
      <c r="AG23" s="912"/>
      <c r="AI23" s="38"/>
      <c r="AJ23" s="38"/>
      <c r="AK23" s="38"/>
      <c r="AL23" s="38"/>
      <c r="AM23" s="514"/>
      <c r="AN23" s="514"/>
      <c r="AO23" s="1108" t="s">
        <v>27</v>
      </c>
      <c r="AP23" s="540"/>
      <c r="AQ23" s="540"/>
      <c r="AR23" s="540"/>
      <c r="AS23" s="540"/>
      <c r="AT23" s="540"/>
      <c r="AU23" s="540"/>
      <c r="AV23" s="540"/>
      <c r="AW23" s="540"/>
      <c r="AX23" s="604"/>
      <c r="AY23" s="516"/>
      <c r="AZ23" s="524"/>
      <c r="BA23" s="531"/>
      <c r="BB23" s="3"/>
      <c r="BC23" s="3"/>
      <c r="BD23" s="3"/>
    </row>
    <row r="24" spans="1:56" s="83" customFormat="1" ht="30" customHeight="1">
      <c r="A24" s="38"/>
      <c r="B24" s="39"/>
      <c r="C24" s="1512"/>
      <c r="D24" s="846"/>
      <c r="E24" s="846"/>
      <c r="F24" s="846"/>
      <c r="G24" s="846"/>
      <c r="H24" s="846"/>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6"/>
      <c r="AG24" s="846"/>
      <c r="AI24" s="38"/>
      <c r="AJ24" s="38"/>
      <c r="AK24" s="38"/>
      <c r="AL24" s="38"/>
      <c r="AM24" s="514"/>
      <c r="AN24" s="514"/>
      <c r="AO24" s="581"/>
      <c r="AP24" s="534"/>
      <c r="AQ24" s="534"/>
      <c r="AR24" s="534"/>
      <c r="AS24" s="534"/>
      <c r="AT24" s="534"/>
      <c r="AU24" s="534"/>
      <c r="AV24" s="534"/>
      <c r="AW24" s="534"/>
      <c r="AX24" s="534"/>
      <c r="AY24" s="516"/>
      <c r="AZ24" s="524"/>
      <c r="BA24" s="531"/>
      <c r="BB24" s="3"/>
      <c r="BC24" s="3"/>
      <c r="BD24" s="3"/>
    </row>
    <row r="25" spans="1:56" s="83" customFormat="1" ht="16.5" customHeight="1">
      <c r="A25" s="38"/>
      <c r="B25" s="39"/>
      <c r="C25" s="2148" t="str">
        <f>AO64</f>
        <v>Verteilung der Nachfragersegmente in der Ortschaft</v>
      </c>
      <c r="D25" s="2148"/>
      <c r="E25" s="2148"/>
      <c r="F25" s="2148"/>
      <c r="G25" s="2148"/>
      <c r="H25" s="2148"/>
      <c r="I25" s="2148"/>
      <c r="J25" s="2148"/>
      <c r="K25" s="2148"/>
      <c r="L25" s="2148"/>
      <c r="M25" s="2148"/>
      <c r="N25" s="2148"/>
      <c r="O25" s="2148"/>
      <c r="P25" s="2148"/>
      <c r="Q25" s="2148"/>
      <c r="R25" s="2148"/>
      <c r="S25" s="2148"/>
      <c r="T25" s="2148" t="str">
        <f>AO65</f>
        <v>Differenz der Anteile der Ortschaft zur Stadt</v>
      </c>
      <c r="U25" s="2148"/>
      <c r="V25" s="2148"/>
      <c r="W25" s="2148"/>
      <c r="X25" s="2148"/>
      <c r="Y25" s="2148"/>
      <c r="Z25" s="2148"/>
      <c r="AA25" s="2148"/>
      <c r="AB25" s="2148"/>
      <c r="AC25" s="2148"/>
      <c r="AD25" s="2148"/>
      <c r="AE25" s="2148"/>
      <c r="AF25" s="2148"/>
      <c r="AG25" s="2148"/>
      <c r="AH25" s="40"/>
      <c r="AI25" s="38"/>
      <c r="AJ25" s="38"/>
      <c r="AK25" s="38"/>
      <c r="AL25" s="38"/>
      <c r="AM25" s="514"/>
      <c r="AN25" s="514"/>
      <c r="AO25" s="605" t="s">
        <v>226</v>
      </c>
      <c r="AP25" s="605"/>
      <c r="AQ25" s="605"/>
      <c r="AR25" s="605" t="s">
        <v>680</v>
      </c>
      <c r="AS25" s="605"/>
      <c r="AT25" s="534"/>
      <c r="AU25" s="605"/>
      <c r="AV25" s="531"/>
      <c r="AW25" s="531"/>
      <c r="AX25" s="531"/>
      <c r="AY25" s="516"/>
      <c r="AZ25" s="524"/>
      <c r="BA25" s="531"/>
      <c r="BB25" s="3"/>
      <c r="BC25" s="3"/>
      <c r="BD25" s="3"/>
    </row>
    <row r="26" spans="1:56" s="83" customFormat="1" ht="8.1" customHeight="1">
      <c r="A26" s="38"/>
      <c r="B26" s="39"/>
      <c r="AH26" s="40"/>
      <c r="AI26" s="38"/>
      <c r="AJ26" s="38"/>
      <c r="AK26" s="38"/>
      <c r="AL26" s="38"/>
      <c r="AM26" s="514"/>
      <c r="AN26" s="514"/>
      <c r="AO26" s="605"/>
      <c r="AP26" s="605"/>
      <c r="AQ26" s="605"/>
      <c r="AR26" s="605"/>
      <c r="AS26" s="605"/>
      <c r="AT26" s="534"/>
      <c r="AU26" s="605"/>
      <c r="AV26" s="531"/>
      <c r="AW26" s="531"/>
      <c r="AX26" s="531"/>
      <c r="AY26" s="516"/>
      <c r="AZ26" s="524"/>
      <c r="BA26" s="531"/>
      <c r="BB26" s="3"/>
      <c r="BC26" s="3"/>
      <c r="BD26" s="3"/>
    </row>
    <row r="27" spans="1:56" s="83" customFormat="1" ht="18.95" customHeight="1">
      <c r="A27" s="38"/>
      <c r="B27" s="39"/>
      <c r="C27" s="2158" t="str">
        <f>AP67</f>
        <v>Soziale Schicht</v>
      </c>
      <c r="D27" s="2182" t="str">
        <f>AQ68</f>
        <v>statushoch</v>
      </c>
      <c r="E27" s="1222">
        <f>+$AQ$15</f>
        <v>0.0379283679877837</v>
      </c>
      <c r="F27" s="1221">
        <f>+$AQ$15</f>
        <v>0.0379283679877837</v>
      </c>
      <c r="G27" s="1221">
        <f>+$AQ$15</f>
        <v>0.0379283679877837</v>
      </c>
      <c r="H27" s="1221">
        <f>+$AQ$15</f>
        <v>0.0379283679877837</v>
      </c>
      <c r="I27" s="1222">
        <f>+$AQ$16</f>
        <v>0.064824705046678976</v>
      </c>
      <c r="J27" s="1221">
        <f>+$AQ$16</f>
        <v>0.064824705046678976</v>
      </c>
      <c r="K27" s="1221">
        <f>+$AQ$16</f>
        <v>0.064824705046678976</v>
      </c>
      <c r="L27" s="1221">
        <f>+$AQ$16</f>
        <v>0.064824705046678976</v>
      </c>
      <c r="M27" s="1222">
        <f t="shared" si="6" ref="M27:N31">+$AQ$17</f>
        <v>0.21442791556761837</v>
      </c>
      <c r="N27" s="1228">
        <f t="shared" si="6"/>
        <v>0.21442791556761837</v>
      </c>
      <c r="P27" s="470"/>
      <c r="Q27" s="470"/>
      <c r="R27" s="470"/>
      <c r="S27" s="470"/>
      <c r="T27" s="2158" t="str">
        <f>AP67</f>
        <v>Soziale Schicht</v>
      </c>
      <c r="U27" s="2182" t="str">
        <f>NAS_QU!AQ68</f>
        <v>statushoch</v>
      </c>
      <c r="V27" s="1230">
        <f>+$AQ$15-$AR$15</f>
        <v>-0.019701538620191555</v>
      </c>
      <c r="W27" s="1229">
        <f>+$AQ$15-$AR$15</f>
        <v>-0.019701538620191555</v>
      </c>
      <c r="X27" s="1229">
        <f>+$AQ$15-$AR$15</f>
        <v>-0.019701538620191555</v>
      </c>
      <c r="Y27" s="1229">
        <f>+$AQ$15-$AR$15</f>
        <v>-0.019701538620191555</v>
      </c>
      <c r="Z27" s="1230">
        <f>+$AQ$16-$AR$16</f>
        <v>-0.0048270591317708667</v>
      </c>
      <c r="AA27" s="1229">
        <f>+$AQ$16-$AR$16</f>
        <v>-0.0048270591317708667</v>
      </c>
      <c r="AB27" s="1229">
        <f>+$AQ$16-$AR$16</f>
        <v>-0.0048270591317708667</v>
      </c>
      <c r="AC27" s="1229">
        <f>+$AQ$16-$AR$16</f>
        <v>-0.0048270591317708667</v>
      </c>
      <c r="AD27" s="1230">
        <f t="shared" si="7" ref="AD27:AE31">+$AQ$17-$AR$17</f>
        <v>-0.0041343966567354284</v>
      </c>
      <c r="AE27" s="1229">
        <f t="shared" si="7"/>
        <v>-0.0041343966567354284</v>
      </c>
      <c r="AF27" s="1233"/>
      <c r="AG27" s="470"/>
      <c r="AH27" s="470"/>
      <c r="AI27" s="38"/>
      <c r="AJ27" s="38"/>
      <c r="AK27" s="38"/>
      <c r="AL27" s="38"/>
      <c r="AM27" s="514"/>
      <c r="AN27" s="514"/>
      <c r="AO27" s="1420" t="s">
        <v>7</v>
      </c>
      <c r="AP27" s="696"/>
      <c r="AQ27" s="696"/>
      <c r="AR27" s="1420" t="s">
        <v>7</v>
      </c>
      <c r="AS27" s="516"/>
      <c r="AT27" s="541"/>
      <c r="AU27" s="516"/>
      <c r="AV27" s="531"/>
      <c r="AW27" s="531"/>
      <c r="AX27" s="531"/>
      <c r="AY27" s="516"/>
      <c r="AZ27" s="524"/>
      <c r="BA27" s="531"/>
      <c r="BB27" s="3"/>
      <c r="BC27" s="3"/>
      <c r="BD27" s="3"/>
    </row>
    <row r="28" spans="1:56" s="83" customFormat="1" ht="18.95" customHeight="1">
      <c r="A28" s="38"/>
      <c r="B28" s="39"/>
      <c r="C28" s="2174"/>
      <c r="D28" s="2182"/>
      <c r="E28" s="1223">
        <f t="shared" si="8" ref="E28:G29">+$AQ$15</f>
        <v>0.0379283679877837</v>
      </c>
      <c r="F28" s="469">
        <f t="shared" si="8"/>
        <v>0.0379283679877837</v>
      </c>
      <c r="G28" s="469">
        <f t="shared" si="8"/>
        <v>0.0379283679877837</v>
      </c>
      <c r="H28" s="1222">
        <f>+$AQ$16</f>
        <v>0.064824705046678976</v>
      </c>
      <c r="I28" s="469">
        <f>+$AQ$16</f>
        <v>0.064824705046678976</v>
      </c>
      <c r="J28" s="469">
        <f>+$AQ$16</f>
        <v>0.064824705046678976</v>
      </c>
      <c r="K28" s="469">
        <f>+$AQ$16</f>
        <v>0.064824705046678976</v>
      </c>
      <c r="L28" s="1222">
        <f>+$AQ$17</f>
        <v>0.21442791556761837</v>
      </c>
      <c r="M28" s="469">
        <f>+$AQ$17</f>
        <v>0.21442791556761837</v>
      </c>
      <c r="N28" s="1226">
        <f t="shared" si="6"/>
        <v>0.21442791556761837</v>
      </c>
      <c r="P28" s="470"/>
      <c r="Q28" s="470"/>
      <c r="R28" s="470"/>
      <c r="S28" s="470"/>
      <c r="T28" s="2158"/>
      <c r="U28" s="2182"/>
      <c r="V28" s="1232">
        <f t="shared" si="9" ref="V28:X29">+$AQ$15-$AR$15</f>
        <v>-0.019701538620191555</v>
      </c>
      <c r="W28" s="471">
        <f t="shared" si="9"/>
        <v>-0.019701538620191555</v>
      </c>
      <c r="X28" s="471">
        <f t="shared" si="9"/>
        <v>-0.019701538620191555</v>
      </c>
      <c r="Y28" s="1230">
        <f>+$AQ$16-$AR$16</f>
        <v>-0.0048270591317708667</v>
      </c>
      <c r="Z28" s="471">
        <f>+$AQ$16-$AR$16</f>
        <v>-0.0048270591317708667</v>
      </c>
      <c r="AA28" s="471">
        <f>+$AQ$16-$AR$16</f>
        <v>-0.0048270591317708667</v>
      </c>
      <c r="AB28" s="471">
        <f>+$AQ$16-$AR$16</f>
        <v>-0.0048270591317708667</v>
      </c>
      <c r="AC28" s="1230">
        <f>+$AQ$17-$AR$17</f>
        <v>-0.0041343966567354284</v>
      </c>
      <c r="AD28" s="471">
        <f t="shared" si="7"/>
        <v>-0.0041343966567354284</v>
      </c>
      <c r="AE28" s="471">
        <f t="shared" si="7"/>
        <v>-0.0041343966567354284</v>
      </c>
      <c r="AF28" s="1233"/>
      <c r="AG28" s="470"/>
      <c r="AH28" s="470"/>
      <c r="AI28" s="38"/>
      <c r="AJ28" s="38"/>
      <c r="AK28" s="38"/>
      <c r="AL28" s="38"/>
      <c r="AM28" s="514"/>
      <c r="AN28" s="514"/>
      <c r="AO28" s="524"/>
      <c r="AP28" s="524"/>
      <c r="AQ28" s="524"/>
      <c r="AR28" s="524"/>
      <c r="AS28" s="524"/>
      <c r="AT28" s="534"/>
      <c r="AU28" s="524"/>
      <c r="AV28" s="524"/>
      <c r="AW28" s="524"/>
      <c r="AX28" s="524"/>
      <c r="AY28" s="516"/>
      <c r="AZ28" s="524"/>
      <c r="BA28" s="531"/>
      <c r="BB28" s="3"/>
      <c r="BC28" s="3"/>
      <c r="BD28" s="3"/>
    </row>
    <row r="29" spans="1:56" s="83" customFormat="1" ht="18.95" customHeight="1">
      <c r="A29" s="38"/>
      <c r="B29" s="39"/>
      <c r="C29" s="2174"/>
      <c r="D29" s="2182"/>
      <c r="E29" s="1223">
        <f t="shared" si="8"/>
        <v>0.0379283679877837</v>
      </c>
      <c r="F29" s="1225">
        <f t="shared" si="8"/>
        <v>0.0379283679877837</v>
      </c>
      <c r="G29" s="1227">
        <f t="shared" si="8"/>
        <v>0.0379283679877837</v>
      </c>
      <c r="H29" s="1223">
        <f>+$AQ$16</f>
        <v>0.064824705046678976</v>
      </c>
      <c r="I29" s="469">
        <f>+$AQ$16</f>
        <v>0.064824705046678976</v>
      </c>
      <c r="J29" s="1222">
        <f>+$AQ$14</f>
        <v>0.099815193485859169</v>
      </c>
      <c r="K29" s="1228">
        <f>+$AQ$14</f>
        <v>0.099815193485859169</v>
      </c>
      <c r="L29" s="1223">
        <f>+$AQ$17</f>
        <v>0.21442791556761837</v>
      </c>
      <c r="M29" s="469">
        <f t="shared" si="6"/>
        <v>0.21442791556761837</v>
      </c>
      <c r="N29" s="1226">
        <f t="shared" si="6"/>
        <v>0.21442791556761837</v>
      </c>
      <c r="P29" s="470"/>
      <c r="Q29" s="470"/>
      <c r="R29" s="470"/>
      <c r="S29" s="470"/>
      <c r="T29" s="2158"/>
      <c r="U29" s="2182"/>
      <c r="V29" s="1232">
        <f t="shared" si="9"/>
        <v>-0.019701538620191555</v>
      </c>
      <c r="W29" s="471">
        <f t="shared" si="9"/>
        <v>-0.019701538620191555</v>
      </c>
      <c r="X29" s="471">
        <f t="shared" si="9"/>
        <v>-0.019701538620191555</v>
      </c>
      <c r="Y29" s="1231">
        <f>+$AQ$16-$AR$16</f>
        <v>-0.0048270591317708667</v>
      </c>
      <c r="Z29" s="471">
        <f>+$AQ$16-$AR$16</f>
        <v>-0.0048270591317708667</v>
      </c>
      <c r="AA29" s="1230">
        <f>+$AQ$14-$AR$14</f>
        <v>-0.008965740654065732</v>
      </c>
      <c r="AB29" s="1229">
        <f>+$AQ$14-$AR$14</f>
        <v>-0.008965740654065732</v>
      </c>
      <c r="AC29" s="1231">
        <f>+$AQ$17-$AR$17</f>
        <v>-0.0041343966567354284</v>
      </c>
      <c r="AD29" s="471">
        <f t="shared" si="7"/>
        <v>-0.0041343966567354284</v>
      </c>
      <c r="AE29" s="471">
        <f t="shared" si="7"/>
        <v>-0.0041343966567354284</v>
      </c>
      <c r="AF29" s="1233"/>
      <c r="AG29" s="470"/>
      <c r="AH29" s="470"/>
      <c r="AI29" s="38"/>
      <c r="AJ29" s="38"/>
      <c r="AK29" s="38"/>
      <c r="AL29" s="38"/>
      <c r="AM29" s="514"/>
      <c r="AN29" s="514"/>
      <c r="AO29" s="524"/>
      <c r="AP29" s="524"/>
      <c r="AQ29" s="524"/>
      <c r="AR29" s="524"/>
      <c r="AS29" s="524"/>
      <c r="AT29" s="534"/>
      <c r="AU29" s="524"/>
      <c r="AV29" s="524"/>
      <c r="AW29" s="524"/>
      <c r="AX29" s="524"/>
      <c r="AY29" s="516"/>
      <c r="AZ29" s="524"/>
      <c r="BA29" s="531"/>
      <c r="BB29" s="3"/>
      <c r="BC29" s="3"/>
      <c r="BD29" s="3"/>
    </row>
    <row r="30" spans="1:56" s="83" customFormat="1" ht="18.95" customHeight="1">
      <c r="A30" s="38"/>
      <c r="B30" s="39"/>
      <c r="C30" s="2174"/>
      <c r="D30" s="2182"/>
      <c r="E30" s="1247">
        <f>+$AQ$15</f>
        <v>0.0379283679877837</v>
      </c>
      <c r="F30" s="469">
        <f t="shared" si="10" ref="F30:G33">+$AQ$12</f>
        <v>0.066073412051710301</v>
      </c>
      <c r="G30" s="469">
        <f t="shared" si="10"/>
        <v>0.066073412051710301</v>
      </c>
      <c r="H30" s="1222">
        <f t="shared" si="11" ref="H30:I32">+$AQ$13</f>
        <v>0.11979633477877891</v>
      </c>
      <c r="I30" s="1228">
        <f t="shared" si="11"/>
        <v>0.11979633477877891</v>
      </c>
      <c r="J30" s="1224">
        <f>+$AQ$14</f>
        <v>0.099815193485859169</v>
      </c>
      <c r="K30" s="469">
        <f>+$AQ$14</f>
        <v>0.099815193485859169</v>
      </c>
      <c r="L30" s="1228">
        <f>+$AQ$14</f>
        <v>0.099815193485859169</v>
      </c>
      <c r="M30" s="1223">
        <f t="shared" si="6"/>
        <v>0.21442791556761837</v>
      </c>
      <c r="N30" s="1226">
        <f t="shared" si="6"/>
        <v>0.21442791556761837</v>
      </c>
      <c r="P30" s="470"/>
      <c r="Q30" s="470"/>
      <c r="R30" s="470"/>
      <c r="S30" s="470"/>
      <c r="T30" s="2158"/>
      <c r="U30" s="2182"/>
      <c r="V30" s="1232">
        <f>+$AQ$15-$AR$15</f>
        <v>-0.019701538620191555</v>
      </c>
      <c r="W30" s="1230">
        <f t="shared" si="12" ref="W30:X33">+$AQ$12-$AR$12</f>
        <v>0.0026689645563768433</v>
      </c>
      <c r="X30" s="1229">
        <f t="shared" si="12"/>
        <v>0.0026689645563768433</v>
      </c>
      <c r="Y30" s="1230">
        <f t="shared" si="13" ref="Y30:Z32">+$AQ$13-$AR$13</f>
        <v>0.023688857241310007</v>
      </c>
      <c r="Z30" s="1243">
        <f t="shared" si="13"/>
        <v>0.023688857241310007</v>
      </c>
      <c r="AA30" s="1242">
        <f>+$AQ$14-$AR$14</f>
        <v>-0.008965740654065732</v>
      </c>
      <c r="AB30" s="471">
        <f>+$AQ$14-$AR$14</f>
        <v>-0.008965740654065732</v>
      </c>
      <c r="AC30" s="1229">
        <f>+$AQ$14-$AR$14</f>
        <v>-0.008965740654065732</v>
      </c>
      <c r="AD30" s="1232">
        <f t="shared" si="7"/>
        <v>-0.0041343966567354284</v>
      </c>
      <c r="AE30" s="471">
        <f t="shared" si="7"/>
        <v>-0.0041343966567354284</v>
      </c>
      <c r="AF30" s="1233"/>
      <c r="AG30" s="470"/>
      <c r="AH30" s="470"/>
      <c r="AI30" s="38"/>
      <c r="AJ30" s="38"/>
      <c r="AK30" s="38"/>
      <c r="AL30" s="38"/>
      <c r="AM30" s="514"/>
      <c r="AN30" s="514"/>
      <c r="AO30" s="524"/>
      <c r="AP30" s="524"/>
      <c r="AQ30" s="524"/>
      <c r="AR30" s="524"/>
      <c r="AS30" s="524"/>
      <c r="AT30" s="534"/>
      <c r="AU30" s="524"/>
      <c r="AV30" s="524"/>
      <c r="AW30" s="524"/>
      <c r="AX30" s="524"/>
      <c r="AY30" s="516"/>
      <c r="AZ30" s="524"/>
      <c r="BA30" s="531"/>
      <c r="BB30" s="3"/>
      <c r="BC30" s="3"/>
      <c r="BD30" s="3"/>
    </row>
    <row r="31" spans="1:56" s="83" customFormat="1" ht="18.95" customHeight="1">
      <c r="A31" s="38"/>
      <c r="B31" s="39"/>
      <c r="C31" s="2174"/>
      <c r="D31" s="2182"/>
      <c r="E31" s="1223">
        <f>+$AQ$12</f>
        <v>0.066073412051710301</v>
      </c>
      <c r="F31" s="469">
        <f t="shared" si="10"/>
        <v>0.066073412051710301</v>
      </c>
      <c r="G31" s="469">
        <f t="shared" si="10"/>
        <v>0.066073412051710301</v>
      </c>
      <c r="H31" s="1223">
        <f t="shared" si="11"/>
        <v>0.11979633477877891</v>
      </c>
      <c r="I31" s="469">
        <f t="shared" si="11"/>
        <v>0.11979633477877891</v>
      </c>
      <c r="J31" s="1228">
        <f>+$AQ$13</f>
        <v>0.11979633477877891</v>
      </c>
      <c r="K31" s="469">
        <f>+$AQ$14</f>
        <v>0.099815193485859169</v>
      </c>
      <c r="L31" s="469">
        <f>+$AQ$14</f>
        <v>0.099815193485859169</v>
      </c>
      <c r="M31" s="1223">
        <f t="shared" si="6"/>
        <v>0.21442791556761837</v>
      </c>
      <c r="N31" s="1226">
        <f>+$AQ$17</f>
        <v>0.21442791556761837</v>
      </c>
      <c r="P31" s="470"/>
      <c r="Q31" s="470"/>
      <c r="R31" s="470"/>
      <c r="S31" s="470"/>
      <c r="T31" s="2158"/>
      <c r="U31" s="2182"/>
      <c r="V31" s="1230">
        <f>+$AQ$12-$AR$12</f>
        <v>0.0026689645563768433</v>
      </c>
      <c r="W31" s="471">
        <f t="shared" si="12"/>
        <v>0.0026689645563768433</v>
      </c>
      <c r="X31" s="471">
        <f t="shared" si="12"/>
        <v>0.0026689645563768433</v>
      </c>
      <c r="Y31" s="1232">
        <f t="shared" si="13"/>
        <v>0.023688857241310007</v>
      </c>
      <c r="Z31" s="471">
        <f t="shared" si="13"/>
        <v>0.023688857241310007</v>
      </c>
      <c r="AA31" s="1244">
        <f>+$AQ$13-$AR$13</f>
        <v>0.023688857241310007</v>
      </c>
      <c r="AB31" s="471">
        <f>+$AQ$14-$AR$14</f>
        <v>-0.008965740654065732</v>
      </c>
      <c r="AC31" s="471">
        <f>+$AQ$14-$AR$14</f>
        <v>-0.008965740654065732</v>
      </c>
      <c r="AD31" s="1232">
        <f t="shared" si="7"/>
        <v>-0.0041343966567354284</v>
      </c>
      <c r="AE31" s="471">
        <f t="shared" si="7"/>
        <v>-0.0041343966567354284</v>
      </c>
      <c r="AF31" s="1233"/>
      <c r="AG31" s="470"/>
      <c r="AH31" s="470"/>
      <c r="AI31" s="38"/>
      <c r="AJ31" s="38"/>
      <c r="AK31" s="38"/>
      <c r="AL31" s="38"/>
      <c r="AM31" s="514"/>
      <c r="AN31" s="514"/>
      <c r="AO31" s="524"/>
      <c r="AP31" s="524"/>
      <c r="AQ31" s="524"/>
      <c r="AR31" s="524"/>
      <c r="AS31" s="524"/>
      <c r="AT31" s="534"/>
      <c r="AU31" s="524"/>
      <c r="AV31" s="524"/>
      <c r="AW31" s="524"/>
      <c r="AX31" s="524"/>
      <c r="AY31" s="516"/>
      <c r="AZ31" s="524"/>
      <c r="BA31" s="531"/>
      <c r="BB31" s="3"/>
      <c r="BC31" s="3"/>
      <c r="BD31" s="3"/>
    </row>
    <row r="32" spans="1:56" s="83" customFormat="1" ht="18.95" customHeight="1">
      <c r="A32" s="38"/>
      <c r="B32" s="39"/>
      <c r="C32" s="2174"/>
      <c r="D32" s="2181" t="str">
        <f>AR68</f>
        <v>statusniedrig</v>
      </c>
      <c r="E32" s="1223">
        <f>+$AQ$12</f>
        <v>0.066073412051710301</v>
      </c>
      <c r="F32" s="469">
        <f t="shared" si="10"/>
        <v>0.066073412051710301</v>
      </c>
      <c r="G32" s="469">
        <f t="shared" si="10"/>
        <v>0.066073412051710301</v>
      </c>
      <c r="H32" s="1223">
        <f t="shared" si="11"/>
        <v>0.11979633477877891</v>
      </c>
      <c r="I32" s="469">
        <f t="shared" si="11"/>
        <v>0.11979633477877891</v>
      </c>
      <c r="J32" s="1226">
        <f>+$AQ$13</f>
        <v>0.11979633477877891</v>
      </c>
      <c r="K32" s="1224">
        <f>+$AQ$14</f>
        <v>0.099815193485859169</v>
      </c>
      <c r="L32" s="469">
        <f>+$AQ$14</f>
        <v>0.099815193485859169</v>
      </c>
      <c r="M32" s="1222">
        <f t="shared" si="14" ref="M32:N36">+$AQ$11</f>
        <v>0.18818191730603126</v>
      </c>
      <c r="N32" s="1228">
        <f t="shared" si="14"/>
        <v>0.18818191730603126</v>
      </c>
      <c r="P32" s="470"/>
      <c r="Q32" s="470"/>
      <c r="R32" s="470"/>
      <c r="S32" s="470"/>
      <c r="T32" s="2158"/>
      <c r="U32" s="2181" t="str">
        <f>NAS_QU!AR68</f>
        <v>statusniedrig</v>
      </c>
      <c r="V32" s="1232">
        <f>+$AQ$12-$AR$12</f>
        <v>0.0026689645563768433</v>
      </c>
      <c r="W32" s="471">
        <f t="shared" si="12"/>
        <v>0.0026689645563768433</v>
      </c>
      <c r="X32" s="471">
        <f t="shared" si="12"/>
        <v>0.0026689645563768433</v>
      </c>
      <c r="Y32" s="1231">
        <f t="shared" si="13"/>
        <v>0.023688857241310007</v>
      </c>
      <c r="Z32" s="471">
        <f t="shared" si="13"/>
        <v>0.023688857241310007</v>
      </c>
      <c r="AA32" s="1244">
        <f>+$AQ$13-$AR$13</f>
        <v>0.023688857241310007</v>
      </c>
      <c r="AB32" s="1242">
        <f>+$AQ$14-$AR$14</f>
        <v>-0.008965740654065732</v>
      </c>
      <c r="AC32" s="471">
        <f>+$AQ$14-$AR$14</f>
        <v>-0.008965740654065732</v>
      </c>
      <c r="AD32" s="1230">
        <f t="shared" si="15" ref="AD32:AE36">+$AQ$11-$AR$11</f>
        <v>-0.0023732104495615969</v>
      </c>
      <c r="AE32" s="1229">
        <f t="shared" si="15"/>
        <v>-0.0023732104495615969</v>
      </c>
      <c r="AF32" s="1233"/>
      <c r="AG32" s="470"/>
      <c r="AH32" s="470"/>
      <c r="AI32" s="38"/>
      <c r="AJ32" s="38"/>
      <c r="AK32" s="38"/>
      <c r="AL32" s="38"/>
      <c r="AM32" s="514"/>
      <c r="AN32" s="514"/>
      <c r="AO32" s="895"/>
      <c r="AP32" s="524"/>
      <c r="AQ32" s="524"/>
      <c r="AR32" s="524"/>
      <c r="AS32" s="524"/>
      <c r="AT32" s="524"/>
      <c r="AU32" s="524"/>
      <c r="AV32" s="524"/>
      <c r="AW32" s="524"/>
      <c r="AX32" s="524"/>
      <c r="AY32" s="516"/>
      <c r="AZ32" s="524"/>
      <c r="BA32" s="531"/>
      <c r="BB32" s="3"/>
      <c r="BC32" s="3"/>
      <c r="BD32" s="3"/>
    </row>
    <row r="33" spans="1:56" s="83" customFormat="1" ht="18.95" customHeight="1">
      <c r="A33" s="38"/>
      <c r="B33" s="39"/>
      <c r="C33" s="2174"/>
      <c r="D33" s="2181"/>
      <c r="E33" s="1223">
        <f>+$AQ$12</f>
        <v>0.066073412051710301</v>
      </c>
      <c r="F33" s="469">
        <f t="shared" si="10"/>
        <v>0.066073412051710301</v>
      </c>
      <c r="G33" s="469">
        <f t="shared" si="10"/>
        <v>0.066073412051710301</v>
      </c>
      <c r="H33" s="1228">
        <f>+$AQ$12</f>
        <v>0.066073412051710301</v>
      </c>
      <c r="I33" s="1224">
        <f>+$AQ$13</f>
        <v>0.11979633477877891</v>
      </c>
      <c r="J33" s="1225">
        <f>+$AQ$13</f>
        <v>0.11979633477877891</v>
      </c>
      <c r="K33" s="1227">
        <f>+$AQ$13</f>
        <v>0.11979633477877891</v>
      </c>
      <c r="L33" s="1222">
        <f>+$AQ$11</f>
        <v>0.18818191730603126</v>
      </c>
      <c r="M33" s="469">
        <f t="shared" si="14"/>
        <v>0.18818191730603126</v>
      </c>
      <c r="N33" s="1226">
        <f t="shared" si="14"/>
        <v>0.18818191730603126</v>
      </c>
      <c r="P33" s="470"/>
      <c r="Q33" s="470"/>
      <c r="R33" s="470"/>
      <c r="S33" s="470"/>
      <c r="T33" s="2158"/>
      <c r="U33" s="2181"/>
      <c r="V33" s="1231">
        <f>+$AQ$12-$AR$12</f>
        <v>0.0026689645563768433</v>
      </c>
      <c r="W33" s="1242">
        <f t="shared" si="12"/>
        <v>0.0026689645563768433</v>
      </c>
      <c r="X33" s="1242">
        <f t="shared" si="12"/>
        <v>0.0026689645563768433</v>
      </c>
      <c r="Y33" s="1245">
        <f>+$AQ$12-$AR$12</f>
        <v>0.0026689645563768433</v>
      </c>
      <c r="Z33" s="1231">
        <f>+$AQ$13-$AR$13</f>
        <v>0.023688857241310007</v>
      </c>
      <c r="AA33" s="1242">
        <f>+$AQ$13-$AR$13</f>
        <v>0.023688857241310007</v>
      </c>
      <c r="AB33" s="1246">
        <f>+$AQ$13-$AR$13</f>
        <v>0.023688857241310007</v>
      </c>
      <c r="AC33" s="1230">
        <f>+$AQ$11-$AR$11</f>
        <v>-0.0023732104495615969</v>
      </c>
      <c r="AD33" s="471">
        <f t="shared" si="15"/>
        <v>-0.0023732104495615969</v>
      </c>
      <c r="AE33" s="471">
        <f t="shared" si="15"/>
        <v>-0.0023732104495615969</v>
      </c>
      <c r="AF33" s="1233"/>
      <c r="AG33" s="470"/>
      <c r="AH33" s="470"/>
      <c r="AI33" s="38"/>
      <c r="AJ33" s="38"/>
      <c r="AK33" s="38"/>
      <c r="AL33" s="38"/>
      <c r="AM33" s="514"/>
      <c r="AN33" s="514"/>
      <c r="AO33" s="524"/>
      <c r="AP33" s="524"/>
      <c r="AQ33" s="524"/>
      <c r="AR33" s="524"/>
      <c r="AS33" s="524"/>
      <c r="AT33" s="524"/>
      <c r="AU33" s="524"/>
      <c r="AV33" s="524"/>
      <c r="AW33" s="524"/>
      <c r="AX33" s="524"/>
      <c r="AY33" s="516"/>
      <c r="AZ33" s="524"/>
      <c r="BA33" s="531"/>
      <c r="BB33" s="3"/>
      <c r="BC33" s="3"/>
      <c r="BD33" s="3"/>
    </row>
    <row r="34" spans="1:56" s="83" customFormat="1" ht="18.95" customHeight="1">
      <c r="A34" s="38"/>
      <c r="B34" s="39"/>
      <c r="C34" s="2174"/>
      <c r="D34" s="2181"/>
      <c r="E34" s="1222">
        <f t="shared" si="16" ref="E34:H36">+$AQ$9</f>
        <v>0.078022623132871699</v>
      </c>
      <c r="F34" s="1221">
        <f t="shared" si="16"/>
        <v>0.078022623132871699</v>
      </c>
      <c r="G34" s="1221">
        <f t="shared" si="16"/>
        <v>0.078022623132871699</v>
      </c>
      <c r="H34" s="1228">
        <f t="shared" si="16"/>
        <v>0.078022623132871699</v>
      </c>
      <c r="I34" s="469">
        <f t="shared" si="17" ref="I34:K36">+$AQ$10</f>
        <v>0.13092953064266763</v>
      </c>
      <c r="J34" s="469">
        <f t="shared" si="17"/>
        <v>0.13092953064266763</v>
      </c>
      <c r="K34" s="469">
        <f t="shared" si="17"/>
        <v>0.13092953064266763</v>
      </c>
      <c r="L34" s="1223">
        <f>+$AQ$11</f>
        <v>0.18818191730603126</v>
      </c>
      <c r="M34" s="469">
        <f t="shared" si="14"/>
        <v>0.18818191730603126</v>
      </c>
      <c r="N34" s="1226">
        <f t="shared" si="14"/>
        <v>0.18818191730603126</v>
      </c>
      <c r="P34" s="470"/>
      <c r="Q34" s="470"/>
      <c r="R34" s="470"/>
      <c r="S34" s="470"/>
      <c r="T34" s="2158"/>
      <c r="U34" s="2181"/>
      <c r="V34" s="1232">
        <f t="shared" si="18" ref="V34:Y36">+$AQ$9-$AR$9</f>
        <v>-0.010479257866055414</v>
      </c>
      <c r="W34" s="471">
        <f t="shared" si="18"/>
        <v>-0.010479257866055414</v>
      </c>
      <c r="X34" s="471">
        <f t="shared" si="18"/>
        <v>-0.010479257866055414</v>
      </c>
      <c r="Y34" s="471">
        <f t="shared" si="18"/>
        <v>-0.010479257866055414</v>
      </c>
      <c r="Z34" s="1232">
        <f t="shared" si="19" ref="Z34:AB36">+$AQ$10-$AR$10</f>
        <v>0.024123381580693729</v>
      </c>
      <c r="AA34" s="471">
        <f t="shared" si="19"/>
        <v>0.024123381580693729</v>
      </c>
      <c r="AB34" s="471">
        <f t="shared" si="19"/>
        <v>0.024123381580693729</v>
      </c>
      <c r="AC34" s="1231">
        <f>+$AQ$11-$AR$11</f>
        <v>-0.0023732104495615969</v>
      </c>
      <c r="AD34" s="471">
        <f t="shared" si="15"/>
        <v>-0.0023732104495615969</v>
      </c>
      <c r="AE34" s="471">
        <f t="shared" si="15"/>
        <v>-0.0023732104495615969</v>
      </c>
      <c r="AF34" s="1233"/>
      <c r="AG34" s="470"/>
      <c r="AH34" s="470"/>
      <c r="AI34" s="38"/>
      <c r="AJ34" s="38"/>
      <c r="AK34" s="38"/>
      <c r="AL34" s="38"/>
      <c r="AM34" s="514"/>
      <c r="AN34" s="514"/>
      <c r="AO34" s="524"/>
      <c r="AP34" s="524"/>
      <c r="AQ34" s="524"/>
      <c r="AR34" s="524"/>
      <c r="AS34" s="524"/>
      <c r="AT34" s="524"/>
      <c r="AU34" s="524"/>
      <c r="AV34" s="524"/>
      <c r="AW34" s="524"/>
      <c r="AX34" s="524"/>
      <c r="AY34" s="516"/>
      <c r="AZ34" s="524"/>
      <c r="BA34" s="531"/>
      <c r="BB34" s="3"/>
      <c r="BC34" s="3"/>
      <c r="BD34" s="3"/>
    </row>
    <row r="35" spans="1:56" s="83" customFormat="1" ht="18.95" customHeight="1">
      <c r="A35" s="38"/>
      <c r="B35" s="39"/>
      <c r="C35" s="2174"/>
      <c r="D35" s="2181"/>
      <c r="E35" s="1223">
        <f t="shared" si="16"/>
        <v>0.078022623132871699</v>
      </c>
      <c r="F35" s="469">
        <f t="shared" si="16"/>
        <v>0.078022623132871699</v>
      </c>
      <c r="G35" s="469">
        <f t="shared" si="16"/>
        <v>0.078022623132871699</v>
      </c>
      <c r="H35" s="1226">
        <f t="shared" si="16"/>
        <v>0.078022623132871699</v>
      </c>
      <c r="I35" s="469">
        <f t="shared" si="17"/>
        <v>0.13092953064266763</v>
      </c>
      <c r="J35" s="469">
        <f t="shared" si="17"/>
        <v>0.13092953064266763</v>
      </c>
      <c r="K35" s="469">
        <f t="shared" si="17"/>
        <v>0.13092953064266763</v>
      </c>
      <c r="L35" s="1221">
        <f>+$AQ$10</f>
        <v>0.13092953064266763</v>
      </c>
      <c r="M35" s="1223">
        <f t="shared" si="14"/>
        <v>0.18818191730603126</v>
      </c>
      <c r="N35" s="1226">
        <f t="shared" si="14"/>
        <v>0.18818191730603126</v>
      </c>
      <c r="P35" s="470"/>
      <c r="Q35" s="470"/>
      <c r="R35" s="470"/>
      <c r="S35" s="470"/>
      <c r="T35" s="2158"/>
      <c r="U35" s="2181"/>
      <c r="V35" s="1232">
        <f t="shared" si="18"/>
        <v>-0.010479257866055414</v>
      </c>
      <c r="W35" s="471">
        <f t="shared" si="18"/>
        <v>-0.010479257866055414</v>
      </c>
      <c r="X35" s="471">
        <f t="shared" si="18"/>
        <v>-0.010479257866055414</v>
      </c>
      <c r="Y35" s="471">
        <f t="shared" si="18"/>
        <v>-0.010479257866055414</v>
      </c>
      <c r="Z35" s="1232">
        <f t="shared" si="19"/>
        <v>0.024123381580693729</v>
      </c>
      <c r="AA35" s="471">
        <f t="shared" si="19"/>
        <v>0.024123381580693729</v>
      </c>
      <c r="AB35" s="471">
        <f t="shared" si="19"/>
        <v>0.024123381580693729</v>
      </c>
      <c r="AC35" s="1229">
        <f>+$AQ$10-$AR$10</f>
        <v>0.024123381580693729</v>
      </c>
      <c r="AD35" s="1232">
        <f t="shared" si="15"/>
        <v>-0.0023732104495615969</v>
      </c>
      <c r="AE35" s="471">
        <f t="shared" si="15"/>
        <v>-0.0023732104495615969</v>
      </c>
      <c r="AF35" s="1233"/>
      <c r="AG35" s="470"/>
      <c r="AH35" s="470"/>
      <c r="AI35" s="38"/>
      <c r="AJ35" s="38"/>
      <c r="AK35" s="38"/>
      <c r="AL35" s="38"/>
      <c r="AM35" s="514"/>
      <c r="AN35" s="514"/>
      <c r="AO35" s="524"/>
      <c r="AP35" s="524"/>
      <c r="AQ35" s="524"/>
      <c r="AR35" s="524"/>
      <c r="AS35" s="524"/>
      <c r="AT35" s="524"/>
      <c r="AU35" s="524"/>
      <c r="AV35" s="524"/>
      <c r="AW35" s="524"/>
      <c r="AX35" s="524"/>
      <c r="AY35" s="516"/>
      <c r="AZ35" s="524"/>
      <c r="BA35" s="531"/>
      <c r="BB35" s="3"/>
      <c r="BC35" s="3"/>
      <c r="BD35" s="3"/>
    </row>
    <row r="36" spans="1:56" s="83" customFormat="1" ht="18.95" customHeight="1">
      <c r="A36" s="38"/>
      <c r="B36" s="39"/>
      <c r="C36" s="2174"/>
      <c r="D36" s="2181"/>
      <c r="E36" s="1224">
        <f t="shared" si="16"/>
        <v>0.078022623132871699</v>
      </c>
      <c r="F36" s="1225">
        <f t="shared" si="16"/>
        <v>0.078022623132871699</v>
      </c>
      <c r="G36" s="1225">
        <f t="shared" si="16"/>
        <v>0.078022623132871699</v>
      </c>
      <c r="H36" s="1227">
        <f t="shared" si="16"/>
        <v>0.078022623132871699</v>
      </c>
      <c r="I36" s="1225">
        <f t="shared" si="17"/>
        <v>0.13092953064266763</v>
      </c>
      <c r="J36" s="1225">
        <f t="shared" si="17"/>
        <v>0.13092953064266763</v>
      </c>
      <c r="K36" s="1225">
        <f t="shared" si="17"/>
        <v>0.13092953064266763</v>
      </c>
      <c r="L36" s="1225">
        <f>+$AQ$10</f>
        <v>0.13092953064266763</v>
      </c>
      <c r="M36" s="1224">
        <f t="shared" si="14"/>
        <v>0.18818191730603126</v>
      </c>
      <c r="N36" s="1227">
        <f t="shared" si="14"/>
        <v>0.18818191730603126</v>
      </c>
      <c r="P36" s="470"/>
      <c r="Q36" s="470"/>
      <c r="R36" s="470"/>
      <c r="S36" s="470"/>
      <c r="T36" s="2158"/>
      <c r="U36" s="2181"/>
      <c r="V36" s="1231">
        <f t="shared" si="18"/>
        <v>-0.010479257866055414</v>
      </c>
      <c r="W36" s="1242">
        <f t="shared" si="18"/>
        <v>-0.010479257866055414</v>
      </c>
      <c r="X36" s="1242">
        <f t="shared" si="18"/>
        <v>-0.010479257866055414</v>
      </c>
      <c r="Y36" s="1242">
        <f t="shared" si="18"/>
        <v>-0.010479257866055414</v>
      </c>
      <c r="Z36" s="1231">
        <f t="shared" si="19"/>
        <v>0.024123381580693729</v>
      </c>
      <c r="AA36" s="1242">
        <f t="shared" si="19"/>
        <v>0.024123381580693729</v>
      </c>
      <c r="AB36" s="1242">
        <f t="shared" si="19"/>
        <v>0.024123381580693729</v>
      </c>
      <c r="AC36" s="1242">
        <f>+$AQ$10-$AR$10</f>
        <v>0.024123381580693729</v>
      </c>
      <c r="AD36" s="1231">
        <f t="shared" si="15"/>
        <v>-0.0023732104495615969</v>
      </c>
      <c r="AE36" s="1246">
        <f t="shared" si="15"/>
        <v>-0.0023732104495615969</v>
      </c>
      <c r="AF36" s="1233"/>
      <c r="AG36" s="470"/>
      <c r="AH36" s="470"/>
      <c r="AI36" s="38"/>
      <c r="AJ36" s="38"/>
      <c r="AK36" s="38"/>
      <c r="AL36" s="38"/>
      <c r="AM36" s="514"/>
      <c r="AN36" s="514"/>
      <c r="AO36" s="524"/>
      <c r="AP36" s="524"/>
      <c r="AQ36" s="524"/>
      <c r="AR36" s="524"/>
      <c r="AS36" s="524"/>
      <c r="AT36" s="524"/>
      <c r="AU36" s="524"/>
      <c r="AV36" s="524"/>
      <c r="AW36" s="524"/>
      <c r="AX36" s="524"/>
      <c r="AY36" s="516"/>
      <c r="AZ36" s="524"/>
      <c r="BA36" s="531"/>
      <c r="BB36" s="3"/>
      <c r="BC36" s="3"/>
      <c r="BD36" s="3"/>
    </row>
    <row r="37" spans="1:56" s="83" customFormat="1" ht="9.95" customHeight="1">
      <c r="A37" s="38"/>
      <c r="B37" s="39"/>
      <c r="C37" s="1894"/>
      <c r="D37" s="469"/>
      <c r="E37" s="1895" t="str">
        <f>AO68</f>
        <v>bürgerlich-traditionell</v>
      </c>
      <c r="F37" s="1896"/>
      <c r="G37" s="1896"/>
      <c r="H37" s="1896"/>
      <c r="I37" s="1896"/>
      <c r="J37" s="1896"/>
      <c r="K37" s="1896"/>
      <c r="L37" s="1896"/>
      <c r="M37" s="1896"/>
      <c r="N37" s="1898" t="str">
        <f>AP68</f>
        <v>individualisiert</v>
      </c>
      <c r="O37" s="470"/>
      <c r="P37" s="470"/>
      <c r="Q37" s="470"/>
      <c r="R37" s="470"/>
      <c r="S37" s="470"/>
      <c r="T37" s="467"/>
      <c r="U37" s="471"/>
      <c r="V37" s="1895" t="str">
        <f>NAS_QU!AO68</f>
        <v>bürgerlich-traditionell</v>
      </c>
      <c r="W37" s="1896"/>
      <c r="X37" s="1896"/>
      <c r="Y37" s="1896"/>
      <c r="Z37" s="1896"/>
      <c r="AA37" s="1896"/>
      <c r="AB37" s="1896"/>
      <c r="AC37" s="1896"/>
      <c r="AD37" s="1896"/>
      <c r="AE37" s="1898" t="str">
        <f>NAS_QU!AP68</f>
        <v>individualisiert</v>
      </c>
      <c r="AF37" s="470"/>
      <c r="AG37" s="470"/>
      <c r="AH37" s="40"/>
      <c r="AI37" s="38"/>
      <c r="AJ37" s="38"/>
      <c r="AK37" s="38"/>
      <c r="AL37" s="38"/>
      <c r="AM37" s="514"/>
      <c r="AN37" s="514"/>
      <c r="AO37" s="524"/>
      <c r="AP37" s="524"/>
      <c r="AQ37" s="524"/>
      <c r="AR37" s="524"/>
      <c r="AS37" s="524"/>
      <c r="AT37" s="524"/>
      <c r="AU37" s="524"/>
      <c r="AV37" s="524"/>
      <c r="AW37" s="524"/>
      <c r="AX37" s="524"/>
      <c r="AY37" s="516"/>
      <c r="AZ37" s="524"/>
      <c r="BA37" s="531"/>
      <c r="BB37" s="3"/>
      <c r="BC37" s="3"/>
      <c r="BD37" s="3"/>
    </row>
    <row r="38" spans="1:56" ht="20.25" customHeight="1">
      <c r="A38" s="3"/>
      <c r="B38" s="15"/>
      <c r="C38" s="15"/>
      <c r="D38" s="472"/>
      <c r="E38" s="2147" t="str">
        <f>AO67</f>
        <v>Lebensstil</v>
      </c>
      <c r="F38" s="2152"/>
      <c r="G38" s="2152"/>
      <c r="H38" s="2152"/>
      <c r="I38" s="2152"/>
      <c r="J38" s="2152"/>
      <c r="K38" s="2152"/>
      <c r="L38" s="2152"/>
      <c r="M38" s="2152"/>
      <c r="N38" s="2152"/>
      <c r="O38" s="473"/>
      <c r="P38" s="419"/>
      <c r="Q38" s="419"/>
      <c r="R38" s="419"/>
      <c r="S38" s="419"/>
      <c r="T38" s="419"/>
      <c r="U38" s="474"/>
      <c r="V38" s="2157" t="str">
        <f>AO67</f>
        <v>Lebensstil</v>
      </c>
      <c r="W38" s="2157"/>
      <c r="X38" s="2157"/>
      <c r="Y38" s="2157"/>
      <c r="Z38" s="2157"/>
      <c r="AA38" s="2157"/>
      <c r="AB38" s="2157"/>
      <c r="AC38" s="2157"/>
      <c r="AD38" s="2157"/>
      <c r="AE38" s="2157"/>
      <c r="AF38" s="475"/>
      <c r="AG38" s="474"/>
      <c r="AH38" s="474"/>
      <c r="AI38" s="3"/>
      <c r="AJ38" s="3"/>
      <c r="AK38" s="3"/>
      <c r="AL38" s="3"/>
      <c r="AM38" s="514"/>
      <c r="AN38" s="514"/>
      <c r="AO38" s="514"/>
      <c r="AP38" s="514"/>
      <c r="AQ38" s="514"/>
      <c r="AR38" s="514"/>
      <c r="AS38" s="514"/>
      <c r="AT38" s="514"/>
      <c r="AU38" s="514"/>
      <c r="AV38" s="514"/>
      <c r="AW38" s="514"/>
      <c r="AX38" s="514"/>
      <c r="AY38" s="516"/>
      <c r="AZ38" s="514"/>
      <c r="BA38" s="514"/>
      <c r="BB38" s="3"/>
      <c r="BC38" s="3"/>
      <c r="BD38" s="3"/>
    </row>
    <row r="39" spans="1:56" ht="12" customHeight="1">
      <c r="A39" s="3"/>
      <c r="B39" s="15"/>
      <c r="C39" s="2178" t="str">
        <f>AO69</f>
        <v>&lt;5</v>
      </c>
      <c r="D39" s="2165"/>
      <c r="E39" s="2165"/>
      <c r="F39" s="2179" t="str">
        <f>AP69</f>
        <v>5 bis 10</v>
      </c>
      <c r="G39" s="2180"/>
      <c r="H39" s="2180"/>
      <c r="I39" s="2153" t="str">
        <f>AQ69</f>
        <v>10 bis 15</v>
      </c>
      <c r="J39" s="2154"/>
      <c r="K39" s="2154"/>
      <c r="L39" s="2155" t="str">
        <f>AR69</f>
        <v>15 bis 20</v>
      </c>
      <c r="M39" s="2156"/>
      <c r="N39" s="2156"/>
      <c r="O39" s="2175" t="str">
        <f>AS69</f>
        <v>&gt;20</v>
      </c>
      <c r="P39" s="2176"/>
      <c r="Q39" s="2177"/>
      <c r="R39" s="2148" t="str">
        <f>AT69</f>
        <v>Prozent (%)</v>
      </c>
      <c r="S39" s="2148"/>
      <c r="T39" s="2148"/>
      <c r="U39" s="2148"/>
      <c r="V39" s="2148"/>
      <c r="W39" s="2148"/>
      <c r="X39" s="2148"/>
      <c r="Y39" s="2148"/>
      <c r="Z39" s="2148"/>
      <c r="AA39" s="2148"/>
      <c r="AB39" s="2148"/>
      <c r="AC39" s="2148"/>
      <c r="AD39" s="2148"/>
      <c r="AE39" s="2148"/>
      <c r="AF39" s="2148"/>
      <c r="AG39" s="2148"/>
      <c r="AH39" s="4"/>
      <c r="AI39" s="3"/>
      <c r="AJ39" s="103"/>
      <c r="AK39" s="103"/>
      <c r="AL39" s="103"/>
      <c r="AM39" s="514"/>
      <c r="AN39" s="514"/>
      <c r="AO39" s="514"/>
      <c r="AP39" s="514"/>
      <c r="AQ39" s="514"/>
      <c r="AR39" s="514"/>
      <c r="AS39" s="514"/>
      <c r="AT39" s="514"/>
      <c r="AU39" s="514"/>
      <c r="AV39" s="514"/>
      <c r="AW39" s="514"/>
      <c r="AX39" s="514"/>
      <c r="AY39" s="516"/>
      <c r="AZ39" s="514"/>
      <c r="BA39" s="514"/>
      <c r="BB39" s="3"/>
      <c r="BC39" s="3"/>
      <c r="BD39" s="3"/>
    </row>
    <row r="40" spans="1:56" ht="5.1" customHeight="1">
      <c r="A40" s="3"/>
      <c r="B40" s="15"/>
      <c r="C40" s="169"/>
      <c r="D40" s="169"/>
      <c r="E40" s="169"/>
      <c r="F40" s="169"/>
      <c r="G40" s="169"/>
      <c r="H40" s="169"/>
      <c r="I40" s="170"/>
      <c r="J40" s="170"/>
      <c r="K40" s="170"/>
      <c r="L40" s="169"/>
      <c r="M40" s="83"/>
      <c r="N40" s="83"/>
      <c r="O40" s="83"/>
      <c r="P40" s="83"/>
      <c r="Q40" s="83"/>
      <c r="R40" s="83"/>
      <c r="S40" s="83"/>
      <c r="T40" s="171"/>
      <c r="U40" s="171"/>
      <c r="V40" s="171"/>
      <c r="W40" s="171"/>
      <c r="X40" s="171"/>
      <c r="Y40" s="171"/>
      <c r="Z40" s="171"/>
      <c r="AA40" s="171"/>
      <c r="AB40" s="171"/>
      <c r="AC40" s="171"/>
      <c r="AD40" s="171"/>
      <c r="AE40" s="171"/>
      <c r="AF40" s="171"/>
      <c r="AG40" s="171"/>
      <c r="AH40" s="4"/>
      <c r="AI40" s="3"/>
      <c r="AJ40" s="103"/>
      <c r="AK40" s="103"/>
      <c r="AL40" s="103"/>
      <c r="AM40" s="514"/>
      <c r="AN40" s="514"/>
      <c r="AO40" s="514"/>
      <c r="AP40" s="514"/>
      <c r="AQ40" s="514"/>
      <c r="AR40" s="514"/>
      <c r="AS40" s="514"/>
      <c r="AT40" s="514"/>
      <c r="AU40" s="514"/>
      <c r="AV40" s="514"/>
      <c r="AW40" s="514"/>
      <c r="AX40" s="514"/>
      <c r="AY40" s="516"/>
      <c r="AZ40" s="514"/>
      <c r="BA40" s="514"/>
      <c r="BB40" s="3"/>
      <c r="BC40" s="3"/>
      <c r="BD40" s="3"/>
    </row>
    <row r="41" spans="1:56" ht="12" customHeight="1">
      <c r="A41" s="3"/>
      <c r="B41" s="15"/>
      <c r="C41" s="2162" t="str">
        <f>AO70</f>
        <v>&lt;-10</v>
      </c>
      <c r="D41" s="2160"/>
      <c r="E41" s="2160"/>
      <c r="F41" s="2163" t="str">
        <f>AP70</f>
        <v>-10 bis -6</v>
      </c>
      <c r="G41" s="2163"/>
      <c r="H41" s="2163"/>
      <c r="I41" s="2164" t="str">
        <f>AQ70</f>
        <v>-6 bis -2</v>
      </c>
      <c r="J41" s="2164"/>
      <c r="K41" s="2164"/>
      <c r="L41" s="2165" t="str">
        <f>AR70</f>
        <v>-2 bis 2</v>
      </c>
      <c r="M41" s="2165"/>
      <c r="N41" s="2165"/>
      <c r="O41" s="2171" t="str">
        <f>AS70</f>
        <v>2 bis 6</v>
      </c>
      <c r="P41" s="2171"/>
      <c r="Q41" s="2171"/>
      <c r="R41" s="2159" t="str">
        <f>AT70</f>
        <v>6 bis 10</v>
      </c>
      <c r="S41" s="2160"/>
      <c r="T41" s="2160"/>
      <c r="U41" s="2149" t="str">
        <f>AU70</f>
        <v>&gt;10</v>
      </c>
      <c r="V41" s="2150"/>
      <c r="W41" s="2151"/>
      <c r="X41" s="2109" t="str">
        <f>AV70</f>
        <v>Prozentpunkt (PP)</v>
      </c>
      <c r="Y41" s="2109"/>
      <c r="Z41" s="2109"/>
      <c r="AA41" s="2109"/>
      <c r="AB41" s="2109"/>
      <c r="AC41" s="2109"/>
      <c r="AD41" s="2109"/>
      <c r="AE41" s="2109"/>
      <c r="AF41" s="2109"/>
      <c r="AG41" s="2109"/>
      <c r="AH41" s="4"/>
      <c r="AI41" s="3"/>
      <c r="AJ41" s="103"/>
      <c r="AK41" s="103"/>
      <c r="AL41" s="103"/>
      <c r="AM41" s="514"/>
      <c r="AN41" s="514"/>
      <c r="AO41" s="514"/>
      <c r="AP41" s="514"/>
      <c r="AQ41" s="514"/>
      <c r="AR41" s="514"/>
      <c r="AS41" s="514"/>
      <c r="AT41" s="514"/>
      <c r="AU41" s="514"/>
      <c r="AV41" s="514"/>
      <c r="AW41" s="514"/>
      <c r="AX41" s="514"/>
      <c r="AY41" s="516"/>
      <c r="AZ41" s="514"/>
      <c r="BA41" s="514"/>
      <c r="BB41" s="3"/>
      <c r="BC41" s="3"/>
      <c r="BD41" s="3"/>
    </row>
    <row r="42" spans="1:56" s="940" customFormat="1" ht="4.5" customHeight="1">
      <c r="A42" s="984"/>
      <c r="B42" s="915"/>
      <c r="D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85"/>
      <c r="AI42" s="984"/>
      <c r="AJ42" s="984"/>
      <c r="AK42" s="984"/>
      <c r="AL42" s="984"/>
      <c r="AM42" s="986"/>
      <c r="AN42" s="986"/>
      <c r="AO42" s="986"/>
      <c r="AP42" s="986"/>
      <c r="AQ42" s="986"/>
      <c r="AR42" s="986"/>
      <c r="AS42" s="986"/>
      <c r="AT42" s="986"/>
      <c r="AU42" s="986"/>
      <c r="AV42" s="986"/>
      <c r="AW42" s="986"/>
      <c r="AX42" s="986"/>
      <c r="AY42" s="986"/>
      <c r="AZ42" s="986"/>
      <c r="BA42" s="986"/>
      <c r="BB42" s="984"/>
      <c r="BC42" s="984"/>
      <c r="BD42" s="984"/>
    </row>
    <row r="43" spans="1:56" s="940" customFormat="1" ht="9.95" customHeight="1">
      <c r="A43" s="984"/>
      <c r="B43" s="915"/>
      <c r="C43" s="912" t="str">
        <f>AO74</f>
        <v>Quelle: Fahrländer Partner &amp; sotomo.</v>
      </c>
      <c r="D43" s="912"/>
      <c r="E43" s="912"/>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85"/>
      <c r="AI43" s="984"/>
      <c r="AJ43" s="984"/>
      <c r="AK43" s="984"/>
      <c r="AL43" s="984"/>
      <c r="AM43" s="986"/>
      <c r="AN43" s="986"/>
      <c r="AO43" s="986"/>
      <c r="AP43" s="986"/>
      <c r="AQ43" s="986"/>
      <c r="AR43" s="986"/>
      <c r="AS43" s="986"/>
      <c r="AT43" s="986"/>
      <c r="AU43" s="986"/>
      <c r="AV43" s="986"/>
      <c r="AW43" s="986"/>
      <c r="AX43" s="986"/>
      <c r="AY43" s="986"/>
      <c r="AZ43" s="986"/>
      <c r="BA43" s="986"/>
      <c r="BB43" s="984"/>
      <c r="BC43" s="984"/>
      <c r="BD43" s="984"/>
    </row>
    <row r="44" spans="1:56" s="83" customFormat="1" ht="30" customHeight="1">
      <c r="A44" s="38"/>
      <c r="B44" s="39"/>
      <c r="C44" s="2109"/>
      <c r="D44" s="2143"/>
      <c r="E44" s="2143"/>
      <c r="F44" s="2143"/>
      <c r="G44" s="2143"/>
      <c r="H44" s="2143"/>
      <c r="I44" s="2143"/>
      <c r="J44" s="2143"/>
      <c r="K44" s="2143"/>
      <c r="L44" s="2143"/>
      <c r="M44" s="2143"/>
      <c r="N44" s="2143"/>
      <c r="O44" s="2143"/>
      <c r="P44" s="2143"/>
      <c r="Q44" s="2143"/>
      <c r="R44" s="2143"/>
      <c r="S44" s="2143"/>
      <c r="T44" s="2143"/>
      <c r="U44" s="2143"/>
      <c r="V44" s="2143"/>
      <c r="W44" s="2143"/>
      <c r="X44" s="2143"/>
      <c r="Y44" s="2143"/>
      <c r="Z44" s="2143"/>
      <c r="AA44" s="2143"/>
      <c r="AB44" s="2143"/>
      <c r="AC44" s="2143"/>
      <c r="AD44" s="2143"/>
      <c r="AE44" s="2143"/>
      <c r="AF44" s="2143"/>
      <c r="AG44" s="2143"/>
      <c r="AH44" s="40"/>
      <c r="AI44" s="38"/>
      <c r="AJ44" s="38"/>
      <c r="AK44" s="38"/>
      <c r="AL44" s="38"/>
      <c r="AM44" s="514"/>
      <c r="AN44" s="514"/>
      <c r="AO44" s="531"/>
      <c r="AP44" s="577"/>
      <c r="AQ44" s="577"/>
      <c r="AR44" s="577"/>
      <c r="AS44" s="577"/>
      <c r="AT44" s="577"/>
      <c r="AU44" s="577"/>
      <c r="AV44" s="577"/>
      <c r="AW44" s="577"/>
      <c r="AX44" s="577"/>
      <c r="AY44" s="516"/>
      <c r="AZ44" s="577"/>
      <c r="BA44" s="531"/>
      <c r="BB44" s="3"/>
      <c r="BC44" s="3"/>
      <c r="BD44" s="3"/>
    </row>
    <row r="45" spans="1:56" ht="16.5" customHeight="1">
      <c r="A45" s="3"/>
      <c r="B45" s="15"/>
      <c r="C45" s="979"/>
      <c r="D45" s="979"/>
      <c r="E45" s="979"/>
      <c r="F45" s="979"/>
      <c r="G45" s="979"/>
      <c r="H45" s="979"/>
      <c r="I45" s="979"/>
      <c r="J45" s="979"/>
      <c r="K45" s="979"/>
      <c r="L45" s="979"/>
      <c r="M45" s="979"/>
      <c r="N45" s="979"/>
      <c r="O45" s="979"/>
      <c r="P45" s="979"/>
      <c r="Q45" s="979"/>
      <c r="R45" s="979"/>
      <c r="S45" s="979"/>
      <c r="T45" s="979"/>
      <c r="U45" s="979"/>
      <c r="V45" s="979"/>
      <c r="W45" s="979"/>
      <c r="X45" s="979"/>
      <c r="Y45" s="979"/>
      <c r="Z45" s="979"/>
      <c r="AA45" s="979"/>
      <c r="AB45" s="979"/>
      <c r="AC45" s="979"/>
      <c r="AD45" s="979"/>
      <c r="AE45" s="979"/>
      <c r="AF45" s="979"/>
      <c r="AG45" s="979"/>
      <c r="AH45" s="4"/>
      <c r="AI45" s="3"/>
      <c r="AJ45" s="3"/>
      <c r="AK45" s="3"/>
      <c r="AL45" s="3"/>
      <c r="AM45" s="514"/>
      <c r="AN45" s="514"/>
      <c r="AO45" s="1272"/>
      <c r="AP45" s="518"/>
      <c r="AQ45" s="518"/>
      <c r="AR45" s="518"/>
      <c r="AS45" s="518"/>
      <c r="AT45" s="518"/>
      <c r="AU45" s="518"/>
      <c r="AV45" s="518"/>
      <c r="AW45" s="518"/>
      <c r="AX45" s="518"/>
      <c r="AY45" s="516"/>
      <c r="AZ45" s="518"/>
      <c r="BA45" s="514"/>
      <c r="BB45" s="3"/>
      <c r="BC45" s="3"/>
      <c r="BD45" s="3"/>
    </row>
    <row r="46" spans="1:56" ht="8.1" customHeight="1">
      <c r="A46" s="3"/>
      <c r="B46" s="15"/>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4"/>
      <c r="AI46" s="3"/>
      <c r="AJ46" s="3"/>
      <c r="AK46" s="3"/>
      <c r="AL46" s="3"/>
      <c r="AM46" s="514"/>
      <c r="AN46" s="514"/>
      <c r="AO46" s="521"/>
      <c r="AP46" s="518"/>
      <c r="AQ46" s="518"/>
      <c r="AR46" s="518"/>
      <c r="AS46" s="518"/>
      <c r="AT46" s="518"/>
      <c r="AU46" s="518"/>
      <c r="AV46" s="518"/>
      <c r="AW46" s="518"/>
      <c r="AX46" s="518"/>
      <c r="AY46" s="516"/>
      <c r="AZ46" s="518"/>
      <c r="BA46" s="514"/>
      <c r="BB46" s="3"/>
      <c r="BC46" s="3"/>
      <c r="BD46" s="3"/>
    </row>
    <row r="47" spans="1:56" ht="16.5" customHeight="1">
      <c r="A47" s="3"/>
      <c r="B47" s="15"/>
      <c r="C47" s="452"/>
      <c r="D47" s="452"/>
      <c r="E47" s="452"/>
      <c r="F47" s="2147"/>
      <c r="G47" s="2147"/>
      <c r="H47" s="2147"/>
      <c r="I47" s="2147"/>
      <c r="J47" s="2147"/>
      <c r="K47" s="2147"/>
      <c r="L47" s="2147"/>
      <c r="M47" s="2147"/>
      <c r="N47" s="169"/>
      <c r="O47" s="2147"/>
      <c r="P47" s="2148"/>
      <c r="Q47" s="2148"/>
      <c r="R47" s="2148"/>
      <c r="S47" s="2148"/>
      <c r="T47" s="2148"/>
      <c r="U47" s="2148"/>
      <c r="V47" s="2148"/>
      <c r="W47" s="2148"/>
      <c r="X47" s="169"/>
      <c r="Y47" s="2147"/>
      <c r="Z47" s="2147"/>
      <c r="AA47" s="2147"/>
      <c r="AB47" s="2147"/>
      <c r="AC47" s="2147"/>
      <c r="AD47" s="2147"/>
      <c r="AE47" s="2147"/>
      <c r="AF47" s="2147"/>
      <c r="AG47" s="452"/>
      <c r="AH47" s="4"/>
      <c r="AI47" s="3"/>
      <c r="AJ47" s="3"/>
      <c r="AK47" s="3"/>
      <c r="AL47" s="3"/>
      <c r="AM47" s="514"/>
      <c r="AN47" s="514"/>
      <c r="AO47" s="1415"/>
      <c r="AP47" s="603"/>
      <c r="AQ47" s="603"/>
      <c r="AR47" s="514"/>
      <c r="AS47" s="516"/>
      <c r="AT47" s="516"/>
      <c r="AU47" s="516"/>
      <c r="AV47" s="516"/>
      <c r="AW47" s="516"/>
      <c r="AX47" s="516"/>
      <c r="AY47" s="516"/>
      <c r="AZ47" s="516"/>
      <c r="BA47" s="514"/>
      <c r="BB47" s="3"/>
      <c r="BC47" s="3"/>
      <c r="BD47" s="3"/>
    </row>
    <row r="48" spans="1:56" ht="159.95" customHeight="1" thickBot="1">
      <c r="A48" s="3"/>
      <c r="B48" s="15"/>
      <c r="C48" s="2145"/>
      <c r="D48" s="2146"/>
      <c r="E48" s="2146"/>
      <c r="F48" s="2146"/>
      <c r="G48" s="2146"/>
      <c r="H48" s="2146"/>
      <c r="I48" s="2146"/>
      <c r="J48" s="2146"/>
      <c r="K48" s="2146"/>
      <c r="L48" s="2146"/>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4"/>
      <c r="AI48" s="3"/>
      <c r="AJ48" s="3"/>
      <c r="AK48" s="3"/>
      <c r="AL48" s="3"/>
      <c r="AM48" s="514"/>
      <c r="AN48" s="514"/>
      <c r="AO48" s="896"/>
      <c r="AP48" s="577"/>
      <c r="AQ48" s="577"/>
      <c r="AR48" s="577"/>
      <c r="AS48" s="577"/>
      <c r="AT48" s="577"/>
      <c r="AU48" s="577"/>
      <c r="AV48" s="577"/>
      <c r="AW48" s="577"/>
      <c r="AX48" s="577"/>
      <c r="AY48" s="516"/>
      <c r="AZ48" s="577"/>
      <c r="BA48" s="514"/>
      <c r="BB48" s="3"/>
      <c r="BC48" s="3"/>
      <c r="BD48" s="3"/>
    </row>
    <row r="49" spans="1:56" ht="24.95" customHeight="1">
      <c r="A49" s="3"/>
      <c r="B49" s="15"/>
      <c r="C49" s="472"/>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4"/>
      <c r="AI49" s="3"/>
      <c r="AJ49" s="3"/>
      <c r="AK49" s="3"/>
      <c r="AL49" s="3"/>
      <c r="AM49" s="514"/>
      <c r="AN49" s="514"/>
      <c r="AO49" s="896"/>
      <c r="AP49" s="577"/>
      <c r="AQ49" s="577"/>
      <c r="AR49" s="577"/>
      <c r="AS49" s="577"/>
      <c r="AT49" s="577"/>
      <c r="AU49" s="577"/>
      <c r="AV49" s="577"/>
      <c r="AW49" s="577"/>
      <c r="AX49" s="577"/>
      <c r="AY49" s="516"/>
      <c r="AZ49" s="577"/>
      <c r="BA49" s="514"/>
      <c r="BB49" s="3"/>
      <c r="BC49" s="3"/>
      <c r="BD49" s="3"/>
    </row>
    <row r="50" spans="1:56" ht="35.1" customHeight="1" thickBot="1">
      <c r="A50" s="3"/>
      <c r="B50" s="87"/>
      <c r="C50" s="472"/>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c r="AE50" s="260"/>
      <c r="AF50" s="260"/>
      <c r="AG50" s="260"/>
      <c r="AI50" s="3"/>
      <c r="AJ50" s="3"/>
      <c r="AK50" s="3"/>
      <c r="AL50" s="3"/>
      <c r="AM50" s="514"/>
      <c r="AN50" s="514"/>
      <c r="AO50" s="896"/>
      <c r="AP50" s="577"/>
      <c r="AQ50" s="577"/>
      <c r="AR50" s="577"/>
      <c r="AS50" s="577"/>
      <c r="AT50" s="577"/>
      <c r="AU50" s="577"/>
      <c r="AV50" s="577"/>
      <c r="AW50" s="577"/>
      <c r="AX50" s="577"/>
      <c r="AY50" s="516"/>
      <c r="AZ50" s="577"/>
      <c r="BA50" s="514"/>
      <c r="BB50" s="3"/>
      <c r="BC50" s="3"/>
      <c r="BD50" s="3"/>
    </row>
    <row r="51" spans="1:56" ht="9.95" customHeight="1">
      <c r="A51" s="3"/>
      <c r="B51" s="87"/>
      <c r="C51" s="2194"/>
      <c r="D51" s="2194"/>
      <c r="E51" s="2194"/>
      <c r="F51" s="2194"/>
      <c r="G51" s="2194"/>
      <c r="H51" s="2194"/>
      <c r="I51" s="2194"/>
      <c r="J51" s="2194"/>
      <c r="K51" s="2194"/>
      <c r="L51" s="2194"/>
      <c r="M51" s="2194"/>
      <c r="N51" s="2194"/>
      <c r="O51" s="2194"/>
      <c r="P51" s="2194"/>
      <c r="Q51" s="2194"/>
      <c r="R51" s="2194"/>
      <c r="S51" s="2194"/>
      <c r="T51" s="2194"/>
      <c r="U51" s="2194"/>
      <c r="V51" s="2194"/>
      <c r="W51" s="2194"/>
      <c r="X51" s="2194"/>
      <c r="Y51" s="2194"/>
      <c r="Z51" s="2194"/>
      <c r="AA51" s="2194"/>
      <c r="AB51" s="2194"/>
      <c r="AC51" s="2194"/>
      <c r="AD51" s="2194"/>
      <c r="AE51" s="2194"/>
      <c r="AF51" s="2194"/>
      <c r="AG51" s="2194"/>
      <c r="AI51" s="3"/>
      <c r="AJ51" s="3"/>
      <c r="AK51" s="3"/>
      <c r="AL51" s="3"/>
      <c r="AM51" s="514"/>
      <c r="AN51" s="514"/>
      <c r="AO51" s="528"/>
      <c r="AP51" s="604"/>
      <c r="AQ51" s="604"/>
      <c r="AR51" s="604"/>
      <c r="AS51" s="604"/>
      <c r="AT51" s="604"/>
      <c r="AU51" s="604"/>
      <c r="AV51" s="604"/>
      <c r="AW51" s="604"/>
      <c r="AX51" s="604"/>
      <c r="AY51" s="516"/>
      <c r="AZ51" s="604"/>
      <c r="BA51" s="514"/>
      <c r="BB51" s="3"/>
      <c r="BC51" s="3"/>
      <c r="BD51" s="3"/>
    </row>
    <row r="52" spans="1:56" ht="9.95" customHeight="1" thickBot="1">
      <c r="A52" s="3"/>
      <c r="B52" s="87"/>
      <c r="C52" s="2195"/>
      <c r="D52" s="2195"/>
      <c r="E52" s="2195"/>
      <c r="F52" s="2195"/>
      <c r="G52" s="2195"/>
      <c r="H52" s="2195"/>
      <c r="I52" s="2195"/>
      <c r="J52" s="2195"/>
      <c r="K52" s="2195"/>
      <c r="L52" s="2195"/>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I52" s="3"/>
      <c r="AJ52" s="3"/>
      <c r="AK52" s="3"/>
      <c r="AL52" s="3"/>
      <c r="AM52" s="514"/>
      <c r="AN52" s="514"/>
      <c r="AO52" s="528"/>
      <c r="AP52" s="604"/>
      <c r="AQ52" s="604"/>
      <c r="AR52" s="604"/>
      <c r="AS52" s="604"/>
      <c r="AT52" s="604"/>
      <c r="AU52" s="604"/>
      <c r="AV52" s="604"/>
      <c r="AW52" s="604"/>
      <c r="AX52" s="604"/>
      <c r="AY52" s="516"/>
      <c r="AZ52" s="604"/>
      <c r="BA52" s="514"/>
      <c r="BB52" s="3"/>
      <c r="BC52" s="3"/>
      <c r="BD52" s="3"/>
    </row>
    <row r="53" spans="1:56" ht="9.95" customHeight="1">
      <c r="A53" s="3"/>
      <c r="B53" s="15"/>
      <c r="C53" s="2167"/>
      <c r="D53" s="2167"/>
      <c r="E53" s="2167"/>
      <c r="F53" s="2167"/>
      <c r="G53" s="2167"/>
      <c r="H53" s="2167"/>
      <c r="I53" s="2167"/>
      <c r="J53" s="2167"/>
      <c r="K53" s="2167"/>
      <c r="L53" s="2167"/>
      <c r="M53" s="2167"/>
      <c r="N53" s="2167"/>
      <c r="O53" s="2167"/>
      <c r="P53" s="2167"/>
      <c r="Q53" s="2167"/>
      <c r="R53" s="2167"/>
      <c r="S53" s="2167"/>
      <c r="T53" s="2167"/>
      <c r="U53" s="2167"/>
      <c r="V53" s="2167"/>
      <c r="W53" s="2167"/>
      <c r="X53" s="2167"/>
      <c r="Y53" s="2167"/>
      <c r="Z53" s="2167"/>
      <c r="AA53" s="2167"/>
      <c r="AB53" s="2167"/>
      <c r="AC53" s="2167"/>
      <c r="AD53" s="2167"/>
      <c r="AE53" s="2167"/>
      <c r="AF53" s="2167"/>
      <c r="AG53" s="2167"/>
      <c r="AH53" s="4"/>
      <c r="AI53" s="3"/>
      <c r="AJ53" s="3"/>
      <c r="AK53" s="3"/>
      <c r="AL53" s="3"/>
      <c r="AM53" s="514"/>
      <c r="AN53" s="514"/>
      <c r="AO53" s="528"/>
      <c r="AP53" s="540"/>
      <c r="AQ53" s="540"/>
      <c r="AR53" s="540"/>
      <c r="AS53" s="540"/>
      <c r="AT53" s="540"/>
      <c r="AU53" s="540"/>
      <c r="AV53" s="540"/>
      <c r="AW53" s="540"/>
      <c r="AX53" s="540"/>
      <c r="AY53" s="516"/>
      <c r="AZ53" s="540"/>
      <c r="BA53" s="514"/>
      <c r="BB53" s="3"/>
      <c r="BC53" s="3"/>
      <c r="BD53" s="3"/>
    </row>
    <row r="54" spans="1:56" ht="32.1" customHeight="1">
      <c r="A54" s="3"/>
      <c r="B54" s="15"/>
      <c r="C54" s="904"/>
      <c r="D54" s="904"/>
      <c r="E54" s="904"/>
      <c r="F54" s="904"/>
      <c r="G54" s="904"/>
      <c r="H54" s="904"/>
      <c r="I54" s="904"/>
      <c r="J54" s="904"/>
      <c r="K54" s="904"/>
      <c r="L54" s="904"/>
      <c r="M54" s="904"/>
      <c r="N54" s="904"/>
      <c r="O54" s="904"/>
      <c r="P54" s="904"/>
      <c r="Q54" s="904"/>
      <c r="R54" s="904"/>
      <c r="S54" s="904"/>
      <c r="T54" s="904"/>
      <c r="U54" s="904"/>
      <c r="V54" s="904"/>
      <c r="W54" s="904"/>
      <c r="X54" s="904"/>
      <c r="Y54" s="904"/>
      <c r="Z54" s="904"/>
      <c r="AA54" s="904"/>
      <c r="AB54" s="904"/>
      <c r="AC54" s="904"/>
      <c r="AD54" s="904"/>
      <c r="AE54" s="904"/>
      <c r="AF54" s="904"/>
      <c r="AG54" s="904"/>
      <c r="AH54" s="4"/>
      <c r="AI54" s="3"/>
      <c r="AJ54" s="3"/>
      <c r="AK54" s="3"/>
      <c r="AL54" s="3"/>
      <c r="AM54" s="514"/>
      <c r="AN54" s="514"/>
      <c r="AO54" s="1410"/>
      <c r="AP54" s="1410"/>
      <c r="AQ54" s="1410"/>
      <c r="AR54" s="1410"/>
      <c r="AS54" s="1410"/>
      <c r="AT54" s="1410"/>
      <c r="AU54" s="1410"/>
      <c r="AV54" s="1410"/>
      <c r="AW54" s="1410"/>
      <c r="AX54" s="1410"/>
      <c r="AY54" s="1410"/>
      <c r="AZ54" s="1410"/>
      <c r="BA54" s="514"/>
      <c r="BB54" s="3"/>
      <c r="BC54" s="3"/>
      <c r="BD54" s="3"/>
    </row>
    <row r="55" spans="1:56" ht="4.5" customHeight="1">
      <c r="A55" s="3"/>
      <c r="B55" s="15"/>
      <c r="C55" s="988"/>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8"/>
      <c r="AB55" s="988"/>
      <c r="AC55" s="988"/>
      <c r="AD55" s="988"/>
      <c r="AE55" s="988"/>
      <c r="AF55" s="988"/>
      <c r="AG55" s="988"/>
      <c r="AH55" s="4"/>
      <c r="AI55" s="3"/>
      <c r="AJ55" s="3"/>
      <c r="AK55" s="3"/>
      <c r="AL55" s="3"/>
      <c r="AM55" s="514"/>
      <c r="AN55" s="514"/>
      <c r="AO55" s="528"/>
      <c r="AP55" s="540"/>
      <c r="AQ55" s="540"/>
      <c r="AR55" s="540"/>
      <c r="AS55" s="540"/>
      <c r="AT55" s="540"/>
      <c r="AU55" s="540"/>
      <c r="AV55" s="540"/>
      <c r="AW55" s="540"/>
      <c r="AX55" s="540"/>
      <c r="AY55" s="516"/>
      <c r="AZ55" s="540"/>
      <c r="BA55" s="514"/>
      <c r="BB55" s="3"/>
      <c r="BC55" s="3"/>
      <c r="BD55" s="3"/>
    </row>
    <row r="56" spans="1:56" ht="9.95" customHeight="1">
      <c r="A56" s="3"/>
      <c r="B56" s="15"/>
      <c r="C56" s="2170" t="s">
        <v>2</v>
      </c>
      <c r="D56" s="2170"/>
      <c r="E56" s="2170"/>
      <c r="F56" s="2170"/>
      <c r="G56" s="2170"/>
      <c r="H56" s="987"/>
      <c r="I56" s="987"/>
      <c r="J56" s="987"/>
      <c r="K56" s="940" t="str">
        <f>AO56</f>
        <v xml:space="preserve">      Gemeindecheck Wohnen: Stadt Thun</v>
      </c>
      <c r="L56" s="904"/>
      <c r="M56" s="904"/>
      <c r="N56" s="904"/>
      <c r="O56" s="904"/>
      <c r="P56" s="904"/>
      <c r="Q56" s="904"/>
      <c r="R56" s="904"/>
      <c r="S56" s="904"/>
      <c r="T56" s="904"/>
      <c r="U56" s="904"/>
      <c r="V56" s="904"/>
      <c r="W56" s="904"/>
      <c r="X56" s="904"/>
      <c r="Y56" s="904"/>
      <c r="Z56" s="904"/>
      <c r="AA56" s="904"/>
      <c r="AB56" s="904"/>
      <c r="AC56" s="904"/>
      <c r="AD56" s="904"/>
      <c r="AE56" s="904"/>
      <c r="AF56" s="904"/>
      <c r="AG56" s="1145" t="str">
        <f>AZ56</f>
        <v>1. Quartal 2024</v>
      </c>
      <c r="AH56" s="4"/>
      <c r="AI56" s="3"/>
      <c r="AJ56" s="3"/>
      <c r="AK56" s="3"/>
      <c r="AL56" s="3"/>
      <c r="AM56" s="514"/>
      <c r="AN56" s="514"/>
      <c r="AO56" s="986" t="s">
        <v>669</v>
      </c>
      <c r="AP56" s="986"/>
      <c r="AQ56" s="986"/>
      <c r="AR56" s="986"/>
      <c r="AS56" s="986"/>
      <c r="AT56" s="986"/>
      <c r="AU56" s="986"/>
      <c r="AV56" s="986"/>
      <c r="AW56" s="986"/>
      <c r="AX56" s="986"/>
      <c r="AY56" s="986"/>
      <c r="AZ56" s="1400" t="s">
        <v>534</v>
      </c>
      <c r="BA56" s="514"/>
      <c r="BB56" s="3"/>
      <c r="BC56" s="3"/>
      <c r="BD56" s="3"/>
    </row>
    <row r="57" spans="1:56" ht="9.95" customHeight="1">
      <c r="A57" s="3"/>
      <c r="B57" s="15"/>
      <c r="C57" s="2170" t="s">
        <v>3</v>
      </c>
      <c r="D57" s="2170"/>
      <c r="E57" s="2170"/>
      <c r="F57" s="2170"/>
      <c r="G57" s="987"/>
      <c r="H57" s="987"/>
      <c r="I57" s="987"/>
      <c r="J57" s="987"/>
      <c r="K57" s="987"/>
      <c r="L57" s="987"/>
      <c r="M57" s="987"/>
      <c r="N57" s="987"/>
      <c r="O57" s="987"/>
      <c r="P57" s="987"/>
      <c r="Q57" s="987"/>
      <c r="R57" s="987"/>
      <c r="S57" s="987"/>
      <c r="T57" s="987"/>
      <c r="U57" s="987"/>
      <c r="V57" s="987"/>
      <c r="W57" s="987"/>
      <c r="X57" s="987"/>
      <c r="Y57" s="987"/>
      <c r="Z57" s="987"/>
      <c r="AA57" s="987"/>
      <c r="AB57" s="987"/>
      <c r="AC57" s="987"/>
      <c r="AD57" s="987"/>
      <c r="AE57" s="987"/>
      <c r="AF57" s="987"/>
      <c r="AG57" s="1145" t="str">
        <f>AZ57</f>
        <v>Seite 7 / 27</v>
      </c>
      <c r="AH57" s="4"/>
      <c r="AI57" s="3"/>
      <c r="AJ57" s="3"/>
      <c r="AK57" s="3"/>
      <c r="AL57" s="3"/>
      <c r="AM57" s="514"/>
      <c r="AN57" s="514"/>
      <c r="AO57" s="528"/>
      <c r="AP57" s="540"/>
      <c r="AQ57" s="540"/>
      <c r="AR57" s="540"/>
      <c r="AS57" s="540"/>
      <c r="AT57" s="540"/>
      <c r="AU57" s="540"/>
      <c r="AV57" s="540"/>
      <c r="AW57" s="540"/>
      <c r="AX57" s="540"/>
      <c r="AY57" s="516"/>
      <c r="AZ57" s="1400" t="s">
        <v>681</v>
      </c>
      <c r="BA57" s="514"/>
      <c r="BB57" s="3"/>
      <c r="BC57" s="3"/>
      <c r="BD57" s="3"/>
    </row>
    <row r="58" spans="1:56" ht="8.1" customHeight="1">
      <c r="A58" s="3"/>
      <c r="B58" s="15"/>
      <c r="C58" s="987"/>
      <c r="D58" s="987"/>
      <c r="E58" s="987"/>
      <c r="F58" s="987"/>
      <c r="G58" s="987"/>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4"/>
      <c r="AI58" s="3"/>
      <c r="AJ58" s="3"/>
      <c r="AK58" s="3"/>
      <c r="AL58" s="3"/>
      <c r="AM58" s="514"/>
      <c r="AN58" s="514"/>
      <c r="AO58" s="528"/>
      <c r="AP58" s="540"/>
      <c r="AQ58" s="540"/>
      <c r="AR58" s="540"/>
      <c r="AS58" s="540"/>
      <c r="AT58" s="540"/>
      <c r="AU58" s="540"/>
      <c r="AV58" s="540"/>
      <c r="AW58" s="540"/>
      <c r="AX58" s="540"/>
      <c r="AY58" s="516"/>
      <c r="AZ58" s="540"/>
      <c r="BA58" s="514"/>
      <c r="BB58" s="3"/>
      <c r="BC58" s="3"/>
      <c r="BD58" s="3"/>
    </row>
    <row r="59" spans="1:56" ht="18" customHeight="1">
      <c r="A59" s="79"/>
      <c r="B59" s="78"/>
      <c r="C59" s="2168"/>
      <c r="D59" s="2168"/>
      <c r="E59" s="2168"/>
      <c r="F59" s="2168"/>
      <c r="G59" s="2168"/>
      <c r="H59" s="2168"/>
      <c r="I59" s="2168"/>
      <c r="J59" s="2168"/>
      <c r="K59" s="2168"/>
      <c r="L59" s="2168"/>
      <c r="M59" s="2168"/>
      <c r="N59" s="2168"/>
      <c r="O59" s="2169"/>
      <c r="P59" s="2169"/>
      <c r="Q59" s="2169"/>
      <c r="R59" s="80"/>
      <c r="S59" s="2166"/>
      <c r="T59" s="2166"/>
      <c r="U59" s="81"/>
      <c r="V59" s="2166"/>
      <c r="W59" s="2166"/>
      <c r="X59" s="2166"/>
      <c r="Y59" s="81"/>
      <c r="Z59" s="2166"/>
      <c r="AA59" s="2166"/>
      <c r="AB59" s="2166"/>
      <c r="AC59" s="81"/>
      <c r="AD59" s="2166"/>
      <c r="AE59" s="2166"/>
      <c r="AF59" s="2166"/>
      <c r="AG59" s="2166"/>
      <c r="AH59" s="79"/>
      <c r="AI59" s="79"/>
      <c r="AJ59" s="79" t="s">
        <v>1</v>
      </c>
      <c r="AK59" s="79"/>
      <c r="AL59" s="79"/>
      <c r="AM59" s="79"/>
      <c r="AN59" s="79"/>
      <c r="AO59" s="79"/>
      <c r="AP59" s="79"/>
      <c r="AQ59" s="79"/>
      <c r="AR59" s="79"/>
      <c r="AS59" s="79"/>
      <c r="AT59" s="79"/>
      <c r="AU59" s="79"/>
      <c r="AV59" s="79"/>
      <c r="AW59" s="79"/>
      <c r="AX59" s="79"/>
      <c r="AY59" s="79"/>
      <c r="AZ59" s="79"/>
      <c r="BA59" s="79"/>
      <c r="BB59" s="79"/>
      <c r="BC59" s="3"/>
      <c r="BD59" s="3"/>
    </row>
    <row r="60" spans="1:56" ht="18" customHeight="1">
      <c r="A60" s="79"/>
      <c r="B60" s="78"/>
      <c r="C60" s="692"/>
      <c r="D60" s="692"/>
      <c r="E60" s="692"/>
      <c r="F60" s="692"/>
      <c r="G60" s="692"/>
      <c r="H60" s="692"/>
      <c r="I60" s="692"/>
      <c r="J60" s="692"/>
      <c r="K60" s="692"/>
      <c r="L60" s="692"/>
      <c r="M60" s="692"/>
      <c r="N60" s="692"/>
      <c r="O60" s="693"/>
      <c r="P60" s="693"/>
      <c r="Q60" s="693"/>
      <c r="R60" s="80"/>
      <c r="S60" s="691"/>
      <c r="T60" s="691"/>
      <c r="U60" s="81"/>
      <c r="V60" s="691"/>
      <c r="W60" s="691"/>
      <c r="X60" s="691"/>
      <c r="Y60" s="81"/>
      <c r="Z60" s="691"/>
      <c r="AA60" s="691"/>
      <c r="AB60" s="691"/>
      <c r="AC60" s="81"/>
      <c r="AD60" s="691"/>
      <c r="AE60" s="691"/>
      <c r="AF60" s="691"/>
      <c r="AG60" s="691"/>
      <c r="AH60" s="79"/>
      <c r="AI60" s="79"/>
      <c r="AJ60" s="79"/>
      <c r="AK60" s="79"/>
      <c r="AL60" s="79"/>
      <c r="AM60" s="514"/>
      <c r="AN60" s="514"/>
      <c r="AO60" s="516"/>
      <c r="AP60" s="516"/>
      <c r="AQ60" s="516"/>
      <c r="AR60" s="516"/>
      <c r="AS60" s="516"/>
      <c r="AT60" s="516"/>
      <c r="AU60" s="516"/>
      <c r="AV60" s="516"/>
      <c r="AW60" s="516"/>
      <c r="AX60" s="516"/>
      <c r="AY60" s="516"/>
      <c r="AZ60" s="516"/>
      <c r="BA60" s="514"/>
      <c r="BB60" s="79"/>
      <c r="BC60" s="3"/>
      <c r="BD60" s="3"/>
    </row>
    <row r="61" spans="1:56" ht="14.1" customHeight="1">
      <c r="A61" s="79"/>
      <c r="B61" s="78"/>
      <c r="C61" s="692"/>
      <c r="D61" s="692"/>
      <c r="E61" s="692"/>
      <c r="F61" s="692"/>
      <c r="G61" s="692"/>
      <c r="H61" s="692"/>
      <c r="I61" s="692"/>
      <c r="J61" s="692"/>
      <c r="K61" s="692"/>
      <c r="L61" s="692"/>
      <c r="M61" s="692"/>
      <c r="N61" s="692"/>
      <c r="O61" s="693"/>
      <c r="P61" s="693"/>
      <c r="Q61" s="693"/>
      <c r="R61" s="80"/>
      <c r="S61" s="691"/>
      <c r="T61" s="691"/>
      <c r="U61" s="81"/>
      <c r="V61" s="691"/>
      <c r="W61" s="691"/>
      <c r="X61" s="691"/>
      <c r="Y61" s="81"/>
      <c r="Z61" s="691"/>
      <c r="AA61" s="691"/>
      <c r="AB61" s="691"/>
      <c r="AC61" s="81"/>
      <c r="AD61" s="691"/>
      <c r="AE61" s="691"/>
      <c r="AF61" s="691"/>
      <c r="AG61" s="691"/>
      <c r="AH61" s="79"/>
      <c r="AI61" s="79"/>
      <c r="AJ61" s="79"/>
      <c r="AK61" s="79"/>
      <c r="AL61" s="79"/>
      <c r="AM61" s="514"/>
      <c r="AN61" s="514"/>
      <c r="AO61" s="618" t="s">
        <v>682</v>
      </c>
      <c r="AP61" s="516"/>
      <c r="AQ61" s="516"/>
      <c r="AR61" s="516"/>
      <c r="AS61" s="516"/>
      <c r="AT61" s="516"/>
      <c r="AU61" s="516"/>
      <c r="AV61" s="516"/>
      <c r="AW61" s="516"/>
      <c r="AX61" s="516"/>
      <c r="AY61" s="516"/>
      <c r="AZ61" s="516"/>
      <c r="BA61" s="514"/>
      <c r="BB61" s="79"/>
      <c r="BC61" s="3"/>
      <c r="BD61" s="3"/>
    </row>
    <row r="62" spans="1:56" ht="14.1" customHeight="1">
      <c r="A62" s="79"/>
      <c r="B62" s="78"/>
      <c r="C62" s="692"/>
      <c r="D62" s="692"/>
      <c r="E62" s="692"/>
      <c r="F62" s="692"/>
      <c r="G62" s="692"/>
      <c r="H62" s="692"/>
      <c r="I62" s="692"/>
      <c r="J62" s="692"/>
      <c r="K62" s="692"/>
      <c r="L62" s="692"/>
      <c r="M62" s="692"/>
      <c r="N62" s="692"/>
      <c r="O62" s="693"/>
      <c r="P62" s="693"/>
      <c r="Q62" s="693"/>
      <c r="R62" s="80"/>
      <c r="S62" s="691"/>
      <c r="T62" s="691"/>
      <c r="U62" s="81"/>
      <c r="V62" s="691"/>
      <c r="W62" s="691"/>
      <c r="X62" s="691"/>
      <c r="Y62" s="81"/>
      <c r="Z62" s="691"/>
      <c r="AA62" s="691"/>
      <c r="AB62" s="691"/>
      <c r="AC62" s="81"/>
      <c r="AD62" s="691"/>
      <c r="AE62" s="691"/>
      <c r="AF62" s="691"/>
      <c r="AG62" s="691"/>
      <c r="AH62" s="79"/>
      <c r="AI62" s="79"/>
      <c r="AJ62" s="79"/>
      <c r="AK62" s="79"/>
      <c r="AL62" s="79"/>
      <c r="AM62" s="514"/>
      <c r="AN62" s="514"/>
      <c r="AO62" s="516"/>
      <c r="AP62" s="516"/>
      <c r="AQ62" s="516"/>
      <c r="AR62" s="516"/>
      <c r="AS62" s="516"/>
      <c r="AT62" s="516"/>
      <c r="AU62" s="516"/>
      <c r="AV62" s="516"/>
      <c r="AW62" s="516"/>
      <c r="AX62" s="516"/>
      <c r="AY62" s="516"/>
      <c r="AZ62" s="516"/>
      <c r="BA62" s="514"/>
      <c r="BB62" s="79"/>
      <c r="BC62" s="3"/>
      <c r="BD62" s="3"/>
    </row>
    <row r="63" spans="1:56" ht="14.1" customHeight="1">
      <c r="A63" s="79"/>
      <c r="B63" s="78"/>
      <c r="C63" s="692"/>
      <c r="D63" s="692"/>
      <c r="E63" s="692"/>
      <c r="F63" s="692"/>
      <c r="G63" s="692"/>
      <c r="H63" s="692"/>
      <c r="I63" s="692"/>
      <c r="J63" s="692"/>
      <c r="K63" s="692"/>
      <c r="L63" s="692"/>
      <c r="M63" s="692"/>
      <c r="N63" s="692"/>
      <c r="O63" s="693"/>
      <c r="P63" s="693"/>
      <c r="Q63" s="693"/>
      <c r="R63" s="80"/>
      <c r="S63" s="691"/>
      <c r="T63" s="691"/>
      <c r="U63" s="81"/>
      <c r="V63" s="691"/>
      <c r="W63" s="691"/>
      <c r="X63" s="691"/>
      <c r="Y63" s="81"/>
      <c r="Z63" s="691"/>
      <c r="AA63" s="691"/>
      <c r="AB63" s="691"/>
      <c r="AC63" s="81"/>
      <c r="AD63" s="691"/>
      <c r="AE63" s="691"/>
      <c r="AF63" s="691"/>
      <c r="AG63" s="691"/>
      <c r="AH63" s="79"/>
      <c r="AI63" s="79"/>
      <c r="AJ63" s="79"/>
      <c r="AK63" s="79"/>
      <c r="AL63" s="79"/>
      <c r="AM63" s="514"/>
      <c r="AN63" s="514"/>
      <c r="AO63" s="531"/>
      <c r="AP63" s="594">
        <v>1</v>
      </c>
      <c r="AQ63" s="594">
        <v>2</v>
      </c>
      <c r="AR63" s="594">
        <v>3</v>
      </c>
      <c r="AS63" s="594">
        <v>4</v>
      </c>
      <c r="AT63" s="594">
        <v>5</v>
      </c>
      <c r="AU63" s="594">
        <v>6</v>
      </c>
      <c r="AV63" s="594">
        <v>7</v>
      </c>
      <c r="AW63" s="594">
        <v>8</v>
      </c>
      <c r="AX63" s="594">
        <v>9</v>
      </c>
      <c r="AY63" s="594" t="s">
        <v>22</v>
      </c>
      <c r="AZ63" s="516"/>
      <c r="BA63" s="514"/>
      <c r="BB63" s="79"/>
      <c r="BC63" s="3"/>
      <c r="BD63" s="3"/>
    </row>
    <row r="64" spans="1:56" ht="14.1" customHeight="1">
      <c r="A64" s="79"/>
      <c r="B64" s="78"/>
      <c r="C64" s="692"/>
      <c r="D64" s="692"/>
      <c r="E64" s="692"/>
      <c r="F64" s="692"/>
      <c r="G64" s="692"/>
      <c r="H64" s="692"/>
      <c r="I64" s="692"/>
      <c r="J64" s="692"/>
      <c r="K64" s="692"/>
      <c r="L64" s="692"/>
      <c r="M64" s="692"/>
      <c r="N64" s="692"/>
      <c r="O64" s="693"/>
      <c r="P64" s="693"/>
      <c r="Q64" s="693"/>
      <c r="R64" s="80"/>
      <c r="S64" s="691"/>
      <c r="T64" s="691"/>
      <c r="U64" s="81"/>
      <c r="V64" s="691"/>
      <c r="W64" s="691"/>
      <c r="X64" s="691"/>
      <c r="Y64" s="81"/>
      <c r="Z64" s="691"/>
      <c r="AA64" s="691"/>
      <c r="AB64" s="691"/>
      <c r="AC64" s="81"/>
      <c r="AD64" s="691"/>
      <c r="AE64" s="691"/>
      <c r="AF64" s="691"/>
      <c r="AG64" s="691"/>
      <c r="AH64" s="79"/>
      <c r="AI64" s="79"/>
      <c r="AJ64" s="79"/>
      <c r="AK64" s="79"/>
      <c r="AL64" s="79"/>
      <c r="AM64" s="514"/>
      <c r="AN64" s="514"/>
      <c r="AO64" s="694" t="s">
        <v>226</v>
      </c>
      <c r="AP64" s="695">
        <v>0.078022623132871699</v>
      </c>
      <c r="AQ64" s="695">
        <v>0.13092953064266763</v>
      </c>
      <c r="AR64" s="695">
        <v>0.18818191730603126</v>
      </c>
      <c r="AS64" s="695">
        <v>0.066073412051710301</v>
      </c>
      <c r="AT64" s="695">
        <v>0.11979633477877891</v>
      </c>
      <c r="AU64" s="695">
        <v>0.099815193485859169</v>
      </c>
      <c r="AV64" s="695">
        <v>0.0379283679877837</v>
      </c>
      <c r="AW64" s="695">
        <v>0.064824705046678976</v>
      </c>
      <c r="AX64" s="695">
        <v>0.21442791556761837</v>
      </c>
      <c r="AY64" s="695">
        <v>1</v>
      </c>
      <c r="AZ64" s="608"/>
      <c r="BA64" s="609"/>
      <c r="BB64" s="79"/>
      <c r="BC64" s="3"/>
      <c r="BD64" s="3"/>
    </row>
    <row r="65" spans="1:56" ht="14.1" customHeight="1">
      <c r="A65" s="79"/>
      <c r="B65" s="78"/>
      <c r="C65" s="692"/>
      <c r="D65" s="692"/>
      <c r="E65" s="692"/>
      <c r="F65" s="692"/>
      <c r="G65" s="692"/>
      <c r="H65" s="692"/>
      <c r="I65" s="692"/>
      <c r="J65" s="692"/>
      <c r="K65" s="692"/>
      <c r="L65" s="692"/>
      <c r="M65" s="692"/>
      <c r="N65" s="692"/>
      <c r="O65" s="693"/>
      <c r="P65" s="693"/>
      <c r="Q65" s="693"/>
      <c r="R65" s="80"/>
      <c r="S65" s="691"/>
      <c r="T65" s="691"/>
      <c r="U65" s="81"/>
      <c r="V65" s="691"/>
      <c r="W65" s="691"/>
      <c r="X65" s="691"/>
      <c r="Y65" s="81"/>
      <c r="Z65" s="691"/>
      <c r="AA65" s="691"/>
      <c r="AB65" s="691"/>
      <c r="AC65" s="81"/>
      <c r="AD65" s="691"/>
      <c r="AE65" s="691"/>
      <c r="AF65" s="691"/>
      <c r="AG65" s="691"/>
      <c r="AH65" s="79"/>
      <c r="AI65" s="79"/>
      <c r="AJ65" s="79"/>
      <c r="AK65" s="79"/>
      <c r="AL65" s="79"/>
      <c r="AM65" s="514"/>
      <c r="AN65" s="514"/>
      <c r="AO65" s="694" t="s">
        <v>680</v>
      </c>
      <c r="AP65" s="695">
        <v>-0.010479257866055414</v>
      </c>
      <c r="AQ65" s="695">
        <v>0.024123381580693729</v>
      </c>
      <c r="AR65" s="695">
        <v>-0.0023732104495615969</v>
      </c>
      <c r="AS65" s="695">
        <v>0.0026689645563768433</v>
      </c>
      <c r="AT65" s="695">
        <v>0.023688857241310007</v>
      </c>
      <c r="AU65" s="695">
        <v>-0.008965740654065732</v>
      </c>
      <c r="AV65" s="695">
        <v>-0.019701538620191555</v>
      </c>
      <c r="AW65" s="695">
        <v>-0.0048270591317708667</v>
      </c>
      <c r="AX65" s="695">
        <v>-0.0041343966567354284</v>
      </c>
      <c r="AY65" s="695"/>
      <c r="AZ65" s="610"/>
      <c r="BA65" s="602"/>
      <c r="BB65" s="79"/>
      <c r="BC65" s="3"/>
      <c r="BD65" s="3"/>
    </row>
    <row r="66" spans="1:56" ht="14.1" customHeight="1">
      <c r="A66" s="79"/>
      <c r="B66" s="78"/>
      <c r="C66" s="692"/>
      <c r="D66" s="692"/>
      <c r="E66" s="692"/>
      <c r="F66" s="692"/>
      <c r="G66" s="692"/>
      <c r="H66" s="692"/>
      <c r="I66" s="692"/>
      <c r="J66" s="692"/>
      <c r="K66" s="692"/>
      <c r="L66" s="692"/>
      <c r="M66" s="692"/>
      <c r="N66" s="692"/>
      <c r="O66" s="693"/>
      <c r="P66" s="693"/>
      <c r="Q66" s="693"/>
      <c r="R66" s="80"/>
      <c r="S66" s="691"/>
      <c r="T66" s="691"/>
      <c r="U66" s="81"/>
      <c r="V66" s="691"/>
      <c r="W66" s="691"/>
      <c r="X66" s="691"/>
      <c r="Y66" s="81"/>
      <c r="Z66" s="691"/>
      <c r="AA66" s="691"/>
      <c r="AB66" s="691"/>
      <c r="AC66" s="81"/>
      <c r="AD66" s="691"/>
      <c r="AE66" s="691"/>
      <c r="AF66" s="691"/>
      <c r="AG66" s="691"/>
      <c r="AH66" s="79"/>
      <c r="AI66" s="79"/>
      <c r="AJ66" s="79"/>
      <c r="AK66" s="79"/>
      <c r="AL66" s="79"/>
      <c r="AM66" s="514"/>
      <c r="AN66" s="514"/>
      <c r="AO66" s="540"/>
      <c r="AP66" s="540"/>
      <c r="AQ66" s="540"/>
      <c r="AR66" s="540"/>
      <c r="AS66" s="540"/>
      <c r="AT66" s="540"/>
      <c r="AU66" s="540"/>
      <c r="AV66" s="540"/>
      <c r="AW66" s="540"/>
      <c r="AX66" s="637"/>
      <c r="AY66" s="637"/>
      <c r="AZ66" s="637"/>
      <c r="BA66" s="637"/>
      <c r="BB66" s="79"/>
      <c r="BC66" s="3"/>
      <c r="BD66" s="3"/>
    </row>
    <row r="67" spans="1:56" ht="14.1" customHeight="1">
      <c r="A67" s="79"/>
      <c r="B67" s="78"/>
      <c r="C67" s="692"/>
      <c r="D67" s="692"/>
      <c r="E67" s="692"/>
      <c r="F67" s="692"/>
      <c r="G67" s="692"/>
      <c r="H67" s="692"/>
      <c r="I67" s="692"/>
      <c r="J67" s="692"/>
      <c r="K67" s="692"/>
      <c r="L67" s="692"/>
      <c r="M67" s="692"/>
      <c r="N67" s="692"/>
      <c r="O67" s="693"/>
      <c r="P67" s="693"/>
      <c r="Q67" s="693"/>
      <c r="R67" s="80"/>
      <c r="S67" s="691"/>
      <c r="T67" s="691"/>
      <c r="U67" s="81"/>
      <c r="V67" s="691"/>
      <c r="W67" s="691"/>
      <c r="X67" s="691"/>
      <c r="Y67" s="81"/>
      <c r="Z67" s="691"/>
      <c r="AA67" s="691"/>
      <c r="AB67" s="691"/>
      <c r="AC67" s="81"/>
      <c r="AD67" s="691"/>
      <c r="AE67" s="691"/>
      <c r="AF67" s="691"/>
      <c r="AG67" s="691"/>
      <c r="AH67" s="79"/>
      <c r="AI67" s="79"/>
      <c r="AJ67" s="79"/>
      <c r="AK67" s="79"/>
      <c r="AL67" s="79"/>
      <c r="AM67" s="514"/>
      <c r="AN67" s="514"/>
      <c r="AO67" s="611" t="s">
        <v>217</v>
      </c>
      <c r="AP67" s="540" t="s">
        <v>214</v>
      </c>
      <c r="AQ67" s="611"/>
      <c r="AR67" s="611"/>
      <c r="AS67" s="612"/>
      <c r="AT67" s="611"/>
      <c r="AU67" s="611"/>
      <c r="AV67" s="611"/>
      <c r="AW67" s="611"/>
      <c r="AX67" s="637"/>
      <c r="AY67" s="637"/>
      <c r="AZ67" s="637"/>
      <c r="BA67" s="637"/>
      <c r="BB67" s="79"/>
      <c r="BC67" s="3"/>
      <c r="BD67" s="3"/>
    </row>
    <row r="68" spans="1:56" ht="14.1" customHeight="1">
      <c r="A68" s="79"/>
      <c r="B68" s="78"/>
      <c r="C68" s="692"/>
      <c r="D68" s="692"/>
      <c r="E68" s="692"/>
      <c r="F68" s="692"/>
      <c r="G68" s="692"/>
      <c r="H68" s="692"/>
      <c r="I68" s="692"/>
      <c r="J68" s="692"/>
      <c r="K68" s="692"/>
      <c r="L68" s="692"/>
      <c r="M68" s="692"/>
      <c r="N68" s="692"/>
      <c r="O68" s="693"/>
      <c r="P68" s="693"/>
      <c r="Q68" s="693"/>
      <c r="R68" s="80"/>
      <c r="S68" s="691"/>
      <c r="T68" s="691"/>
      <c r="U68" s="81"/>
      <c r="V68" s="691"/>
      <c r="W68" s="691"/>
      <c r="X68" s="691"/>
      <c r="Y68" s="81"/>
      <c r="Z68" s="691"/>
      <c r="AA68" s="691"/>
      <c r="AB68" s="691"/>
      <c r="AC68" s="81"/>
      <c r="AD68" s="691"/>
      <c r="AE68" s="691"/>
      <c r="AF68" s="691"/>
      <c r="AG68" s="691"/>
      <c r="AH68" s="79"/>
      <c r="AI68" s="79"/>
      <c r="AJ68" s="79"/>
      <c r="AK68" s="79"/>
      <c r="AL68" s="79"/>
      <c r="AM68" s="514"/>
      <c r="AN68" s="514"/>
      <c r="AO68" s="611" t="s">
        <v>218</v>
      </c>
      <c r="AP68" s="540" t="s">
        <v>219</v>
      </c>
      <c r="AQ68" s="611" t="s">
        <v>215</v>
      </c>
      <c r="AR68" s="611" t="s">
        <v>216</v>
      </c>
      <c r="AS68" s="612"/>
      <c r="AT68" s="611"/>
      <c r="AU68" s="611"/>
      <c r="AV68" s="611"/>
      <c r="AW68" s="611"/>
      <c r="AX68" s="637"/>
      <c r="AY68" s="637"/>
      <c r="AZ68" s="637"/>
      <c r="BA68" s="637"/>
      <c r="BB68" s="79"/>
      <c r="BC68" s="3"/>
      <c r="BD68" s="3"/>
    </row>
    <row r="69" spans="1:56" ht="14.1" customHeight="1">
      <c r="A69" s="79"/>
      <c r="B69" s="78"/>
      <c r="C69" s="692"/>
      <c r="D69" s="692"/>
      <c r="E69" s="692"/>
      <c r="F69" s="692"/>
      <c r="G69" s="692"/>
      <c r="H69" s="692"/>
      <c r="I69" s="692"/>
      <c r="J69" s="692"/>
      <c r="K69" s="692"/>
      <c r="L69" s="692"/>
      <c r="M69" s="692"/>
      <c r="N69" s="692"/>
      <c r="O69" s="693"/>
      <c r="P69" s="693"/>
      <c r="Q69" s="693"/>
      <c r="R69" s="80"/>
      <c r="S69" s="691"/>
      <c r="T69" s="691"/>
      <c r="U69" s="81"/>
      <c r="V69" s="691"/>
      <c r="W69" s="691"/>
      <c r="X69" s="691"/>
      <c r="Y69" s="81"/>
      <c r="Z69" s="691"/>
      <c r="AA69" s="691"/>
      <c r="AB69" s="691"/>
      <c r="AC69" s="81"/>
      <c r="AD69" s="691"/>
      <c r="AE69" s="691"/>
      <c r="AF69" s="691"/>
      <c r="AG69" s="691"/>
      <c r="AH69" s="79"/>
      <c r="AI69" s="79"/>
      <c r="AJ69" s="79"/>
      <c r="AK69" s="79"/>
      <c r="AL69" s="79"/>
      <c r="AM69" s="514"/>
      <c r="AN69" s="514"/>
      <c r="AO69" s="611" t="s">
        <v>23</v>
      </c>
      <c r="AP69" s="611" t="s">
        <v>672</v>
      </c>
      <c r="AQ69" s="611" t="s">
        <v>673</v>
      </c>
      <c r="AR69" s="611" t="s">
        <v>674</v>
      </c>
      <c r="AS69" s="611" t="s">
        <v>24</v>
      </c>
      <c r="AT69" s="611" t="s">
        <v>352</v>
      </c>
      <c r="AU69" s="611"/>
      <c r="AV69" s="611"/>
      <c r="AW69" s="611"/>
      <c r="AX69" s="637"/>
      <c r="AY69" s="637"/>
      <c r="AZ69" s="637"/>
      <c r="BA69" s="637"/>
      <c r="BB69" s="79"/>
      <c r="BC69" s="3"/>
      <c r="BD69" s="3"/>
    </row>
    <row r="70" spans="1:56" ht="14.1" customHeight="1">
      <c r="A70" s="79"/>
      <c r="B70" s="78"/>
      <c r="C70" s="692"/>
      <c r="D70" s="692"/>
      <c r="E70" s="692"/>
      <c r="F70" s="692"/>
      <c r="G70" s="692"/>
      <c r="H70" s="692"/>
      <c r="I70" s="692"/>
      <c r="J70" s="692"/>
      <c r="K70" s="692"/>
      <c r="L70" s="692"/>
      <c r="M70" s="692"/>
      <c r="N70" s="692"/>
      <c r="O70" s="693"/>
      <c r="P70" s="693"/>
      <c r="Q70" s="693"/>
      <c r="R70" s="80"/>
      <c r="S70" s="691"/>
      <c r="T70" s="691"/>
      <c r="U70" s="81"/>
      <c r="V70" s="691"/>
      <c r="W70" s="691"/>
      <c r="X70" s="691"/>
      <c r="Y70" s="81"/>
      <c r="Z70" s="691"/>
      <c r="AA70" s="691"/>
      <c r="AB70" s="691"/>
      <c r="AC70" s="81"/>
      <c r="AD70" s="691"/>
      <c r="AE70" s="691"/>
      <c r="AF70" s="691"/>
      <c r="AG70" s="691"/>
      <c r="AH70" s="79"/>
      <c r="AI70" s="79"/>
      <c r="AJ70" s="79"/>
      <c r="AK70" s="79"/>
      <c r="AL70" s="79"/>
      <c r="AM70" s="514"/>
      <c r="AN70" s="514"/>
      <c r="AO70" s="611" t="s">
        <v>25</v>
      </c>
      <c r="AP70" s="611" t="s">
        <v>675</v>
      </c>
      <c r="AQ70" s="611" t="s">
        <v>676</v>
      </c>
      <c r="AR70" s="611" t="s">
        <v>677</v>
      </c>
      <c r="AS70" s="611" t="s">
        <v>678</v>
      </c>
      <c r="AT70" s="611" t="s">
        <v>679</v>
      </c>
      <c r="AU70" s="611" t="s">
        <v>26</v>
      </c>
      <c r="AV70" s="611" t="s">
        <v>353</v>
      </c>
      <c r="AW70" s="611"/>
      <c r="AX70" s="637"/>
      <c r="AY70" s="637"/>
      <c r="AZ70" s="637"/>
      <c r="BA70" s="637"/>
      <c r="BB70" s="79"/>
      <c r="BC70" s="3"/>
      <c r="BD70" s="3"/>
    </row>
    <row r="71" spans="1:56" ht="14.1" customHeight="1">
      <c r="A71" s="79"/>
      <c r="B71" s="78"/>
      <c r="C71" s="692"/>
      <c r="D71" s="692"/>
      <c r="E71" s="692"/>
      <c r="F71" s="692"/>
      <c r="G71" s="692"/>
      <c r="H71" s="692"/>
      <c r="I71" s="692"/>
      <c r="J71" s="692"/>
      <c r="K71" s="692"/>
      <c r="L71" s="692"/>
      <c r="M71" s="692"/>
      <c r="N71" s="692"/>
      <c r="O71" s="693"/>
      <c r="P71" s="693"/>
      <c r="Q71" s="693"/>
      <c r="R71" s="80"/>
      <c r="S71" s="691"/>
      <c r="T71" s="691"/>
      <c r="U71" s="81"/>
      <c r="V71" s="691"/>
      <c r="W71" s="691"/>
      <c r="X71" s="691"/>
      <c r="Y71" s="81"/>
      <c r="Z71" s="691"/>
      <c r="AA71" s="691"/>
      <c r="AB71" s="691"/>
      <c r="AC71" s="81"/>
      <c r="AD71" s="691"/>
      <c r="AE71" s="691"/>
      <c r="AF71" s="691"/>
      <c r="AG71" s="691"/>
      <c r="AH71" s="79"/>
      <c r="AI71" s="79"/>
      <c r="AJ71" s="79"/>
      <c r="AK71" s="79"/>
      <c r="AL71" s="79"/>
      <c r="AM71" s="514"/>
      <c r="AN71" s="514"/>
      <c r="AO71" s="581"/>
      <c r="AP71" s="637"/>
      <c r="AQ71" s="637"/>
      <c r="AR71" s="637"/>
      <c r="AS71" s="637"/>
      <c r="AT71" s="637"/>
      <c r="AU71" s="637"/>
      <c r="AV71" s="637"/>
      <c r="AW71" s="637"/>
      <c r="AX71" s="637"/>
      <c r="AY71" s="637"/>
      <c r="AZ71" s="637"/>
      <c r="BA71" s="637"/>
      <c r="BB71" s="79"/>
      <c r="BC71" s="3"/>
      <c r="BD71" s="3"/>
    </row>
    <row r="72" spans="1:56" ht="14.1" customHeight="1">
      <c r="A72" s="79"/>
      <c r="B72" s="78"/>
      <c r="C72" s="692"/>
      <c r="D72" s="692"/>
      <c r="E72" s="692"/>
      <c r="F72" s="692"/>
      <c r="G72" s="692"/>
      <c r="H72" s="692"/>
      <c r="I72" s="692"/>
      <c r="J72" s="692"/>
      <c r="K72" s="692"/>
      <c r="L72" s="692"/>
      <c r="M72" s="692"/>
      <c r="N72" s="692"/>
      <c r="O72" s="693"/>
      <c r="P72" s="693"/>
      <c r="Q72" s="693"/>
      <c r="R72" s="80"/>
      <c r="S72" s="691"/>
      <c r="T72" s="691"/>
      <c r="U72" s="81"/>
      <c r="V72" s="691"/>
      <c r="W72" s="691"/>
      <c r="X72" s="691"/>
      <c r="Y72" s="81"/>
      <c r="Z72" s="691"/>
      <c r="AA72" s="691"/>
      <c r="AB72" s="691"/>
      <c r="AC72" s="81"/>
      <c r="AD72" s="691"/>
      <c r="AE72" s="691"/>
      <c r="AF72" s="691"/>
      <c r="AG72" s="691"/>
      <c r="AH72" s="79"/>
      <c r="AI72" s="79"/>
      <c r="AJ72" s="79"/>
      <c r="AK72" s="79"/>
      <c r="AL72" s="79"/>
      <c r="AM72" s="514"/>
      <c r="AN72" s="514"/>
      <c r="AO72" s="2192"/>
      <c r="AP72" s="2192"/>
      <c r="AQ72" s="2192"/>
      <c r="AR72" s="2192"/>
      <c r="AS72" s="2192"/>
      <c r="AT72" s="2192"/>
      <c r="AU72" s="2192"/>
      <c r="AV72" s="2192"/>
      <c r="AW72" s="2192"/>
      <c r="AX72" s="2192"/>
      <c r="AY72" s="2192"/>
      <c r="AZ72" s="2192"/>
      <c r="BA72" s="637"/>
      <c r="BB72" s="79"/>
      <c r="BC72" s="3"/>
      <c r="BD72" s="3"/>
    </row>
    <row r="73" spans="1:56" ht="14.1" customHeight="1">
      <c r="A73" s="79"/>
      <c r="B73" s="78"/>
      <c r="C73" s="692"/>
      <c r="D73" s="692"/>
      <c r="E73" s="692"/>
      <c r="F73" s="692"/>
      <c r="G73" s="692"/>
      <c r="H73" s="692"/>
      <c r="I73" s="692"/>
      <c r="J73" s="692"/>
      <c r="K73" s="692"/>
      <c r="L73" s="692"/>
      <c r="M73" s="692"/>
      <c r="N73" s="692"/>
      <c r="O73" s="693"/>
      <c r="P73" s="693"/>
      <c r="Q73" s="693"/>
      <c r="R73" s="80"/>
      <c r="S73" s="691"/>
      <c r="T73" s="691"/>
      <c r="U73" s="81"/>
      <c r="V73" s="691"/>
      <c r="W73" s="691"/>
      <c r="X73" s="691"/>
      <c r="Y73" s="81"/>
      <c r="Z73" s="691"/>
      <c r="AA73" s="691"/>
      <c r="AB73" s="691"/>
      <c r="AC73" s="81"/>
      <c r="AD73" s="691"/>
      <c r="AE73" s="691"/>
      <c r="AF73" s="691"/>
      <c r="AG73" s="691"/>
      <c r="AH73" s="79"/>
      <c r="AI73" s="79"/>
      <c r="AJ73" s="79"/>
      <c r="AK73" s="79"/>
      <c r="AL73" s="79"/>
      <c r="AM73" s="514"/>
      <c r="AN73" s="514"/>
      <c r="AO73" s="2192"/>
      <c r="AP73" s="2192"/>
      <c r="AQ73" s="2192"/>
      <c r="AR73" s="2192"/>
      <c r="AS73" s="2192"/>
      <c r="AT73" s="2192"/>
      <c r="AU73" s="2192"/>
      <c r="AV73" s="2192"/>
      <c r="AW73" s="2192"/>
      <c r="AX73" s="2192"/>
      <c r="AY73" s="2192"/>
      <c r="AZ73" s="2192"/>
      <c r="BA73" s="637"/>
      <c r="BB73" s="79"/>
      <c r="BC73" s="3"/>
      <c r="BD73" s="3"/>
    </row>
    <row r="74" spans="1:56" ht="14.1" customHeight="1">
      <c r="A74" s="79"/>
      <c r="B74" s="78"/>
      <c r="C74" s="692"/>
      <c r="D74" s="692"/>
      <c r="E74" s="692"/>
      <c r="F74" s="692"/>
      <c r="G74" s="692"/>
      <c r="H74" s="692"/>
      <c r="I74" s="692"/>
      <c r="J74" s="692"/>
      <c r="K74" s="692"/>
      <c r="L74" s="692"/>
      <c r="M74" s="692"/>
      <c r="N74" s="692"/>
      <c r="O74" s="693"/>
      <c r="P74" s="693"/>
      <c r="Q74" s="693"/>
      <c r="R74" s="80"/>
      <c r="S74" s="691"/>
      <c r="T74" s="691"/>
      <c r="U74" s="81"/>
      <c r="V74" s="691"/>
      <c r="W74" s="691"/>
      <c r="X74" s="691"/>
      <c r="Y74" s="81"/>
      <c r="Z74" s="691"/>
      <c r="AA74" s="691"/>
      <c r="AB74" s="691"/>
      <c r="AC74" s="81"/>
      <c r="AD74" s="691"/>
      <c r="AE74" s="691"/>
      <c r="AF74" s="691"/>
      <c r="AG74" s="691"/>
      <c r="AH74" s="79"/>
      <c r="AI74" s="79"/>
      <c r="AJ74" s="79"/>
      <c r="AK74" s="79"/>
      <c r="AL74" s="79"/>
      <c r="AM74" s="514"/>
      <c r="AN74" s="514"/>
      <c r="AO74" s="1108" t="s">
        <v>186</v>
      </c>
      <c r="AP74" s="637"/>
      <c r="AQ74" s="637"/>
      <c r="AR74" s="637"/>
      <c r="AS74" s="637"/>
      <c r="AT74" s="637"/>
      <c r="AU74" s="637"/>
      <c r="AV74" s="637"/>
      <c r="AW74" s="637"/>
      <c r="AX74" s="637"/>
      <c r="AY74" s="637"/>
      <c r="AZ74" s="637"/>
      <c r="BA74" s="637"/>
      <c r="BB74" s="79"/>
      <c r="BC74" s="3"/>
      <c r="BD74" s="3"/>
    </row>
    <row r="75" spans="1:56" ht="14.1" customHeight="1">
      <c r="A75" s="79"/>
      <c r="B75" s="78"/>
      <c r="C75" s="692"/>
      <c r="D75" s="692"/>
      <c r="E75" s="692"/>
      <c r="F75" s="692"/>
      <c r="G75" s="692"/>
      <c r="H75" s="692"/>
      <c r="I75" s="692"/>
      <c r="J75" s="692"/>
      <c r="K75" s="692"/>
      <c r="L75" s="692"/>
      <c r="M75" s="692"/>
      <c r="N75" s="692"/>
      <c r="O75" s="693"/>
      <c r="P75" s="693"/>
      <c r="Q75" s="693"/>
      <c r="R75" s="80"/>
      <c r="S75" s="691"/>
      <c r="T75" s="691"/>
      <c r="U75" s="81"/>
      <c r="V75" s="691"/>
      <c r="W75" s="691"/>
      <c r="X75" s="691"/>
      <c r="Y75" s="81"/>
      <c r="Z75" s="691"/>
      <c r="AA75" s="691"/>
      <c r="AB75" s="691"/>
      <c r="AC75" s="81"/>
      <c r="AD75" s="691"/>
      <c r="AE75" s="691"/>
      <c r="AF75" s="691"/>
      <c r="AG75" s="691"/>
      <c r="AH75" s="79"/>
      <c r="AI75" s="79"/>
      <c r="AJ75" s="79"/>
      <c r="AK75" s="79"/>
      <c r="AL75" s="79"/>
      <c r="AM75" s="514"/>
      <c r="AN75" s="514"/>
      <c r="AO75" s="514"/>
      <c r="AP75" s="514"/>
      <c r="AQ75" s="514"/>
      <c r="AR75" s="514"/>
      <c r="AS75" s="514"/>
      <c r="AT75" s="602"/>
      <c r="AU75" s="602"/>
      <c r="AV75" s="602"/>
      <c r="AW75" s="602"/>
      <c r="AX75" s="602"/>
      <c r="AY75" s="602"/>
      <c r="AZ75" s="602"/>
      <c r="BA75" s="602"/>
      <c r="BB75" s="79"/>
      <c r="BC75" s="3"/>
      <c r="BD75" s="3"/>
    </row>
    <row r="76" spans="1:56" ht="14.1" customHeight="1">
      <c r="A76" s="79"/>
      <c r="B76" s="78"/>
      <c r="C76" s="692"/>
      <c r="D76" s="692"/>
      <c r="E76" s="692"/>
      <c r="F76" s="692"/>
      <c r="G76" s="692"/>
      <c r="H76" s="692"/>
      <c r="I76" s="692"/>
      <c r="J76" s="692"/>
      <c r="K76" s="692"/>
      <c r="L76" s="692"/>
      <c r="M76" s="692"/>
      <c r="N76" s="692"/>
      <c r="O76" s="693"/>
      <c r="P76" s="693"/>
      <c r="Q76" s="693"/>
      <c r="R76" s="80"/>
      <c r="S76" s="691"/>
      <c r="T76" s="691"/>
      <c r="U76" s="81"/>
      <c r="V76" s="691"/>
      <c r="W76" s="691"/>
      <c r="X76" s="691"/>
      <c r="Y76" s="81"/>
      <c r="Z76" s="691"/>
      <c r="AA76" s="691"/>
      <c r="AB76" s="691"/>
      <c r="AC76" s="81"/>
      <c r="AD76" s="691"/>
      <c r="AE76" s="691"/>
      <c r="AF76" s="691"/>
      <c r="AG76" s="691"/>
      <c r="AH76" s="79"/>
      <c r="AI76" s="79"/>
      <c r="AJ76" s="79"/>
      <c r="AK76" s="79"/>
      <c r="AL76" s="79"/>
      <c r="AM76" s="79"/>
      <c r="AN76" s="79"/>
      <c r="AO76" s="79"/>
      <c r="AP76" s="79"/>
      <c r="AQ76" s="79"/>
      <c r="AR76" s="79"/>
      <c r="AS76" s="79"/>
      <c r="AT76" s="79"/>
      <c r="AU76" s="79"/>
      <c r="AV76" s="79"/>
      <c r="AW76" s="79"/>
      <c r="AX76" s="79"/>
      <c r="AY76" s="79"/>
      <c r="AZ76" s="79"/>
      <c r="BA76" s="79"/>
      <c r="BB76" s="79"/>
      <c r="BC76" s="3"/>
      <c r="BD76" s="3"/>
    </row>
    <row r="77" spans="1:56" ht="14.1" customHeight="1">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514"/>
      <c r="AN77" s="514"/>
      <c r="AO77" s="514"/>
      <c r="AP77" s="514"/>
      <c r="AQ77" s="514"/>
      <c r="AR77" s="514"/>
      <c r="AS77" s="514"/>
      <c r="AT77" s="514"/>
      <c r="AU77" s="514"/>
      <c r="AV77" s="514"/>
      <c r="AW77" s="514"/>
      <c r="AX77" s="514"/>
      <c r="AY77" s="514"/>
      <c r="AZ77" s="514"/>
      <c r="BA77" s="514"/>
      <c r="BB77" s="79"/>
      <c r="BC77" s="3"/>
      <c r="BD77" s="3"/>
    </row>
    <row r="78" spans="1:56" ht="14.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514"/>
      <c r="AN78" s="514"/>
      <c r="AO78" s="1272" t="s">
        <v>668</v>
      </c>
      <c r="AP78" s="543"/>
      <c r="AQ78" s="543"/>
      <c r="AR78" s="543"/>
      <c r="AS78" s="543"/>
      <c r="AT78" s="543"/>
      <c r="AU78" s="543"/>
      <c r="AV78" s="543"/>
      <c r="AW78" s="543"/>
      <c r="AX78" s="543"/>
      <c r="AY78" s="543"/>
      <c r="AZ78" s="543"/>
      <c r="BA78" s="514"/>
      <c r="BB78" s="79"/>
      <c r="BC78" s="3"/>
      <c r="BD78" s="3"/>
    </row>
    <row r="79" spans="1:56" ht="14.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514"/>
      <c r="AN79" s="514"/>
      <c r="AO79" s="521"/>
      <c r="AP79" s="543"/>
      <c r="AQ79" s="543"/>
      <c r="AR79" s="543"/>
      <c r="AS79" s="543"/>
      <c r="AT79" s="543"/>
      <c r="AU79" s="543"/>
      <c r="AV79" s="543"/>
      <c r="AW79" s="543"/>
      <c r="AX79" s="543"/>
      <c r="AY79" s="543"/>
      <c r="AZ79" s="543"/>
      <c r="BA79" s="514"/>
      <c r="BB79" s="3"/>
      <c r="BC79" s="3"/>
      <c r="BD79" s="3"/>
    </row>
    <row r="80" spans="1:56" ht="14.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514"/>
      <c r="AN80" s="514"/>
      <c r="AO80" s="636" t="s">
        <v>543</v>
      </c>
      <c r="AP80" s="594"/>
      <c r="AQ80" s="594" t="s">
        <v>321</v>
      </c>
      <c r="AR80" s="1330"/>
      <c r="AS80" s="1330"/>
      <c r="AT80" s="594"/>
      <c r="AU80" s="594" t="s">
        <v>322</v>
      </c>
      <c r="AV80" s="1330"/>
      <c r="AW80" s="1330"/>
      <c r="AX80" s="594"/>
      <c r="AY80" s="594" t="s">
        <v>323</v>
      </c>
      <c r="AZ80" s="1330"/>
      <c r="BA80" s="514"/>
      <c r="BB80" s="3"/>
      <c r="BC80" s="3"/>
      <c r="BD80" s="3"/>
    </row>
    <row r="81" spans="1:56" ht="14.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514"/>
      <c r="AN81" s="514"/>
      <c r="AO81" s="636"/>
      <c r="AP81" s="1286" t="s">
        <v>177</v>
      </c>
      <c r="AQ81" s="1286" t="s">
        <v>178</v>
      </c>
      <c r="AR81" s="1286" t="s">
        <v>179</v>
      </c>
      <c r="AS81" s="1286"/>
      <c r="AT81" s="1286" t="s">
        <v>180</v>
      </c>
      <c r="AU81" s="1286" t="s">
        <v>181</v>
      </c>
      <c r="AV81" s="1286" t="s">
        <v>182</v>
      </c>
      <c r="AW81" s="1286"/>
      <c r="AX81" s="1286" t="s">
        <v>183</v>
      </c>
      <c r="AY81" s="1286" t="s">
        <v>184</v>
      </c>
      <c r="AZ81" s="1286" t="s">
        <v>185</v>
      </c>
      <c r="BA81" s="514"/>
      <c r="BB81" s="3"/>
      <c r="BC81" s="3"/>
      <c r="BD81" s="3"/>
    </row>
    <row r="82" spans="1:56" ht="14.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514"/>
      <c r="AN82" s="514"/>
      <c r="AO82" s="1328">
        <v>1990</v>
      </c>
      <c r="AP82" s="1329">
        <v>0.11418685121107267</v>
      </c>
      <c r="AQ82" s="1329">
        <v>0.21325805864141323</v>
      </c>
      <c r="AR82" s="1329">
        <v>0.13846900989497965</v>
      </c>
      <c r="AS82" s="1329"/>
      <c r="AT82" s="1329"/>
      <c r="AU82" s="1329"/>
      <c r="AV82" s="1329"/>
      <c r="AW82" s="1329"/>
      <c r="AX82" s="1329"/>
      <c r="AY82" s="1329"/>
      <c r="AZ82" s="1329"/>
      <c r="BA82" s="514"/>
      <c r="BB82" s="3"/>
      <c r="BC82" s="3"/>
      <c r="BD82" s="3"/>
    </row>
    <row r="83" spans="1:56" ht="14.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514"/>
      <c r="AN83" s="514"/>
      <c r="AO83" s="1328">
        <v>2000</v>
      </c>
      <c r="AP83" s="1329">
        <v>0.047131714333130501</v>
      </c>
      <c r="AQ83" s="1329">
        <v>0.19284173258837198</v>
      </c>
      <c r="AR83" s="1329">
        <v>0.19322896498312772</v>
      </c>
      <c r="AS83" s="1329"/>
      <c r="AT83" s="1329"/>
      <c r="AU83" s="1329"/>
      <c r="AV83" s="1329"/>
      <c r="AW83" s="1329"/>
      <c r="AX83" s="1329"/>
      <c r="AY83" s="1329"/>
      <c r="AZ83" s="1329"/>
      <c r="BA83" s="514"/>
      <c r="BB83" s="3"/>
      <c r="BC83" s="3"/>
      <c r="BD83" s="3"/>
    </row>
    <row r="84" spans="1:56" ht="14.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514"/>
      <c r="AN84" s="514"/>
      <c r="AO84" s="1328">
        <v>2021</v>
      </c>
      <c r="AP84" s="1329">
        <v>0.088501880998927113</v>
      </c>
      <c r="AQ84" s="1329">
        <v>0.1068061490619739</v>
      </c>
      <c r="AR84" s="1329">
        <v>0.19055512775559286</v>
      </c>
      <c r="AS84" s="1329"/>
      <c r="AT84" s="1329"/>
      <c r="AU84" s="1329"/>
      <c r="AV84" s="1329"/>
      <c r="AW84" s="1329"/>
      <c r="AX84" s="1329"/>
      <c r="AY84" s="1329"/>
      <c r="AZ84" s="1329"/>
      <c r="BA84" s="514"/>
      <c r="BB84" s="3"/>
      <c r="BC84" s="3"/>
      <c r="BD84" s="3"/>
    </row>
    <row r="85" spans="1:56" ht="14.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514"/>
      <c r="AN85" s="514"/>
      <c r="AO85" s="1328">
        <v>1990</v>
      </c>
      <c r="AP85" s="1329"/>
      <c r="AQ85" s="1329"/>
      <c r="AR85" s="1329"/>
      <c r="AS85" s="1329"/>
      <c r="AT85" s="1329">
        <v>0.20409154373823832</v>
      </c>
      <c r="AU85" s="1329">
        <v>0.16548291143082619</v>
      </c>
      <c r="AV85" s="1329">
        <v>0.049839130698719113</v>
      </c>
      <c r="AW85" s="1329"/>
      <c r="AX85" s="1329"/>
      <c r="AY85" s="1329"/>
      <c r="AZ85" s="1329"/>
      <c r="BA85" s="514"/>
      <c r="BB85" s="3"/>
      <c r="BC85" s="3"/>
      <c r="BD85" s="3"/>
    </row>
    <row r="86" spans="1:56" ht="14.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514"/>
      <c r="AN86" s="514"/>
      <c r="AO86" s="1328">
        <v>2000</v>
      </c>
      <c r="AP86" s="1329"/>
      <c r="AQ86" s="1329"/>
      <c r="AR86" s="1329"/>
      <c r="AS86" s="1329"/>
      <c r="AT86" s="1329">
        <v>0.082369862255905299</v>
      </c>
      <c r="AU86" s="1329">
        <v>0.23621176080101786</v>
      </c>
      <c r="AV86" s="1329">
        <v>0.09697405542955137</v>
      </c>
      <c r="AW86" s="1329"/>
      <c r="AX86" s="1329"/>
      <c r="AY86" s="1329"/>
      <c r="AZ86" s="1329"/>
      <c r="BA86" s="514"/>
      <c r="BB86" s="3"/>
      <c r="BC86" s="3"/>
      <c r="BD86" s="3"/>
    </row>
    <row r="87" spans="1:56" ht="14.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514"/>
      <c r="AN87" s="514"/>
      <c r="AO87" s="1328">
        <v>2021</v>
      </c>
      <c r="AP87" s="1329"/>
      <c r="AQ87" s="1329"/>
      <c r="AR87" s="1329"/>
      <c r="AS87" s="1329"/>
      <c r="AT87" s="1329">
        <v>0.063404447495333457</v>
      </c>
      <c r="AU87" s="1329">
        <v>0.096107477537468899</v>
      </c>
      <c r="AV87" s="1329">
        <v>0.1087809341399249</v>
      </c>
      <c r="AW87" s="1329"/>
      <c r="AX87" s="1329"/>
      <c r="AY87" s="1329"/>
      <c r="AZ87" s="1329"/>
      <c r="BA87" s="514"/>
      <c r="BB87" s="3"/>
      <c r="BC87" s="3"/>
      <c r="BD87" s="3"/>
    </row>
    <row r="88" spans="1:56" ht="14.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514"/>
      <c r="AN88" s="514"/>
      <c r="AO88" s="1328">
        <v>1990</v>
      </c>
      <c r="AP88" s="1329"/>
      <c r="AQ88" s="1329"/>
      <c r="AR88" s="1329"/>
      <c r="AS88" s="1329"/>
      <c r="AT88" s="1329"/>
      <c r="AU88" s="1329"/>
      <c r="AV88" s="1329"/>
      <c r="AW88" s="1329"/>
      <c r="AX88" s="1329">
        <v>0.055909670369695866</v>
      </c>
      <c r="AY88" s="1329">
        <v>0.032841619619984219</v>
      </c>
      <c r="AZ88" s="1329">
        <v>0.025921204395070722</v>
      </c>
      <c r="BA88" s="514"/>
      <c r="BB88" s="3"/>
      <c r="BC88" s="3"/>
      <c r="BD88" s="3"/>
    </row>
    <row r="89" spans="1:56" ht="14.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514"/>
      <c r="AN89" s="514"/>
      <c r="AO89" s="1328">
        <v>2000</v>
      </c>
      <c r="AP89" s="1329"/>
      <c r="AQ89" s="1329"/>
      <c r="AR89" s="1329"/>
      <c r="AS89" s="1329"/>
      <c r="AT89" s="1329"/>
      <c r="AU89" s="1329"/>
      <c r="AV89" s="1329"/>
      <c r="AW89" s="1329"/>
      <c r="AX89" s="1329">
        <v>0.024838192177905626</v>
      </c>
      <c r="AY89" s="1329">
        <v>0.057089118769707362</v>
      </c>
      <c r="AZ89" s="1329">
        <v>0.069314598661282298</v>
      </c>
      <c r="BA89" s="514"/>
      <c r="BB89" s="3"/>
      <c r="BC89" s="3"/>
      <c r="BD89" s="3"/>
    </row>
    <row r="90" spans="1:56" ht="14.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514"/>
      <c r="AN90" s="514"/>
      <c r="AO90" s="1328">
        <v>2021</v>
      </c>
      <c r="AP90" s="1329"/>
      <c r="AQ90" s="1329"/>
      <c r="AR90" s="1329"/>
      <c r="AS90" s="1329"/>
      <c r="AT90" s="1329"/>
      <c r="AU90" s="1329"/>
      <c r="AV90" s="1329"/>
      <c r="AW90" s="1329"/>
      <c r="AX90" s="1329">
        <v>0.057629906607975255</v>
      </c>
      <c r="AY90" s="1329">
        <v>0.069651764178449843</v>
      </c>
      <c r="AZ90" s="1329">
        <v>0.21856231222435379</v>
      </c>
      <c r="BA90" s="514"/>
      <c r="BB90" s="3"/>
      <c r="BC90" s="3"/>
      <c r="BD90" s="3"/>
    </row>
    <row r="91" spans="1:56" ht="14.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514"/>
      <c r="AN91" s="514"/>
      <c r="AO91" s="2193" t="s">
        <v>187</v>
      </c>
      <c r="AP91" s="2193"/>
      <c r="AQ91" s="2193"/>
      <c r="AR91" s="2193"/>
      <c r="AS91" s="2193"/>
      <c r="AT91" s="2193"/>
      <c r="AU91" s="2193"/>
      <c r="AV91" s="2193"/>
      <c r="AW91" s="2193"/>
      <c r="AX91" s="2193"/>
      <c r="AY91" s="2193"/>
      <c r="AZ91" s="2193"/>
      <c r="BA91" s="514"/>
      <c r="BB91" s="3"/>
      <c r="BC91" s="3"/>
      <c r="BD91" s="3"/>
    </row>
    <row r="92" spans="1:56" ht="14.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514"/>
      <c r="AN92" s="514"/>
      <c r="AO92" s="2193"/>
      <c r="AP92" s="2193"/>
      <c r="AQ92" s="2193"/>
      <c r="AR92" s="2193"/>
      <c r="AS92" s="2193"/>
      <c r="AT92" s="2193"/>
      <c r="AU92" s="2193"/>
      <c r="AV92" s="2193"/>
      <c r="AW92" s="2193"/>
      <c r="AX92" s="2193"/>
      <c r="AY92" s="2193"/>
      <c r="AZ92" s="2193"/>
      <c r="BA92" s="514"/>
      <c r="BB92" s="3"/>
      <c r="BC92" s="3"/>
      <c r="BD92" s="3"/>
    </row>
    <row r="93" spans="1:56" ht="14.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514"/>
      <c r="AN93" s="514"/>
      <c r="AO93" s="1108" t="s">
        <v>186</v>
      </c>
      <c r="AP93" s="986"/>
      <c r="AQ93" s="986"/>
      <c r="AR93" s="986"/>
      <c r="AS93" s="986"/>
      <c r="AT93" s="986"/>
      <c r="AU93" s="986"/>
      <c r="AV93" s="986"/>
      <c r="AW93" s="986"/>
      <c r="AX93" s="986"/>
      <c r="AY93" s="986"/>
      <c r="AZ93" s="986"/>
      <c r="BA93" s="514"/>
      <c r="BB93" s="3"/>
      <c r="BC93" s="3"/>
      <c r="BD93" s="3"/>
    </row>
    <row r="94" spans="1:56" ht="14.1"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514"/>
      <c r="AN94" s="514"/>
      <c r="AO94" s="514"/>
      <c r="AP94" s="514"/>
      <c r="AQ94" s="514"/>
      <c r="AR94" s="514"/>
      <c r="AS94" s="514"/>
      <c r="AT94" s="514"/>
      <c r="AU94" s="514"/>
      <c r="AV94" s="514"/>
      <c r="AW94" s="514"/>
      <c r="AX94" s="514"/>
      <c r="AY94" s="514"/>
      <c r="AZ94" s="514"/>
      <c r="BA94" s="514"/>
      <c r="BB94" s="3"/>
      <c r="BC94" s="3"/>
      <c r="BD94" s="3"/>
    </row>
    <row r="95" spans="1:56"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1399" t="s">
        <v>0</v>
      </c>
      <c r="AN95" s="3"/>
      <c r="AO95" s="3"/>
      <c r="AP95" s="3"/>
      <c r="AQ95" s="3"/>
      <c r="AR95" s="3"/>
      <c r="AS95" s="3"/>
      <c r="AT95" s="3"/>
      <c r="AU95" s="3"/>
      <c r="AV95" s="3"/>
      <c r="AW95" s="3"/>
      <c r="AX95" s="3"/>
      <c r="AY95" s="3"/>
      <c r="AZ95" s="3"/>
      <c r="BA95" s="3"/>
      <c r="BB95" s="3"/>
      <c r="BC95" s="3"/>
      <c r="BD95" s="3"/>
    </row>
    <row r="96" spans="1:56" ht="14.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row>
  </sheetData>
  <sheetProtection selectLockedCells="1"/>
  <mergeCells count="110">
    <mergeCell ref="C6:AF6"/>
    <mergeCell ref="O7:V7"/>
    <mergeCell ref="W7:Z8"/>
    <mergeCell ref="AA7:AD8"/>
    <mergeCell ref="AE7:AG8"/>
    <mergeCell ref="O8:R8"/>
    <mergeCell ref="S8:V8"/>
    <mergeCell ref="K3:AG3"/>
    <mergeCell ref="K4:AD5"/>
    <mergeCell ref="C10:N10"/>
    <mergeCell ref="O10:Q10"/>
    <mergeCell ref="S10:U10"/>
    <mergeCell ref="W10:Y10"/>
    <mergeCell ref="AA10:AC10"/>
    <mergeCell ref="AE10:AG10"/>
    <mergeCell ref="C9:N9"/>
    <mergeCell ref="O9:Q9"/>
    <mergeCell ref="S9:U9"/>
    <mergeCell ref="W9:Y9"/>
    <mergeCell ref="AA9:AC9"/>
    <mergeCell ref="AE9:AG9"/>
    <mergeCell ref="C12:N12"/>
    <mergeCell ref="O12:Q12"/>
    <mergeCell ref="S12:U12"/>
    <mergeCell ref="W12:Y12"/>
    <mergeCell ref="AA12:AC12"/>
    <mergeCell ref="AE12:AG12"/>
    <mergeCell ref="C11:N11"/>
    <mergeCell ref="O11:Q11"/>
    <mergeCell ref="S11:U11"/>
    <mergeCell ref="W11:Y11"/>
    <mergeCell ref="AA11:AC11"/>
    <mergeCell ref="AE11:AG11"/>
    <mergeCell ref="C14:N14"/>
    <mergeCell ref="O14:Q14"/>
    <mergeCell ref="S14:U14"/>
    <mergeCell ref="W14:Y14"/>
    <mergeCell ref="AA14:AC14"/>
    <mergeCell ref="AE14:AG14"/>
    <mergeCell ref="C13:N13"/>
    <mergeCell ref="O13:Q13"/>
    <mergeCell ref="S13:U13"/>
    <mergeCell ref="W13:Y13"/>
    <mergeCell ref="AA13:AC13"/>
    <mergeCell ref="AE13:AG13"/>
    <mergeCell ref="C16:N16"/>
    <mergeCell ref="O16:Q16"/>
    <mergeCell ref="S16:U16"/>
    <mergeCell ref="W16:Y16"/>
    <mergeCell ref="AA16:AC16"/>
    <mergeCell ref="AE16:AG16"/>
    <mergeCell ref="C15:N15"/>
    <mergeCell ref="O15:Q15"/>
    <mergeCell ref="S15:U15"/>
    <mergeCell ref="W15:Y15"/>
    <mergeCell ref="AA15:AC15"/>
    <mergeCell ref="AE15:AG15"/>
    <mergeCell ref="C18:N18"/>
    <mergeCell ref="O18:Q18"/>
    <mergeCell ref="S18:U18"/>
    <mergeCell ref="W18:Y18"/>
    <mergeCell ref="AA18:AC18"/>
    <mergeCell ref="AE18:AG18"/>
    <mergeCell ref="C17:N17"/>
    <mergeCell ref="O17:Q17"/>
    <mergeCell ref="S17:U17"/>
    <mergeCell ref="W17:Y17"/>
    <mergeCell ref="AA17:AC17"/>
    <mergeCell ref="AE17:AG17"/>
    <mergeCell ref="C39:E39"/>
    <mergeCell ref="F39:H39"/>
    <mergeCell ref="I39:K39"/>
    <mergeCell ref="L39:N39"/>
    <mergeCell ref="O39:Q39"/>
    <mergeCell ref="R39:AG39"/>
    <mergeCell ref="C25:S25"/>
    <mergeCell ref="T25:AG25"/>
    <mergeCell ref="C27:C36"/>
    <mergeCell ref="T27:T36"/>
    <mergeCell ref="E38:N38"/>
    <mergeCell ref="V38:AE38"/>
    <mergeCell ref="D27:D31"/>
    <mergeCell ref="D32:D36"/>
    <mergeCell ref="U27:U31"/>
    <mergeCell ref="U32:U36"/>
    <mergeCell ref="U41:W41"/>
    <mergeCell ref="X41:AG41"/>
    <mergeCell ref="C44:AG44"/>
    <mergeCell ref="F47:M47"/>
    <mergeCell ref="O47:W47"/>
    <mergeCell ref="Y47:AF47"/>
    <mergeCell ref="C41:E41"/>
    <mergeCell ref="F41:H41"/>
    <mergeCell ref="I41:K41"/>
    <mergeCell ref="L41:N41"/>
    <mergeCell ref="O41:Q41"/>
    <mergeCell ref="R41:T41"/>
    <mergeCell ref="AD59:AG59"/>
    <mergeCell ref="AO72:AZ73"/>
    <mergeCell ref="AO91:AZ92"/>
    <mergeCell ref="C48:AG48"/>
    <mergeCell ref="C51:AG52"/>
    <mergeCell ref="C53:AG53"/>
    <mergeCell ref="C56:G56"/>
    <mergeCell ref="C57:F57"/>
    <mergeCell ref="C59:N59"/>
    <mergeCell ref="O59:Q59"/>
    <mergeCell ref="S59:T59"/>
    <mergeCell ref="V59:X59"/>
    <mergeCell ref="Z59:AB59"/>
  </mergeCells>
  <conditionalFormatting sqref="D37 E27:N36">
    <cfRule type="cellIs" priority="8" dxfId="79" operator="lessThan" stopIfTrue="1">
      <formula>0.05</formula>
    </cfRule>
    <cfRule type="cellIs" priority="9" dxfId="80" operator="greaterThan" stopIfTrue="1">
      <formula>0.2</formula>
    </cfRule>
    <cfRule type="cellIs" priority="10" dxfId="81" operator="between" stopIfTrue="1">
      <formula>0.15</formula>
      <formula>0.2</formula>
    </cfRule>
    <cfRule type="cellIs" priority="11" dxfId="82" operator="between" stopIfTrue="1">
      <formula>0.1</formula>
      <formula>0.15</formula>
    </cfRule>
    <cfRule type="cellIs" priority="12" dxfId="83" operator="between" stopIfTrue="1">
      <formula>0.05</formula>
      <formula>0.1</formula>
    </cfRule>
  </conditionalFormatting>
  <conditionalFormatting sqref="U37 V27:AE36">
    <cfRule type="cellIs" priority="1" dxfId="61" operator="greaterThanOrEqual" stopIfTrue="1">
      <formula>0.1</formula>
    </cfRule>
    <cfRule type="cellIs" priority="2" dxfId="60" operator="between" stopIfTrue="1">
      <formula>0.06</formula>
      <formula>0.1</formula>
    </cfRule>
    <cfRule type="cellIs" priority="3" dxfId="59" operator="between" stopIfTrue="1">
      <formula>0.02</formula>
      <formula>0.06</formula>
    </cfRule>
    <cfRule type="cellIs" priority="4" dxfId="84" operator="between" stopIfTrue="1">
      <formula>-2%</formula>
      <formula>2%</formula>
    </cfRule>
    <cfRule type="cellIs" priority="5" dxfId="57" operator="between" stopIfTrue="1">
      <formula>-0.06</formula>
      <formula>-0.02</formula>
    </cfRule>
    <cfRule type="cellIs" priority="6" dxfId="56" operator="between" stopIfTrue="1">
      <formula>-0.1</formula>
      <formula>-0.06</formula>
    </cfRule>
    <cfRule type="cellIs" priority="7" dxfId="55" operator="lessThanOrEqual" stopIfTrue="1">
      <formula>-0.1</formula>
    </cfRule>
  </conditionalFormatting>
  <hyperlinks>
    <hyperlink ref="AO27" location="NAS!A57" display="Daten"/>
    <hyperlink ref="AR27" location="NAS!AO57" display="Daten"/>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55b2379-fdb6-46d8-b26b-7129a6a12367}">
  <sheetPr codeName="Tabelle21"/>
  <dimension ref="A1:AP80"/>
  <sheetViews>
    <sheetView workbookViewId="0" topLeftCell="A1"/>
  </sheetViews>
  <sheetFormatPr defaultColWidth="11.005" defaultRowHeight="14.25"/>
  <cols>
    <col min="1" max="1" width="4.625" style="82" customWidth="1"/>
    <col min="2" max="2" width="2.625" style="82" customWidth="1"/>
    <col min="3" max="3" width="10.625" style="82" customWidth="1"/>
    <col min="4" max="4" width="1.625" style="82" customWidth="1"/>
    <col min="5" max="5" width="12.875" style="82" customWidth="1"/>
    <col min="6" max="6" width="1.625" style="82" customWidth="1"/>
    <col min="7" max="16" width="7" style="82" customWidth="1"/>
    <col min="17" max="18" width="2.625" style="82" customWidth="1"/>
    <col min="19" max="21" width="11" style="82"/>
    <col min="22" max="23" width="2.625" style="82" customWidth="1"/>
    <col min="24" max="24" width="35.625" style="82" customWidth="1"/>
    <col min="25" max="38" width="10.625" style="82" customWidth="1"/>
    <col min="39" max="39" width="2.625" style="82" customWidth="1"/>
    <col min="40" max="16384" width="11" style="82"/>
  </cols>
  <sheetData>
    <row r="1" spans="1:42" ht="4.5" customHeight="1">
      <c r="A1" s="3"/>
      <c r="B1" s="4"/>
      <c r="C1" s="2209" t="s">
        <v>0</v>
      </c>
      <c r="D1" s="2210"/>
      <c r="E1" s="2210"/>
      <c r="F1" s="2210"/>
      <c r="G1" s="2210"/>
      <c r="H1" s="2210"/>
      <c r="I1" s="2210"/>
      <c r="J1" s="2210"/>
      <c r="K1" s="1010"/>
      <c r="L1" s="1010"/>
      <c r="M1" s="1010"/>
      <c r="N1" s="1010"/>
      <c r="O1" s="1010"/>
      <c r="P1" s="1010"/>
      <c r="Q1" s="5"/>
      <c r="R1" s="3"/>
      <c r="S1" s="3"/>
      <c r="T1" s="3"/>
      <c r="U1" s="3"/>
      <c r="V1" s="514"/>
      <c r="W1" s="514"/>
      <c r="X1" s="2206"/>
      <c r="Y1" s="2207"/>
      <c r="Z1" s="2207"/>
      <c r="AA1" s="2207"/>
      <c r="AB1" s="2207"/>
      <c r="AC1" s="2207"/>
      <c r="AD1" s="2207"/>
      <c r="AE1" s="2207"/>
      <c r="AF1" s="515"/>
      <c r="AG1" s="515"/>
      <c r="AH1" s="515"/>
      <c r="AI1" s="515"/>
      <c r="AJ1" s="515"/>
      <c r="AK1" s="515"/>
      <c r="AL1" s="515"/>
      <c r="AM1" s="514"/>
      <c r="AN1" s="3"/>
      <c r="AO1" s="3"/>
      <c r="AP1" s="3"/>
    </row>
    <row r="2" spans="1:42" ht="4.5" customHeight="1">
      <c r="A2" s="3"/>
      <c r="B2" s="4"/>
      <c r="C2" s="1008"/>
      <c r="D2" s="1009"/>
      <c r="E2" s="1009"/>
      <c r="F2" s="1009"/>
      <c r="G2" s="1009"/>
      <c r="H2" s="1009"/>
      <c r="I2" s="1009"/>
      <c r="J2" s="1009"/>
      <c r="K2" s="191"/>
      <c r="L2" s="191"/>
      <c r="M2" s="191"/>
      <c r="N2" s="191"/>
      <c r="O2" s="191"/>
      <c r="P2" s="191"/>
      <c r="Q2" s="5"/>
      <c r="R2" s="3"/>
      <c r="S2" s="3"/>
      <c r="T2" s="3"/>
      <c r="U2" s="3"/>
      <c r="V2" s="514"/>
      <c r="W2" s="514"/>
      <c r="X2" s="964"/>
      <c r="Y2" s="965"/>
      <c r="Z2" s="965"/>
      <c r="AA2" s="965"/>
      <c r="AB2" s="965"/>
      <c r="AC2" s="546"/>
      <c r="AD2" s="546"/>
      <c r="AE2" s="546"/>
      <c r="AF2" s="546"/>
      <c r="AG2" s="546"/>
      <c r="AH2" s="546"/>
      <c r="AI2" s="546"/>
      <c r="AJ2" s="515"/>
      <c r="AK2" s="515"/>
      <c r="AL2" s="515"/>
      <c r="AM2" s="514"/>
      <c r="AN2" s="3"/>
      <c r="AO2" s="3"/>
      <c r="AP2" s="3"/>
    </row>
    <row r="3" spans="1:42" s="192" customFormat="1" ht="24.95" customHeight="1">
      <c r="A3" s="6"/>
      <c r="B3" s="7"/>
      <c r="C3" s="956" t="str">
        <f>W3</f>
        <v>3</v>
      </c>
      <c r="D3" s="967"/>
      <c r="E3" s="967"/>
      <c r="F3" s="967"/>
      <c r="G3" s="2100" t="str">
        <f>X3</f>
        <v>Einkommen, Kaufkraft und Steuern</v>
      </c>
      <c r="H3" s="2100"/>
      <c r="I3" s="2100"/>
      <c r="J3" s="2100"/>
      <c r="K3" s="2100"/>
      <c r="L3" s="2100"/>
      <c r="M3" s="2100"/>
      <c r="N3" s="2100"/>
      <c r="O3" s="2100"/>
      <c r="P3" s="2100"/>
      <c r="Q3" s="5"/>
      <c r="R3" s="6"/>
      <c r="S3" s="6"/>
      <c r="T3" s="6"/>
      <c r="U3" s="6"/>
      <c r="V3" s="525"/>
      <c r="W3" s="1265" t="s">
        <v>604</v>
      </c>
      <c r="X3" s="1265" t="s">
        <v>227</v>
      </c>
      <c r="Y3" s="546"/>
      <c r="Z3" s="546"/>
      <c r="AA3" s="546"/>
      <c r="AB3" s="546"/>
      <c r="AC3" s="546"/>
      <c r="AD3" s="546"/>
      <c r="AE3" s="546"/>
      <c r="AF3" s="546"/>
      <c r="AG3" s="546"/>
      <c r="AH3" s="514"/>
      <c r="AI3" s="514" t="s">
        <v>157</v>
      </c>
      <c r="AJ3" s="514" t="s">
        <v>477</v>
      </c>
      <c r="AK3" s="514"/>
      <c r="AL3" s="1425" t="s">
        <v>534</v>
      </c>
      <c r="AM3" s="525"/>
      <c r="AN3" s="3"/>
      <c r="AO3" s="3"/>
      <c r="AP3" s="3"/>
    </row>
    <row r="4" spans="1:42" s="84" customFormat="1" ht="24.95" customHeight="1">
      <c r="A4" s="13"/>
      <c r="B4" s="14"/>
      <c r="C4" s="255"/>
      <c r="D4" s="255"/>
      <c r="E4" s="255"/>
      <c r="F4" s="255"/>
      <c r="G4" s="2100"/>
      <c r="H4" s="2100"/>
      <c r="I4" s="2100"/>
      <c r="J4" s="2100"/>
      <c r="K4" s="2100"/>
      <c r="L4" s="2100"/>
      <c r="M4" s="2100"/>
      <c r="N4" s="2100"/>
      <c r="O4" s="2100"/>
      <c r="P4" s="2100"/>
      <c r="Q4" s="14"/>
      <c r="R4" s="13"/>
      <c r="S4" s="13"/>
      <c r="T4" s="13"/>
      <c r="U4" s="13"/>
      <c r="V4" s="516"/>
      <c r="W4" s="516"/>
      <c r="X4" s="516"/>
      <c r="Y4" s="516"/>
      <c r="Z4" s="518"/>
      <c r="AA4" s="518"/>
      <c r="AB4" s="514"/>
      <c r="AC4" s="518"/>
      <c r="AD4" s="518"/>
      <c r="AE4" s="518"/>
      <c r="AF4" s="661" t="s">
        <v>1</v>
      </c>
      <c r="AG4" s="2204"/>
      <c r="AH4" s="2204"/>
      <c r="AI4" s="516"/>
      <c r="AJ4" s="514"/>
      <c r="AK4" s="514"/>
      <c r="AL4" s="580"/>
      <c r="AM4" s="525"/>
      <c r="AN4" s="3"/>
      <c r="AO4" s="3"/>
      <c r="AP4" s="3"/>
    </row>
    <row r="5" spans="1:42" s="86" customFormat="1" ht="24.95" customHeight="1">
      <c r="A5" s="10"/>
      <c r="B5" s="11"/>
      <c r="C5" s="332"/>
      <c r="D5" s="332"/>
      <c r="E5" s="2140"/>
      <c r="F5" s="2211"/>
      <c r="G5" s="2211"/>
      <c r="H5" s="109"/>
      <c r="I5" s="109"/>
      <c r="J5" s="109"/>
      <c r="K5" s="109"/>
      <c r="L5" s="109"/>
      <c r="M5" s="109"/>
      <c r="N5" s="109"/>
      <c r="O5" s="109"/>
      <c r="P5" s="109"/>
      <c r="Q5" s="11"/>
      <c r="R5" s="10"/>
      <c r="S5" s="10"/>
      <c r="T5" s="10"/>
      <c r="U5" s="10"/>
      <c r="V5" s="517"/>
      <c r="W5" s="1422"/>
      <c r="X5" s="1423"/>
      <c r="Y5" s="1423"/>
      <c r="Z5" s="2113"/>
      <c r="AA5" s="2208"/>
      <c r="AB5" s="2208"/>
      <c r="AC5" s="1424" t="s">
        <v>27</v>
      </c>
      <c r="AD5" s="1424" t="s">
        <v>27</v>
      </c>
      <c r="AE5" s="1424" t="s">
        <v>27</v>
      </c>
      <c r="AF5" s="1424" t="s">
        <v>27</v>
      </c>
      <c r="AG5" s="1424" t="s">
        <v>27</v>
      </c>
      <c r="AH5" s="1424" t="s">
        <v>27</v>
      </c>
      <c r="AI5" s="1424" t="s">
        <v>27</v>
      </c>
      <c r="AJ5" s="1424" t="s">
        <v>27</v>
      </c>
      <c r="AK5" s="1424" t="s">
        <v>27</v>
      </c>
      <c r="AL5" s="1422"/>
      <c r="AM5" s="525"/>
      <c r="AN5" s="3"/>
      <c r="AO5" s="3"/>
      <c r="AP5" s="3"/>
    </row>
    <row r="6" spans="1:42" ht="6" customHeight="1">
      <c r="A6" s="3"/>
      <c r="B6" s="12"/>
      <c r="C6" s="2183"/>
      <c r="D6" s="2183"/>
      <c r="E6" s="2183"/>
      <c r="F6" s="1012"/>
      <c r="G6" s="2183"/>
      <c r="H6" s="2183"/>
      <c r="I6" s="2183"/>
      <c r="J6" s="2183"/>
      <c r="K6" s="992" t="str">
        <f>AF4</f>
        <v xml:space="preserve"> </v>
      </c>
      <c r="L6" s="2183"/>
      <c r="M6" s="2183"/>
      <c r="N6" s="2201"/>
      <c r="O6" s="2201"/>
      <c r="P6" s="2201"/>
      <c r="Q6" s="4" t="s">
        <v>1</v>
      </c>
      <c r="R6" s="3"/>
      <c r="S6" s="3"/>
      <c r="T6" s="3"/>
      <c r="U6" s="3"/>
      <c r="V6" s="519"/>
      <c r="W6" s="519"/>
      <c r="X6" s="514"/>
      <c r="Y6" s="514"/>
      <c r="Z6" s="514"/>
      <c r="AA6" s="514"/>
      <c r="AB6" s="514"/>
      <c r="AC6" s="514"/>
      <c r="AD6" s="514"/>
      <c r="AE6" s="514"/>
      <c r="AF6" s="514"/>
      <c r="AG6" s="514"/>
      <c r="AH6" s="514"/>
      <c r="AI6" s="514"/>
      <c r="AJ6" s="514"/>
      <c r="AK6" s="514"/>
      <c r="AL6" s="514"/>
      <c r="AM6" s="525"/>
      <c r="AN6" s="3"/>
      <c r="AO6" s="3"/>
      <c r="AP6" s="3"/>
    </row>
    <row r="7" spans="1:42" s="83" customFormat="1" ht="16.5" customHeight="1">
      <c r="A7" s="38"/>
      <c r="B7" s="39"/>
      <c r="C7" s="2114" t="str">
        <f>X7</f>
        <v>Anteile der Haushalte nach sozialer Schicht (Kaufkraftpotenzial, 2021)</v>
      </c>
      <c r="D7" s="2114"/>
      <c r="E7" s="2114"/>
      <c r="F7" s="2114"/>
      <c r="G7" s="2114"/>
      <c r="H7" s="2114"/>
      <c r="I7" s="2114"/>
      <c r="J7" s="2114"/>
      <c r="K7" s="2114"/>
      <c r="L7" s="2114"/>
      <c r="M7" s="2114"/>
      <c r="N7" s="2114"/>
      <c r="O7" s="2114"/>
      <c r="P7" s="2114"/>
      <c r="Q7" s="40"/>
      <c r="R7" s="38"/>
      <c r="S7" s="91"/>
      <c r="T7" s="38"/>
      <c r="U7" s="38"/>
      <c r="V7" s="530"/>
      <c r="W7" s="530"/>
      <c r="X7" s="1272" t="s">
        <v>683</v>
      </c>
      <c r="Y7" s="518"/>
      <c r="Z7" s="518"/>
      <c r="AA7" s="518"/>
      <c r="AB7" s="518"/>
      <c r="AC7" s="518"/>
      <c r="AD7" s="518"/>
      <c r="AE7" s="518"/>
      <c r="AF7" s="518"/>
      <c r="AG7" s="518"/>
      <c r="AH7" s="518"/>
      <c r="AI7" s="518"/>
      <c r="AJ7" s="518"/>
      <c r="AK7" s="518"/>
      <c r="AL7" s="531"/>
      <c r="AM7" s="525"/>
      <c r="AN7" s="3"/>
      <c r="AO7" s="3"/>
      <c r="AP7" s="3"/>
    </row>
    <row r="8" spans="1:42" s="83" customFormat="1" ht="9.95" customHeight="1">
      <c r="A8" s="38"/>
      <c r="B8" s="39"/>
      <c r="C8" s="1013"/>
      <c r="D8" s="1013"/>
      <c r="E8" s="1013"/>
      <c r="F8" s="1013"/>
      <c r="G8" s="1013"/>
      <c r="H8" s="1013"/>
      <c r="I8" s="1013"/>
      <c r="J8" s="1013"/>
      <c r="K8" s="1013"/>
      <c r="L8" s="1013"/>
      <c r="M8" s="1013"/>
      <c r="N8" s="1013"/>
      <c r="O8" s="1013"/>
      <c r="P8" s="1013"/>
      <c r="Q8" s="40"/>
      <c r="R8" s="38"/>
      <c r="S8" s="91"/>
      <c r="T8" s="38"/>
      <c r="U8" s="38"/>
      <c r="V8" s="530"/>
      <c r="W8" s="530"/>
      <c r="X8" s="521"/>
      <c r="Y8" s="518"/>
      <c r="Z8" s="518"/>
      <c r="AA8" s="518"/>
      <c r="AB8" s="518"/>
      <c r="AC8" s="518"/>
      <c r="AD8" s="518"/>
      <c r="AE8" s="518"/>
      <c r="AF8" s="518"/>
      <c r="AG8" s="518"/>
      <c r="AH8" s="518"/>
      <c r="AI8" s="518"/>
      <c r="AJ8" s="518"/>
      <c r="AK8" s="518"/>
      <c r="AL8" s="531"/>
      <c r="AM8" s="525"/>
      <c r="AN8" s="3"/>
      <c r="AO8" s="3"/>
      <c r="AP8" s="3"/>
    </row>
    <row r="9" spans="1:42" s="854" customFormat="1" ht="16.5" customHeight="1">
      <c r="A9" s="93"/>
      <c r="B9" s="9"/>
      <c r="C9" s="2202"/>
      <c r="D9" s="2202"/>
      <c r="E9" s="2202"/>
      <c r="F9" s="2202"/>
      <c r="G9" s="2202"/>
      <c r="H9" s="2103" t="str">
        <f>Y9</f>
        <v>Unterschicht*</v>
      </c>
      <c r="I9" s="2103"/>
      <c r="J9" s="2103"/>
      <c r="K9" s="2103" t="str">
        <f>Z9</f>
        <v>Mittelschicht**</v>
      </c>
      <c r="L9" s="2103"/>
      <c r="M9" s="2103"/>
      <c r="N9" s="2103" t="str">
        <f>AA9</f>
        <v>Oberschicht***</v>
      </c>
      <c r="O9" s="2103"/>
      <c r="P9" s="2103"/>
      <c r="Q9" s="9"/>
      <c r="R9" s="93"/>
      <c r="S9" s="93"/>
      <c r="T9" s="93"/>
      <c r="U9" s="93"/>
      <c r="V9" s="613"/>
      <c r="W9" s="613"/>
      <c r="X9" s="531"/>
      <c r="Y9" s="581" t="s">
        <v>684</v>
      </c>
      <c r="Z9" s="581" t="s">
        <v>685</v>
      </c>
      <c r="AA9" s="581" t="s">
        <v>686</v>
      </c>
      <c r="AB9" s="518"/>
      <c r="AC9" s="518"/>
      <c r="AD9" s="518"/>
      <c r="AE9" s="518"/>
      <c r="AF9" s="518"/>
      <c r="AG9" s="518"/>
      <c r="AH9" s="518"/>
      <c r="AI9" s="518"/>
      <c r="AJ9" s="518"/>
      <c r="AK9" s="516"/>
      <c r="AL9" s="613"/>
      <c r="AM9" s="525"/>
      <c r="AN9" s="3"/>
      <c r="AO9" s="3"/>
      <c r="AP9" s="3"/>
    </row>
    <row r="10" spans="1:42" ht="16.5" customHeight="1">
      <c r="A10" s="3"/>
      <c r="B10" s="15"/>
      <c r="C10" s="2133" t="str">
        <f>X10</f>
        <v>Stadt Thun</v>
      </c>
      <c r="D10" s="2133"/>
      <c r="E10" s="2133"/>
      <c r="F10" s="2133"/>
      <c r="G10" s="2133"/>
      <c r="H10" s="2102">
        <f>Y10</f>
        <v>0.38586315781649388</v>
      </c>
      <c r="I10" s="2102"/>
      <c r="J10" s="2102"/>
      <c r="K10" s="2102">
        <f>Z10</f>
        <v>0.26829285917272727</v>
      </c>
      <c r="L10" s="2102"/>
      <c r="M10" s="2102"/>
      <c r="N10" s="2102">
        <f>AA10</f>
        <v>0.3458439830107789</v>
      </c>
      <c r="O10" s="2102"/>
      <c r="P10" s="2102"/>
      <c r="Q10" s="4"/>
      <c r="R10" s="3"/>
      <c r="S10" s="76"/>
      <c r="T10" s="3"/>
      <c r="U10" s="76"/>
      <c r="V10" s="520"/>
      <c r="W10" s="520"/>
      <c r="X10" s="1124" t="s">
        <v>543</v>
      </c>
      <c r="Y10" s="1287">
        <v>0.38586315781649388</v>
      </c>
      <c r="Z10" s="1287">
        <v>0.26829285917272727</v>
      </c>
      <c r="AA10" s="1287">
        <v>0.3458439830107789</v>
      </c>
      <c r="AB10" s="518"/>
      <c r="AC10" s="518"/>
      <c r="AD10" s="518"/>
      <c r="AE10" s="518"/>
      <c r="AF10" s="518"/>
      <c r="AG10" s="518"/>
      <c r="AH10" s="518"/>
      <c r="AI10" s="518"/>
      <c r="AJ10" s="518"/>
      <c r="AK10" s="614"/>
      <c r="AL10" s="514"/>
      <c r="AM10" s="525"/>
      <c r="AN10" s="3"/>
      <c r="AO10" s="3"/>
      <c r="AP10" s="3"/>
    </row>
    <row r="11" spans="1:42" ht="16.5" customHeight="1">
      <c r="A11" s="3"/>
      <c r="B11" s="15"/>
      <c r="C11" s="2134" t="str">
        <f>X11</f>
        <v>MS-Region Thun</v>
      </c>
      <c r="D11" s="2134"/>
      <c r="E11" s="2134"/>
      <c r="F11" s="2134"/>
      <c r="G11" s="2134"/>
      <c r="H11" s="2102">
        <f>Y11</f>
        <v>0.36688452771126684</v>
      </c>
      <c r="I11" s="2102"/>
      <c r="J11" s="2102"/>
      <c r="K11" s="2102">
        <f>Z11</f>
        <v>0.34017567691529066</v>
      </c>
      <c r="L11" s="2102"/>
      <c r="M11" s="2102"/>
      <c r="N11" s="2102">
        <f>AA11</f>
        <v>0.2929397953734425</v>
      </c>
      <c r="O11" s="2102"/>
      <c r="P11" s="2102"/>
      <c r="Q11" s="4"/>
      <c r="R11" s="3"/>
      <c r="S11" s="3"/>
      <c r="T11" s="3"/>
      <c r="U11" s="3"/>
      <c r="V11" s="520"/>
      <c r="W11" s="520"/>
      <c r="X11" s="1124" t="s">
        <v>687</v>
      </c>
      <c r="Y11" s="1287">
        <v>0.36688452771126684</v>
      </c>
      <c r="Z11" s="1287">
        <v>0.34017567691529066</v>
      </c>
      <c r="AA11" s="1287">
        <v>0.2929397953734425</v>
      </c>
      <c r="AB11" s="518"/>
      <c r="AC11" s="518"/>
      <c r="AD11" s="518"/>
      <c r="AE11" s="518"/>
      <c r="AF11" s="518"/>
      <c r="AG11" s="518"/>
      <c r="AH11" s="518"/>
      <c r="AI11" s="518"/>
      <c r="AJ11" s="518"/>
      <c r="AK11" s="614"/>
      <c r="AL11" s="514"/>
      <c r="AM11" s="525"/>
      <c r="AN11" s="3"/>
      <c r="AO11" s="3"/>
      <c r="AP11" s="3"/>
    </row>
    <row r="12" spans="1:42" ht="16.5" customHeight="1">
      <c r="A12" s="3"/>
      <c r="B12" s="15"/>
      <c r="C12" s="2134" t="str">
        <f>X12</f>
        <v>FPRE-Region Mittelland</v>
      </c>
      <c r="D12" s="2134"/>
      <c r="E12" s="2134"/>
      <c r="F12" s="2134"/>
      <c r="G12" s="2134"/>
      <c r="H12" s="2102">
        <f>Y12</f>
        <v>0.35035457284902777</v>
      </c>
      <c r="I12" s="2102"/>
      <c r="J12" s="2102"/>
      <c r="K12" s="2102">
        <f>Z12</f>
        <v>0.32981841478477014</v>
      </c>
      <c r="L12" s="2102"/>
      <c r="M12" s="2102"/>
      <c r="N12" s="2102">
        <f>AA12</f>
        <v>0.31982701236620198</v>
      </c>
      <c r="O12" s="2102"/>
      <c r="P12" s="2102"/>
      <c r="Q12" s="4"/>
      <c r="R12" s="3"/>
      <c r="S12" s="3"/>
      <c r="T12" s="3"/>
      <c r="U12" s="3"/>
      <c r="V12" s="520"/>
      <c r="W12" s="520"/>
      <c r="X12" s="1124" t="s">
        <v>545</v>
      </c>
      <c r="Y12" s="1287">
        <v>0.35035457284902777</v>
      </c>
      <c r="Z12" s="1287">
        <v>0.32981841478477014</v>
      </c>
      <c r="AA12" s="1287">
        <v>0.31982701236620198</v>
      </c>
      <c r="AB12" s="518"/>
      <c r="AC12" s="518"/>
      <c r="AD12" s="518"/>
      <c r="AE12" s="518"/>
      <c r="AF12" s="518"/>
      <c r="AG12" s="518"/>
      <c r="AH12" s="518"/>
      <c r="AI12" s="518"/>
      <c r="AJ12" s="518"/>
      <c r="AK12" s="614"/>
      <c r="AL12" s="514"/>
      <c r="AM12" s="525"/>
      <c r="AN12" s="3"/>
      <c r="AO12" s="3"/>
      <c r="AP12" s="3"/>
    </row>
    <row r="13" spans="1:42" ht="16.5" customHeight="1">
      <c r="A13" s="3"/>
      <c r="B13" s="15"/>
      <c r="C13" s="2106" t="str">
        <f>X13</f>
        <v>Schweiz</v>
      </c>
      <c r="D13" s="2205"/>
      <c r="E13" s="2205"/>
      <c r="F13" s="2205"/>
      <c r="G13" s="2205"/>
      <c r="H13" s="2108">
        <f>Y13</f>
        <v>0.33717057192545075</v>
      </c>
      <c r="I13" s="2108"/>
      <c r="J13" s="2108"/>
      <c r="K13" s="2108">
        <f>Z13</f>
        <v>0.31202969177807638</v>
      </c>
      <c r="L13" s="2108"/>
      <c r="M13" s="2108"/>
      <c r="N13" s="2108">
        <f>AA13</f>
        <v>0.35079973629647293</v>
      </c>
      <c r="O13" s="2108"/>
      <c r="P13" s="2108"/>
      <c r="Q13" s="4"/>
      <c r="R13" s="3"/>
      <c r="S13" s="3"/>
      <c r="T13" s="3"/>
      <c r="U13" s="3"/>
      <c r="V13" s="520"/>
      <c r="W13" s="520"/>
      <c r="X13" s="1124" t="s">
        <v>257</v>
      </c>
      <c r="Y13" s="1287">
        <v>0.33717057192545075</v>
      </c>
      <c r="Z13" s="1287">
        <v>0.31202969177807638</v>
      </c>
      <c r="AA13" s="1287">
        <v>0.35079973629647293</v>
      </c>
      <c r="AB13" s="518"/>
      <c r="AC13" s="518"/>
      <c r="AD13" s="518"/>
      <c r="AE13" s="518"/>
      <c r="AF13" s="518"/>
      <c r="AG13" s="518"/>
      <c r="AH13" s="518"/>
      <c r="AI13" s="518"/>
      <c r="AJ13" s="518"/>
      <c r="AK13" s="614"/>
      <c r="AL13" s="514"/>
      <c r="AM13" s="525"/>
      <c r="AN13" s="3"/>
      <c r="AO13" s="3"/>
      <c r="AP13" s="3"/>
    </row>
    <row r="14" spans="1:42" ht="4.5" customHeight="1">
      <c r="A14" s="3"/>
      <c r="B14" s="15"/>
      <c r="C14" s="416"/>
      <c r="D14" s="83"/>
      <c r="E14" s="83"/>
      <c r="F14" s="83"/>
      <c r="G14" s="83"/>
      <c r="H14" s="1014"/>
      <c r="I14" s="1014"/>
      <c r="J14" s="1014"/>
      <c r="K14" s="1014"/>
      <c r="L14" s="1014"/>
      <c r="M14" s="1014"/>
      <c r="N14" s="1014"/>
      <c r="O14" s="1014"/>
      <c r="P14" s="1014"/>
      <c r="Q14" s="4"/>
      <c r="R14" s="3"/>
      <c r="S14" s="3"/>
      <c r="T14" s="3"/>
      <c r="U14" s="3"/>
      <c r="V14" s="520"/>
      <c r="W14" s="520"/>
      <c r="X14" s="516"/>
      <c r="Y14" s="1015"/>
      <c r="Z14" s="1015"/>
      <c r="AA14" s="1015"/>
      <c r="AB14" s="518"/>
      <c r="AC14" s="518"/>
      <c r="AD14" s="518"/>
      <c r="AE14" s="518"/>
      <c r="AF14" s="518"/>
      <c r="AG14" s="518"/>
      <c r="AH14" s="518"/>
      <c r="AI14" s="518"/>
      <c r="AJ14" s="518"/>
      <c r="AK14" s="614"/>
      <c r="AL14" s="514"/>
      <c r="AM14" s="525"/>
      <c r="AN14" s="3"/>
      <c r="AO14" s="3"/>
      <c r="AP14" s="3"/>
    </row>
    <row r="15" spans="1:42" ht="9.95" customHeight="1">
      <c r="A15" s="3"/>
      <c r="B15" s="15"/>
      <c r="C15" s="2139" t="str">
        <f>X75</f>
        <v>* Nachfragersegmente 1-3, ** Nachfragersegmente 4-6, *** Nachfragersegmente 7-9.</v>
      </c>
      <c r="D15" s="2203"/>
      <c r="E15" s="2203"/>
      <c r="F15" s="2203"/>
      <c r="G15" s="2203"/>
      <c r="H15" s="2203"/>
      <c r="I15" s="2203"/>
      <c r="J15" s="2203"/>
      <c r="K15" s="2203"/>
      <c r="L15" s="2203"/>
      <c r="M15" s="2203"/>
      <c r="N15" s="2203"/>
      <c r="O15" s="2203"/>
      <c r="P15" s="2203"/>
      <c r="Q15" s="4"/>
      <c r="R15" s="3"/>
      <c r="S15" s="3"/>
      <c r="T15" s="3"/>
      <c r="U15" s="3"/>
      <c r="V15" s="520"/>
      <c r="W15" s="520"/>
      <c r="X15" s="986" t="s">
        <v>186</v>
      </c>
      <c r="Y15" s="531"/>
      <c r="Z15" s="531"/>
      <c r="AA15" s="531"/>
      <c r="AB15" s="531"/>
      <c r="AC15" s="531"/>
      <c r="AD15" s="531"/>
      <c r="AE15" s="531"/>
      <c r="AF15" s="531"/>
      <c r="AG15" s="531"/>
      <c r="AH15" s="531"/>
      <c r="AI15" s="531"/>
      <c r="AJ15" s="531"/>
      <c r="AK15" s="531"/>
      <c r="AL15" s="514"/>
      <c r="AM15" s="520"/>
      <c r="AN15" s="3"/>
      <c r="AO15" s="3"/>
      <c r="AP15" s="3"/>
    </row>
    <row r="16" spans="1:42" ht="9.95" customHeight="1">
      <c r="A16" s="3"/>
      <c r="B16" s="15"/>
      <c r="C16" s="2139" t="str">
        <f>X15</f>
        <v>Quelle: Fahrländer Partner &amp; sotomo.</v>
      </c>
      <c r="D16" s="2203"/>
      <c r="E16" s="2203"/>
      <c r="F16" s="2203"/>
      <c r="G16" s="2203"/>
      <c r="H16" s="2203"/>
      <c r="I16" s="2203"/>
      <c r="J16" s="2203"/>
      <c r="K16" s="2203"/>
      <c r="L16" s="2203"/>
      <c r="M16" s="2203"/>
      <c r="N16" s="2203"/>
      <c r="O16" s="2203"/>
      <c r="P16" s="2203"/>
      <c r="Q16" s="4"/>
      <c r="R16" s="3"/>
      <c r="S16" s="3"/>
      <c r="T16" s="3"/>
      <c r="U16" s="3"/>
      <c r="V16" s="520"/>
      <c r="W16" s="520"/>
      <c r="X16" s="531"/>
      <c r="Y16" s="531"/>
      <c r="Z16" s="531"/>
      <c r="AA16" s="531"/>
      <c r="AB16" s="531"/>
      <c r="AC16" s="531"/>
      <c r="AD16" s="531"/>
      <c r="AE16" s="531"/>
      <c r="AF16" s="531"/>
      <c r="AG16" s="531"/>
      <c r="AH16" s="531"/>
      <c r="AI16" s="531"/>
      <c r="AJ16" s="531"/>
      <c r="AK16" s="531"/>
      <c r="AL16" s="514"/>
      <c r="AM16" s="520"/>
      <c r="AN16" s="3"/>
      <c r="AO16" s="3"/>
      <c r="AP16" s="3"/>
    </row>
    <row r="17" spans="1:42" ht="27.95" customHeight="1">
      <c r="A17" s="3"/>
      <c r="B17" s="15"/>
      <c r="C17" s="416"/>
      <c r="D17" s="83"/>
      <c r="E17" s="83"/>
      <c r="F17" s="83"/>
      <c r="G17" s="83"/>
      <c r="H17" s="83"/>
      <c r="I17" s="83"/>
      <c r="J17" s="83"/>
      <c r="K17" s="83"/>
      <c r="L17" s="83"/>
      <c r="M17" s="83"/>
      <c r="N17" s="83"/>
      <c r="O17" s="83"/>
      <c r="P17" s="83"/>
      <c r="Q17" s="4"/>
      <c r="R17" s="3"/>
      <c r="S17" s="3"/>
      <c r="T17" s="3"/>
      <c r="U17" s="3"/>
      <c r="V17" s="520"/>
      <c r="W17" s="520"/>
      <c r="X17" s="581"/>
      <c r="Y17" s="531"/>
      <c r="Z17" s="531"/>
      <c r="AA17" s="531"/>
      <c r="AB17" s="531"/>
      <c r="AC17" s="531"/>
      <c r="AD17" s="531"/>
      <c r="AE17" s="531"/>
      <c r="AF17" s="531"/>
      <c r="AG17" s="531"/>
      <c r="AH17" s="531"/>
      <c r="AI17" s="531"/>
      <c r="AJ17" s="531"/>
      <c r="AK17" s="531"/>
      <c r="AL17" s="514"/>
      <c r="AM17" s="520"/>
      <c r="AN17" s="3"/>
      <c r="AO17" s="3"/>
      <c r="AP17" s="3"/>
    </row>
    <row r="18" spans="1:42" ht="16.5" customHeight="1">
      <c r="A18" s="3"/>
      <c r="B18" s="15"/>
      <c r="C18" s="2147" t="str">
        <f>"               "&amp;Y64</f>
        <v xml:space="preserve">               Unterschicht*</v>
      </c>
      <c r="D18" s="2147"/>
      <c r="E18" s="2147"/>
      <c r="F18" s="2147"/>
      <c r="G18" s="2147"/>
      <c r="H18" s="83"/>
      <c r="I18" s="2147" t="str">
        <f>AD64</f>
        <v>Mittelschicht**</v>
      </c>
      <c r="J18" s="2147"/>
      <c r="K18" s="2147"/>
      <c r="L18" s="84"/>
      <c r="M18" s="2147" t="str">
        <f>"    "&amp;AI64</f>
        <v xml:space="preserve">    Oberschicht***</v>
      </c>
      <c r="N18" s="2147"/>
      <c r="O18" s="2147"/>
      <c r="P18" s="2147"/>
      <c r="Q18" s="4"/>
      <c r="R18" s="3"/>
      <c r="S18" s="3"/>
      <c r="T18" s="3"/>
      <c r="U18" s="3"/>
      <c r="V18" s="520"/>
      <c r="W18" s="520"/>
      <c r="X18" s="520"/>
      <c r="Y18" s="520"/>
      <c r="Z18" s="520"/>
      <c r="AA18" s="520"/>
      <c r="AB18" s="520"/>
      <c r="AC18" s="520"/>
      <c r="AD18" s="520"/>
      <c r="AE18" s="520"/>
      <c r="AF18" s="520"/>
      <c r="AG18" s="520"/>
      <c r="AH18" s="520"/>
      <c r="AI18" s="520"/>
      <c r="AJ18" s="520"/>
      <c r="AK18" s="520"/>
      <c r="AL18" s="514"/>
      <c r="AM18" s="520"/>
      <c r="AN18" s="3"/>
      <c r="AO18" s="3"/>
      <c r="AP18" s="3"/>
    </row>
    <row r="19" spans="1:42" ht="170.1" customHeight="1">
      <c r="A19" s="3"/>
      <c r="B19" s="15"/>
      <c r="C19" s="416"/>
      <c r="D19" s="83"/>
      <c r="E19" s="83"/>
      <c r="F19" s="83"/>
      <c r="G19" s="83"/>
      <c r="H19" s="83"/>
      <c r="I19" s="83"/>
      <c r="J19" s="83"/>
      <c r="K19" s="83"/>
      <c r="L19" s="83"/>
      <c r="M19" s="83"/>
      <c r="N19" s="83"/>
      <c r="O19" s="83"/>
      <c r="P19" s="83"/>
      <c r="Q19" s="4"/>
      <c r="R19" s="3"/>
      <c r="S19" s="3"/>
      <c r="T19" s="3"/>
      <c r="U19" s="3"/>
      <c r="V19" s="520"/>
      <c r="W19" s="520"/>
      <c r="X19" s="1414" t="s">
        <v>7</v>
      </c>
      <c r="Y19" s="520"/>
      <c r="Z19" s="520"/>
      <c r="AA19" s="520"/>
      <c r="AB19" s="520"/>
      <c r="AC19" s="520"/>
      <c r="AD19" s="520"/>
      <c r="AE19" s="520"/>
      <c r="AF19" s="520"/>
      <c r="AG19" s="520"/>
      <c r="AH19" s="520"/>
      <c r="AI19" s="520"/>
      <c r="AJ19" s="520"/>
      <c r="AK19" s="520"/>
      <c r="AL19" s="514"/>
      <c r="AM19" s="520"/>
      <c r="AN19" s="3"/>
      <c r="AO19" s="3"/>
      <c r="AP19" s="3"/>
    </row>
    <row r="20" spans="1:42" ht="24.95" customHeight="1">
      <c r="A20" s="3"/>
      <c r="B20" s="15"/>
      <c r="C20" s="416"/>
      <c r="D20" s="83"/>
      <c r="E20" s="83"/>
      <c r="F20" s="83"/>
      <c r="G20" s="83"/>
      <c r="H20" s="83"/>
      <c r="I20" s="83"/>
      <c r="J20" s="83"/>
      <c r="K20" s="83"/>
      <c r="L20" s="83"/>
      <c r="M20" s="83"/>
      <c r="N20" s="83"/>
      <c r="O20" s="83"/>
      <c r="P20" s="83"/>
      <c r="Q20" s="4"/>
      <c r="R20" s="3"/>
      <c r="S20" s="3"/>
      <c r="T20" s="3"/>
      <c r="U20" s="3"/>
      <c r="V20" s="520"/>
      <c r="W20" s="520"/>
      <c r="X20" s="569"/>
      <c r="Y20" s="520"/>
      <c r="Z20" s="520"/>
      <c r="AA20" s="520"/>
      <c r="AB20" s="520"/>
      <c r="AC20" s="520"/>
      <c r="AD20" s="520"/>
      <c r="AE20" s="520"/>
      <c r="AF20" s="520"/>
      <c r="AG20" s="520"/>
      <c r="AH20" s="520"/>
      <c r="AI20" s="520"/>
      <c r="AJ20" s="520"/>
      <c r="AK20" s="520"/>
      <c r="AL20" s="514"/>
      <c r="AM20" s="520"/>
      <c r="AN20" s="3"/>
      <c r="AO20" s="3"/>
      <c r="AP20" s="3"/>
    </row>
    <row r="21" spans="1:42" s="940" customFormat="1" ht="9.95" customHeight="1">
      <c r="A21" s="984"/>
      <c r="B21" s="915"/>
      <c r="C21" s="2139" t="str">
        <f>X75</f>
        <v>* Nachfragersegmente 1-3, ** Nachfragersegmente 4-6, *** Nachfragersegmente 7-9.</v>
      </c>
      <c r="D21" s="2203"/>
      <c r="E21" s="2203"/>
      <c r="F21" s="2203"/>
      <c r="G21" s="2203"/>
      <c r="H21" s="2203"/>
      <c r="I21" s="2203"/>
      <c r="J21" s="2203"/>
      <c r="K21" s="2203"/>
      <c r="L21" s="2203"/>
      <c r="M21" s="2203"/>
      <c r="N21" s="2203"/>
      <c r="O21" s="2203"/>
      <c r="P21" s="2203"/>
      <c r="Q21" s="4"/>
      <c r="R21" s="984"/>
      <c r="S21" s="3"/>
      <c r="T21" s="984"/>
      <c r="U21" s="984"/>
      <c r="V21" s="1017"/>
      <c r="W21" s="1017"/>
      <c r="X21" s="1017"/>
      <c r="Y21" s="1017"/>
      <c r="Z21" s="1017"/>
      <c r="AA21" s="1017"/>
      <c r="AB21" s="1017"/>
      <c r="AC21" s="1017"/>
      <c r="AD21" s="1017"/>
      <c r="AE21" s="1017"/>
      <c r="AF21" s="1017"/>
      <c r="AG21" s="1017"/>
      <c r="AH21" s="1017"/>
      <c r="AI21" s="1017"/>
      <c r="AJ21" s="1017"/>
      <c r="AK21" s="1017"/>
      <c r="AL21" s="986"/>
      <c r="AM21" s="1017"/>
      <c r="AN21" s="984"/>
      <c r="AO21" s="984"/>
      <c r="AP21" s="984"/>
    </row>
    <row r="22" spans="1:42" s="940" customFormat="1" ht="9.95" customHeight="1">
      <c r="A22" s="984"/>
      <c r="B22" s="915"/>
      <c r="C22" s="2139" t="str">
        <f>X76</f>
        <v>Quelle: Fahrländer Partner &amp; sotomo.</v>
      </c>
      <c r="D22" s="2203"/>
      <c r="E22" s="2203"/>
      <c r="F22" s="2203"/>
      <c r="G22" s="2203"/>
      <c r="H22" s="2203"/>
      <c r="I22" s="2203"/>
      <c r="J22" s="2203"/>
      <c r="K22" s="2203"/>
      <c r="L22" s="2203"/>
      <c r="M22" s="2203"/>
      <c r="N22" s="2203"/>
      <c r="O22" s="2203"/>
      <c r="P22" s="2203"/>
      <c r="Q22" s="4"/>
      <c r="R22" s="984"/>
      <c r="S22" s="3"/>
      <c r="T22" s="984"/>
      <c r="U22" s="984"/>
      <c r="V22" s="1017"/>
      <c r="W22" s="1017"/>
      <c r="X22" s="1017"/>
      <c r="Y22" s="1017"/>
      <c r="Z22" s="1017"/>
      <c r="AA22" s="1017"/>
      <c r="AB22" s="1017"/>
      <c r="AC22" s="1017"/>
      <c r="AD22" s="1017"/>
      <c r="AE22" s="1017"/>
      <c r="AF22" s="1017"/>
      <c r="AG22" s="1017"/>
      <c r="AH22" s="1017"/>
      <c r="AI22" s="1017"/>
      <c r="AJ22" s="1017"/>
      <c r="AK22" s="1017"/>
      <c r="AL22" s="986"/>
      <c r="AM22" s="1017"/>
      <c r="AN22" s="984"/>
      <c r="AO22" s="984"/>
      <c r="AP22" s="984"/>
    </row>
    <row r="23" spans="1:42" ht="27.95" customHeight="1">
      <c r="A23" s="3"/>
      <c r="B23" s="15"/>
      <c r="C23" s="403"/>
      <c r="D23" s="403"/>
      <c r="E23" s="403"/>
      <c r="F23" s="403"/>
      <c r="G23" s="468"/>
      <c r="H23" s="468"/>
      <c r="I23" s="468"/>
      <c r="J23" s="468"/>
      <c r="K23" s="468"/>
      <c r="L23" s="468"/>
      <c r="M23" s="468"/>
      <c r="N23" s="468"/>
      <c r="O23" s="468"/>
      <c r="P23" s="468"/>
      <c r="Q23" s="4"/>
      <c r="R23" s="3"/>
      <c r="S23" s="3"/>
      <c r="T23" s="3"/>
      <c r="U23" s="3"/>
      <c r="V23" s="520"/>
      <c r="W23" s="520"/>
      <c r="X23" s="520"/>
      <c r="Y23" s="520"/>
      <c r="Z23" s="520"/>
      <c r="AA23" s="520"/>
      <c r="AB23" s="520"/>
      <c r="AC23" s="520"/>
      <c r="AD23" s="520"/>
      <c r="AE23" s="520"/>
      <c r="AF23" s="520"/>
      <c r="AG23" s="520"/>
      <c r="AH23" s="520"/>
      <c r="AI23" s="520"/>
      <c r="AJ23" s="520"/>
      <c r="AK23" s="520"/>
      <c r="AL23" s="514"/>
      <c r="AM23" s="520"/>
      <c r="AN23" s="3"/>
      <c r="AO23" s="3"/>
      <c r="AP23" s="3"/>
    </row>
    <row r="24" spans="1:42" ht="16.5" customHeight="1">
      <c r="A24" s="3"/>
      <c r="B24" s="15"/>
      <c r="C24" s="2114" t="str">
        <f>X24</f>
        <v>Ø Reines Einkommen; Alle Natürlichen Personen*</v>
      </c>
      <c r="D24" s="2114"/>
      <c r="E24" s="2114"/>
      <c r="F24" s="2114"/>
      <c r="G24" s="2114"/>
      <c r="H24" s="2114"/>
      <c r="I24" s="2114"/>
      <c r="J24" s="2114"/>
      <c r="K24" s="2114"/>
      <c r="L24" s="2114"/>
      <c r="M24" s="2114"/>
      <c r="N24" s="2114"/>
      <c r="O24" s="2114"/>
      <c r="P24" s="2114"/>
      <c r="Q24" s="4"/>
      <c r="R24" s="3"/>
      <c r="S24" s="3"/>
      <c r="T24" s="3"/>
      <c r="U24" s="3"/>
      <c r="V24" s="520"/>
      <c r="W24" s="520"/>
      <c r="X24" s="1272" t="s">
        <v>688</v>
      </c>
      <c r="Y24" s="521"/>
      <c r="Z24" s="521"/>
      <c r="AA24" s="521"/>
      <c r="AB24" s="521"/>
      <c r="AC24" s="521"/>
      <c r="AD24" s="521"/>
      <c r="AE24" s="521"/>
      <c r="AF24" s="521"/>
      <c r="AG24" s="521"/>
      <c r="AH24" s="521"/>
      <c r="AI24" s="520"/>
      <c r="AJ24" s="521"/>
      <c r="AK24" s="521"/>
      <c r="AL24" s="514"/>
      <c r="AM24" s="520"/>
      <c r="AN24" s="3"/>
      <c r="AO24" s="3"/>
      <c r="AP24" s="3"/>
    </row>
    <row r="25" spans="1:42" ht="9.95" customHeight="1">
      <c r="A25" s="3"/>
      <c r="B25" s="15"/>
      <c r="C25" s="922"/>
      <c r="D25" s="922"/>
      <c r="E25" s="922"/>
      <c r="F25" s="922"/>
      <c r="G25" s="922"/>
      <c r="H25" s="922"/>
      <c r="I25" s="922"/>
      <c r="J25" s="922"/>
      <c r="K25" s="922"/>
      <c r="L25" s="922"/>
      <c r="M25" s="922"/>
      <c r="N25" s="922"/>
      <c r="O25" s="922"/>
      <c r="P25" s="922"/>
      <c r="Q25" s="4"/>
      <c r="R25" s="3"/>
      <c r="S25" s="3"/>
      <c r="T25" s="3"/>
      <c r="U25" s="3"/>
      <c r="V25" s="520"/>
      <c r="W25" s="520"/>
      <c r="X25" s="521"/>
      <c r="Y25" s="521"/>
      <c r="Z25" s="521"/>
      <c r="AA25" s="521"/>
      <c r="AB25" s="521"/>
      <c r="AC25" s="521"/>
      <c r="AD25" s="521"/>
      <c r="AE25" s="521"/>
      <c r="AF25" s="521"/>
      <c r="AG25" s="521"/>
      <c r="AH25" s="521"/>
      <c r="AI25" s="520"/>
      <c r="AJ25" s="521"/>
      <c r="AK25" s="521"/>
      <c r="AL25" s="514"/>
      <c r="AM25" s="520"/>
      <c r="AN25" s="3"/>
      <c r="AO25" s="3"/>
      <c r="AP25" s="3"/>
    </row>
    <row r="26" spans="1:42" ht="16.5" customHeight="1">
      <c r="A26" s="3"/>
      <c r="B26" s="15"/>
      <c r="C26" s="1234"/>
      <c r="D26" s="1234"/>
      <c r="E26" s="1234"/>
      <c r="F26" s="1234"/>
      <c r="G26" s="968">
        <f t="shared" si="0" ref="G26:P30">Y26</f>
        <v>2010</v>
      </c>
      <c r="H26" s="968">
        <f t="shared" si="0"/>
        <v>2011</v>
      </c>
      <c r="I26" s="968">
        <f t="shared" si="0"/>
        <v>2012</v>
      </c>
      <c r="J26" s="968">
        <f t="shared" si="0"/>
        <v>2013</v>
      </c>
      <c r="K26" s="968">
        <f t="shared" si="0"/>
        <v>2014</v>
      </c>
      <c r="L26" s="968">
        <f t="shared" si="0"/>
        <v>2015</v>
      </c>
      <c r="M26" s="968">
        <f t="shared" si="0"/>
        <v>2016</v>
      </c>
      <c r="N26" s="968">
        <f t="shared" si="0"/>
        <v>2017</v>
      </c>
      <c r="O26" s="968">
        <f t="shared" si="0"/>
        <v>2018</v>
      </c>
      <c r="P26" s="968">
        <f t="shared" si="0"/>
        <v>2019</v>
      </c>
      <c r="Q26" s="4"/>
      <c r="R26" s="3"/>
      <c r="S26" s="3"/>
      <c r="T26" s="3"/>
      <c r="U26" s="3"/>
      <c r="V26" s="520"/>
      <c r="W26" s="520"/>
      <c r="X26" s="530"/>
      <c r="Y26" s="594">
        <v>2010</v>
      </c>
      <c r="Z26" s="594">
        <v>2011</v>
      </c>
      <c r="AA26" s="594">
        <v>2012</v>
      </c>
      <c r="AB26" s="594">
        <v>2013</v>
      </c>
      <c r="AC26" s="594">
        <v>2014</v>
      </c>
      <c r="AD26" s="594">
        <v>2015</v>
      </c>
      <c r="AE26" s="594">
        <v>2016</v>
      </c>
      <c r="AF26" s="594">
        <v>2017</v>
      </c>
      <c r="AG26" s="594">
        <v>2018</v>
      </c>
      <c r="AH26" s="594">
        <v>2019</v>
      </c>
      <c r="AI26" s="520"/>
      <c r="AJ26" s="514"/>
      <c r="AK26" s="514"/>
      <c r="AL26" s="514"/>
      <c r="AM26" s="520"/>
      <c r="AN26" s="3"/>
      <c r="AO26" s="3"/>
      <c r="AP26" s="3"/>
    </row>
    <row r="27" spans="1:42" ht="16.5" customHeight="1">
      <c r="A27" s="3"/>
      <c r="B27" s="15"/>
      <c r="C27" s="2106" t="str">
        <f t="shared" si="1" ref="C27:C33">X27</f>
        <v>Stadt Thun</v>
      </c>
      <c r="D27" s="2106"/>
      <c r="E27" s="2106"/>
      <c r="F27" s="950"/>
      <c r="G27" s="923">
        <f>Y27</f>
        <v>67478.101831393928</v>
      </c>
      <c r="H27" s="923">
        <f t="shared" si="0"/>
        <v>68522.113638790979</v>
      </c>
      <c r="I27" s="923">
        <f t="shared" si="0"/>
        <v>68852.055371335329</v>
      </c>
      <c r="J27" s="923">
        <f t="shared" si="0"/>
        <v>69457.645523362051</v>
      </c>
      <c r="K27" s="923">
        <f t="shared" si="0"/>
        <v>69432.278088144012</v>
      </c>
      <c r="L27" s="923">
        <f t="shared" si="0"/>
        <v>70567.243314962237</v>
      </c>
      <c r="M27" s="923">
        <f t="shared" si="0"/>
        <v>71217.57402101242</v>
      </c>
      <c r="N27" s="923">
        <f t="shared" si="0"/>
        <v>71533.847158063872</v>
      </c>
      <c r="O27" s="923">
        <f t="shared" si="0"/>
        <v>71511.543650991953</v>
      </c>
      <c r="P27" s="923">
        <f>AH27</f>
        <v>72269.054969129662</v>
      </c>
      <c r="Q27" s="4"/>
      <c r="R27" s="3"/>
      <c r="S27" s="3"/>
      <c r="T27" s="3"/>
      <c r="U27" s="3"/>
      <c r="V27" s="520"/>
      <c r="W27" s="520"/>
      <c r="X27" s="1340" t="s">
        <v>543</v>
      </c>
      <c r="Y27" s="1105">
        <v>67478.101831393928</v>
      </c>
      <c r="Z27" s="1105">
        <v>68522.113638790979</v>
      </c>
      <c r="AA27" s="1105">
        <v>68852.055371335329</v>
      </c>
      <c r="AB27" s="1105">
        <v>69457.645523362051</v>
      </c>
      <c r="AC27" s="1105">
        <v>69432.278088144012</v>
      </c>
      <c r="AD27" s="1105">
        <v>70567.243314962237</v>
      </c>
      <c r="AE27" s="1105">
        <v>71217.57402101242</v>
      </c>
      <c r="AF27" s="1105">
        <v>71533.847158063872</v>
      </c>
      <c r="AG27" s="1105">
        <v>71511.543650991953</v>
      </c>
      <c r="AH27" s="1105">
        <v>72269.054969129662</v>
      </c>
      <c r="AI27" s="520"/>
      <c r="AJ27" s="514"/>
      <c r="AK27" s="514"/>
      <c r="AL27" s="514"/>
      <c r="AM27" s="520"/>
      <c r="AN27" s="3"/>
      <c r="AO27" s="3"/>
      <c r="AP27" s="3"/>
    </row>
    <row r="28" spans="1:42" ht="16.5" customHeight="1">
      <c r="A28" s="3"/>
      <c r="B28" s="15"/>
      <c r="C28" s="2106" t="str">
        <f t="shared" si="1"/>
        <v>MS-Region Thun</v>
      </c>
      <c r="D28" s="2106"/>
      <c r="E28" s="2106"/>
      <c r="F28" s="2106"/>
      <c r="G28" s="923">
        <f>Y28</f>
        <v>68317.200347737889</v>
      </c>
      <c r="H28" s="923">
        <f t="shared" si="0"/>
        <v>69176.404271760024</v>
      </c>
      <c r="I28" s="923">
        <f t="shared" si="0"/>
        <v>69320.069614591834</v>
      </c>
      <c r="J28" s="923">
        <f t="shared" si="0"/>
        <v>69926.516444529683</v>
      </c>
      <c r="K28" s="923">
        <f t="shared" si="0"/>
        <v>70151.139638956316</v>
      </c>
      <c r="L28" s="923">
        <f t="shared" si="0"/>
        <v>70914.160117969877</v>
      </c>
      <c r="M28" s="923">
        <f t="shared" si="0"/>
        <v>72263.607670428479</v>
      </c>
      <c r="N28" s="923">
        <f t="shared" si="0"/>
        <v>72309.111737430678</v>
      </c>
      <c r="O28" s="923">
        <f t="shared" si="0"/>
        <v>72509.568351806796</v>
      </c>
      <c r="P28" s="923">
        <f>AH28</f>
        <v>73106.023043447247</v>
      </c>
      <c r="Q28" s="4"/>
      <c r="R28" s="3"/>
      <c r="S28" s="3"/>
      <c r="T28" s="3"/>
      <c r="U28" s="3"/>
      <c r="V28" s="520"/>
      <c r="W28" s="520"/>
      <c r="X28" s="1340" t="s">
        <v>687</v>
      </c>
      <c r="Y28" s="1105">
        <v>68317.200347737889</v>
      </c>
      <c r="Z28" s="1105">
        <v>69176.404271760024</v>
      </c>
      <c r="AA28" s="1105">
        <v>69320.069614591834</v>
      </c>
      <c r="AB28" s="1105">
        <v>69926.516444529683</v>
      </c>
      <c r="AC28" s="1105">
        <v>70151.139638956316</v>
      </c>
      <c r="AD28" s="1105">
        <v>70914.160117969877</v>
      </c>
      <c r="AE28" s="1105">
        <v>72263.607670428479</v>
      </c>
      <c r="AF28" s="1105">
        <v>72309.111737430678</v>
      </c>
      <c r="AG28" s="1105">
        <v>72509.568351806796</v>
      </c>
      <c r="AH28" s="1105">
        <v>73106.023043447247</v>
      </c>
      <c r="AI28" s="520"/>
      <c r="AJ28" s="514"/>
      <c r="AK28" s="514"/>
      <c r="AL28" s="514"/>
      <c r="AM28" s="520"/>
      <c r="AN28" s="3"/>
      <c r="AO28" s="3"/>
      <c r="AP28" s="3"/>
    </row>
    <row r="29" spans="1:42" ht="16.5" customHeight="1">
      <c r="A29" s="3"/>
      <c r="B29" s="15"/>
      <c r="C29" s="2106" t="str">
        <f>X29</f>
        <v>FPRE-Region Mittelland</v>
      </c>
      <c r="D29" s="2106"/>
      <c r="E29" s="2106"/>
      <c r="F29" s="950"/>
      <c r="G29" s="923">
        <f>Y29</f>
        <v>73616.984006860279</v>
      </c>
      <c r="H29" s="923">
        <f t="shared" si="0"/>
        <v>75142.573155837817</v>
      </c>
      <c r="I29" s="923">
        <f t="shared" si="0"/>
        <v>75005.98001200147</v>
      </c>
      <c r="J29" s="923">
        <f t="shared" si="0"/>
        <v>75625.891660296184</v>
      </c>
      <c r="K29" s="923">
        <f t="shared" si="0"/>
        <v>76116.525207124025</v>
      </c>
      <c r="L29" s="923">
        <f t="shared" si="0"/>
        <v>76778.530673839545</v>
      </c>
      <c r="M29" s="923">
        <f t="shared" si="0"/>
        <v>77278.837587909074</v>
      </c>
      <c r="N29" s="923">
        <f t="shared" si="0"/>
        <v>77628.736930603118</v>
      </c>
      <c r="O29" s="923">
        <f t="shared" si="0"/>
        <v>78013.727957593946</v>
      </c>
      <c r="P29" s="923">
        <f>AH29</f>
        <v>79112.541318979784</v>
      </c>
      <c r="Q29" s="4"/>
      <c r="R29" s="3"/>
      <c r="S29" s="92"/>
      <c r="T29" s="3"/>
      <c r="U29" s="3"/>
      <c r="V29" s="520"/>
      <c r="W29" s="520"/>
      <c r="X29" s="1340" t="s">
        <v>545</v>
      </c>
      <c r="Y29" s="1105">
        <v>73616.984006860279</v>
      </c>
      <c r="Z29" s="1105">
        <v>75142.573155837817</v>
      </c>
      <c r="AA29" s="1105">
        <v>75005.98001200147</v>
      </c>
      <c r="AB29" s="1105">
        <v>75625.891660296184</v>
      </c>
      <c r="AC29" s="1105">
        <v>76116.525207124025</v>
      </c>
      <c r="AD29" s="1105">
        <v>76778.530673839545</v>
      </c>
      <c r="AE29" s="1105">
        <v>77278.837587909074</v>
      </c>
      <c r="AF29" s="1105">
        <v>77628.736930603118</v>
      </c>
      <c r="AG29" s="1105">
        <v>78013.727957593946</v>
      </c>
      <c r="AH29" s="1105">
        <v>79112.541318979784</v>
      </c>
      <c r="AI29" s="520"/>
      <c r="AJ29" s="514"/>
      <c r="AK29" s="514"/>
      <c r="AL29" s="514"/>
      <c r="AM29" s="520"/>
      <c r="AN29" s="3"/>
      <c r="AO29" s="3"/>
      <c r="AP29" s="3"/>
    </row>
    <row r="30" spans="1:42" ht="16.5" customHeight="1">
      <c r="A30" s="3"/>
      <c r="B30" s="15"/>
      <c r="C30" s="2106" t="str">
        <f t="shared" si="1"/>
        <v>Schweiz</v>
      </c>
      <c r="D30" s="2106"/>
      <c r="E30" s="2106"/>
      <c r="F30" s="950"/>
      <c r="G30" s="923">
        <f>Y30</f>
        <v>78432.055148231622</v>
      </c>
      <c r="H30" s="923">
        <f t="shared" si="0"/>
        <v>80868.250654663294</v>
      </c>
      <c r="I30" s="923">
        <f t="shared" si="0"/>
        <v>80176.359849357366</v>
      </c>
      <c r="J30" s="923">
        <f t="shared" si="0"/>
        <v>80456.529556800408</v>
      </c>
      <c r="K30" s="923">
        <f t="shared" si="0"/>
        <v>81023.780199231944</v>
      </c>
      <c r="L30" s="923">
        <f t="shared" si="0"/>
        <v>81206.494112484594</v>
      </c>
      <c r="M30" s="923">
        <f t="shared" si="0"/>
        <v>82025.188078499355</v>
      </c>
      <c r="N30" s="923">
        <f t="shared" si="0"/>
        <v>82345.024547782305</v>
      </c>
      <c r="O30" s="923">
        <f>AG30</f>
        <v>82797.18780158271</v>
      </c>
      <c r="P30" s="923">
        <f>AH30</f>
        <v>83360.842634733781</v>
      </c>
      <c r="Q30" s="4"/>
      <c r="R30" s="3"/>
      <c r="S30" s="92"/>
      <c r="T30" s="3"/>
      <c r="U30" s="3"/>
      <c r="V30" s="520"/>
      <c r="W30" s="520"/>
      <c r="X30" s="1340" t="s">
        <v>257</v>
      </c>
      <c r="Y30" s="1105">
        <v>78432.055148231622</v>
      </c>
      <c r="Z30" s="1105">
        <v>80868.250654663294</v>
      </c>
      <c r="AA30" s="1105">
        <v>80176.359849357366</v>
      </c>
      <c r="AB30" s="1105">
        <v>80456.529556800408</v>
      </c>
      <c r="AC30" s="1105">
        <v>81023.780199231944</v>
      </c>
      <c r="AD30" s="1105">
        <v>81206.494112484594</v>
      </c>
      <c r="AE30" s="1105">
        <v>82025.188078499355</v>
      </c>
      <c r="AF30" s="1105">
        <v>82345.024547782305</v>
      </c>
      <c r="AG30" s="1105">
        <v>82797.18780158271</v>
      </c>
      <c r="AH30" s="1105">
        <v>83360.842634733781</v>
      </c>
      <c r="AI30" s="520"/>
      <c r="AJ30" s="514"/>
      <c r="AK30" s="514"/>
      <c r="AL30" s="514"/>
      <c r="AM30" s="520"/>
      <c r="AN30" s="3"/>
      <c r="AO30" s="3"/>
      <c r="AP30" s="3"/>
    </row>
    <row r="31" spans="1:42" ht="4.5" customHeight="1">
      <c r="A31" s="3"/>
      <c r="B31" s="15"/>
      <c r="C31" s="416"/>
      <c r="D31" s="416"/>
      <c r="E31" s="416"/>
      <c r="F31" s="83"/>
      <c r="G31" s="917"/>
      <c r="H31" s="917"/>
      <c r="I31" s="917"/>
      <c r="J31" s="917"/>
      <c r="K31" s="917"/>
      <c r="L31" s="917"/>
      <c r="M31" s="917"/>
      <c r="N31" s="917"/>
      <c r="O31" s="917"/>
      <c r="P31" s="917"/>
      <c r="Q31" s="4"/>
      <c r="R31" s="3"/>
      <c r="S31" s="92"/>
      <c r="T31" s="3"/>
      <c r="U31" s="3"/>
      <c r="V31" s="520"/>
      <c r="W31" s="520"/>
      <c r="X31" s="541"/>
      <c r="Y31" s="535"/>
      <c r="Z31" s="535"/>
      <c r="AA31" s="535"/>
      <c r="AB31" s="535"/>
      <c r="AC31" s="535"/>
      <c r="AD31" s="535"/>
      <c r="AE31" s="535"/>
      <c r="AF31" s="535"/>
      <c r="AG31" s="535"/>
      <c r="AH31" s="535"/>
      <c r="AI31" s="520"/>
      <c r="AJ31" s="514"/>
      <c r="AK31" s="514"/>
      <c r="AL31" s="514"/>
      <c r="AM31" s="520"/>
      <c r="AN31" s="3"/>
      <c r="AO31" s="3"/>
      <c r="AP31" s="3"/>
    </row>
    <row r="32" spans="1:42" ht="9.95" customHeight="1">
      <c r="A32" s="3"/>
      <c r="B32" s="15"/>
      <c r="C32" s="2139" t="str">
        <f t="shared" si="1"/>
        <v>* Ø Reines Einkommen (Bund) pro steuerlicher Normalfall.</v>
      </c>
      <c r="D32" s="2139"/>
      <c r="E32" s="2139"/>
      <c r="F32" s="2139"/>
      <c r="G32" s="2139"/>
      <c r="H32" s="2139"/>
      <c r="I32" s="2139"/>
      <c r="J32" s="2139"/>
      <c r="K32" s="2139"/>
      <c r="L32" s="2139"/>
      <c r="M32" s="2139"/>
      <c r="N32" s="2139"/>
      <c r="O32" s="2139"/>
      <c r="P32" s="2139"/>
      <c r="Q32" s="4"/>
      <c r="R32" s="3"/>
      <c r="S32" s="92"/>
      <c r="T32" s="3"/>
      <c r="U32" s="3"/>
      <c r="V32" s="520"/>
      <c r="W32" s="520"/>
      <c r="X32" s="986" t="s">
        <v>689</v>
      </c>
      <c r="Y32" s="531"/>
      <c r="Z32" s="531"/>
      <c r="AA32" s="531"/>
      <c r="AB32" s="531"/>
      <c r="AC32" s="531"/>
      <c r="AD32" s="531"/>
      <c r="AE32" s="531"/>
      <c r="AF32" s="531"/>
      <c r="AG32" s="531"/>
      <c r="AH32" s="531"/>
      <c r="AI32" s="520"/>
      <c r="AJ32" s="514"/>
      <c r="AK32" s="514"/>
      <c r="AL32" s="514"/>
      <c r="AM32" s="520"/>
      <c r="AN32" s="3"/>
      <c r="AO32" s="3"/>
      <c r="AP32" s="3"/>
    </row>
    <row r="33" spans="1:42" ht="14.1" customHeight="1">
      <c r="A33" s="3"/>
      <c r="B33" s="15"/>
      <c r="C33" s="2139" t="str">
        <f t="shared" si="1"/>
        <v>Quelle: ESTV, Modellierungen Fahrländer Partner.</v>
      </c>
      <c r="D33" s="2139"/>
      <c r="E33" s="2139"/>
      <c r="F33" s="2139"/>
      <c r="G33" s="2139"/>
      <c r="H33" s="2139"/>
      <c r="I33" s="2139"/>
      <c r="J33" s="2139"/>
      <c r="K33" s="2139"/>
      <c r="L33" s="2139"/>
      <c r="M33" s="2139"/>
      <c r="N33" s="2139"/>
      <c r="O33" s="2139"/>
      <c r="P33" s="2139"/>
      <c r="Q33" s="4"/>
      <c r="R33" s="3"/>
      <c r="S33" s="92"/>
      <c r="T33" s="3"/>
      <c r="U33" s="3"/>
      <c r="V33" s="520"/>
      <c r="W33" s="520"/>
      <c r="X33" s="986" t="s">
        <v>229</v>
      </c>
      <c r="Y33" s="531"/>
      <c r="Z33" s="531"/>
      <c r="AA33" s="531"/>
      <c r="AB33" s="531"/>
      <c r="AC33" s="531"/>
      <c r="AD33" s="531"/>
      <c r="AE33" s="531"/>
      <c r="AF33" s="531"/>
      <c r="AG33" s="531"/>
      <c r="AH33" s="531"/>
      <c r="AI33" s="521"/>
      <c r="AJ33" s="514"/>
      <c r="AK33" s="514"/>
      <c r="AL33" s="514"/>
      <c r="AM33" s="520"/>
      <c r="AN33" s="3"/>
      <c r="AO33" s="3"/>
      <c r="AP33" s="3"/>
    </row>
    <row r="34" spans="1:42" ht="27.95" customHeight="1">
      <c r="A34" s="3"/>
      <c r="B34" s="15"/>
      <c r="C34" s="416"/>
      <c r="D34" s="416"/>
      <c r="E34" s="416"/>
      <c r="F34" s="416"/>
      <c r="G34" s="416"/>
      <c r="H34" s="416"/>
      <c r="I34" s="416"/>
      <c r="J34" s="416"/>
      <c r="K34" s="416"/>
      <c r="L34" s="416"/>
      <c r="M34" s="416"/>
      <c r="N34" s="416"/>
      <c r="O34" s="416"/>
      <c r="P34" s="416"/>
      <c r="Q34" s="4"/>
      <c r="R34" s="3"/>
      <c r="S34" s="92"/>
      <c r="T34" s="3"/>
      <c r="U34" s="3"/>
      <c r="V34" s="520"/>
      <c r="W34" s="520"/>
      <c r="X34" s="581"/>
      <c r="Y34" s="581"/>
      <c r="Z34" s="581"/>
      <c r="AA34" s="581"/>
      <c r="AB34" s="581"/>
      <c r="AC34" s="581"/>
      <c r="AD34" s="581"/>
      <c r="AE34" s="581"/>
      <c r="AF34" s="581"/>
      <c r="AG34" s="581"/>
      <c r="AH34" s="581"/>
      <c r="AI34" s="521"/>
      <c r="AJ34" s="514"/>
      <c r="AK34" s="514"/>
      <c r="AL34" s="514"/>
      <c r="AM34" s="520"/>
      <c r="AN34" s="3"/>
      <c r="AO34" s="3"/>
      <c r="AP34" s="3"/>
    </row>
    <row r="35" spans="1:42" ht="16.5" customHeight="1">
      <c r="A35" s="3"/>
      <c r="B35" s="15"/>
      <c r="C35" s="2114" t="str">
        <f>X35</f>
        <v>Ø Reines Einkommen; Erwerbstätige*</v>
      </c>
      <c r="D35" s="2114"/>
      <c r="E35" s="2114"/>
      <c r="F35" s="2114"/>
      <c r="G35" s="2114"/>
      <c r="H35" s="2114"/>
      <c r="I35" s="2114"/>
      <c r="J35" s="2114"/>
      <c r="K35" s="2114"/>
      <c r="L35" s="2114"/>
      <c r="M35" s="2114"/>
      <c r="N35" s="2114"/>
      <c r="O35" s="2114"/>
      <c r="P35" s="2114"/>
      <c r="Q35" s="4"/>
      <c r="R35" s="3"/>
      <c r="S35" s="92"/>
      <c r="T35" s="3"/>
      <c r="U35" s="3"/>
      <c r="V35" s="520"/>
      <c r="W35" s="520"/>
      <c r="X35" s="1272" t="s">
        <v>690</v>
      </c>
      <c r="Y35" s="521"/>
      <c r="Z35" s="521"/>
      <c r="AA35" s="521"/>
      <c r="AB35" s="521"/>
      <c r="AC35" s="521"/>
      <c r="AD35" s="521"/>
      <c r="AE35" s="521"/>
      <c r="AF35" s="521"/>
      <c r="AG35" s="521"/>
      <c r="AH35" s="521"/>
      <c r="AI35" s="521"/>
      <c r="AJ35" s="514"/>
      <c r="AK35" s="514"/>
      <c r="AL35" s="514"/>
      <c r="AM35" s="520"/>
      <c r="AN35" s="3"/>
      <c r="AO35" s="3"/>
      <c r="AP35" s="3"/>
    </row>
    <row r="36" spans="1:42" ht="9.95" customHeight="1">
      <c r="A36" s="3"/>
      <c r="B36" s="15"/>
      <c r="C36" s="1235"/>
      <c r="D36" s="1235"/>
      <c r="E36" s="1235"/>
      <c r="F36" s="1235"/>
      <c r="G36" s="1235"/>
      <c r="H36" s="1235"/>
      <c r="I36" s="1235"/>
      <c r="J36" s="1235"/>
      <c r="K36" s="1235"/>
      <c r="L36" s="1235"/>
      <c r="M36" s="1235"/>
      <c r="N36" s="1235"/>
      <c r="O36" s="1235"/>
      <c r="P36" s="1235"/>
      <c r="Q36" s="4"/>
      <c r="R36" s="3"/>
      <c r="S36" s="92"/>
      <c r="T36" s="3"/>
      <c r="U36" s="3"/>
      <c r="V36" s="520"/>
      <c r="W36" s="520"/>
      <c r="X36" s="521"/>
      <c r="Y36" s="521"/>
      <c r="Z36" s="521"/>
      <c r="AA36" s="521"/>
      <c r="AB36" s="521"/>
      <c r="AC36" s="521"/>
      <c r="AD36" s="521"/>
      <c r="AE36" s="521"/>
      <c r="AF36" s="521"/>
      <c r="AG36" s="521"/>
      <c r="AH36" s="521"/>
      <c r="AI36" s="521"/>
      <c r="AJ36" s="514"/>
      <c r="AK36" s="514"/>
      <c r="AL36" s="514"/>
      <c r="AM36" s="520"/>
      <c r="AN36" s="3"/>
      <c r="AO36" s="3"/>
      <c r="AP36" s="3"/>
    </row>
    <row r="37" spans="1:42" ht="16.5" customHeight="1">
      <c r="A37" s="3"/>
      <c r="B37" s="15"/>
      <c r="C37" s="1234"/>
      <c r="D37" s="1234"/>
      <c r="E37" s="1234"/>
      <c r="F37" s="1234"/>
      <c r="G37" s="968">
        <f t="shared" si="2" ref="G37:P41">Y37</f>
        <v>2010</v>
      </c>
      <c r="H37" s="968">
        <f t="shared" si="2"/>
        <v>2011</v>
      </c>
      <c r="I37" s="968">
        <f t="shared" si="2"/>
        <v>2012</v>
      </c>
      <c r="J37" s="968">
        <f t="shared" si="2"/>
        <v>2013</v>
      </c>
      <c r="K37" s="968">
        <f t="shared" si="2"/>
        <v>2014</v>
      </c>
      <c r="L37" s="968">
        <f t="shared" si="2"/>
        <v>2015</v>
      </c>
      <c r="M37" s="968">
        <f t="shared" si="2"/>
        <v>2016</v>
      </c>
      <c r="N37" s="968">
        <f t="shared" si="2"/>
        <v>2017</v>
      </c>
      <c r="O37" s="968">
        <f t="shared" si="2"/>
        <v>2018</v>
      </c>
      <c r="P37" s="968">
        <f t="shared" si="2"/>
        <v>2019</v>
      </c>
      <c r="Q37" s="4"/>
      <c r="R37" s="3"/>
      <c r="S37" s="92"/>
      <c r="T37" s="3"/>
      <c r="U37" s="3"/>
      <c r="V37" s="520"/>
      <c r="W37" s="520"/>
      <c r="X37" s="530"/>
      <c r="Y37" s="594">
        <v>2010</v>
      </c>
      <c r="Z37" s="594">
        <v>2011</v>
      </c>
      <c r="AA37" s="594">
        <v>2012</v>
      </c>
      <c r="AB37" s="594">
        <v>2013</v>
      </c>
      <c r="AC37" s="594">
        <v>2014</v>
      </c>
      <c r="AD37" s="594">
        <v>2015</v>
      </c>
      <c r="AE37" s="594">
        <v>2016</v>
      </c>
      <c r="AF37" s="594">
        <v>2017</v>
      </c>
      <c r="AG37" s="594">
        <v>2018</v>
      </c>
      <c r="AH37" s="594">
        <v>2019</v>
      </c>
      <c r="AI37" s="521"/>
      <c r="AJ37" s="514"/>
      <c r="AK37" s="514"/>
      <c r="AL37" s="514"/>
      <c r="AM37" s="520"/>
      <c r="AN37" s="3"/>
      <c r="AO37" s="3"/>
      <c r="AP37" s="3"/>
    </row>
    <row r="38" spans="1:42" ht="16.5" customHeight="1">
      <c r="A38" s="3"/>
      <c r="B38" s="15"/>
      <c r="C38" s="2106" t="str">
        <f t="shared" si="3" ref="C38:C44">X38</f>
        <v>Stadt Thun</v>
      </c>
      <c r="D38" s="2106"/>
      <c r="E38" s="2106"/>
      <c r="F38" s="950"/>
      <c r="G38" s="923">
        <f>Y38</f>
        <v>69365.423505275496</v>
      </c>
      <c r="H38" s="923">
        <f t="shared" si="2"/>
        <v>70236.216393981755</v>
      </c>
      <c r="I38" s="923">
        <f t="shared" si="2"/>
        <v>70761.972402597399</v>
      </c>
      <c r="J38" s="923">
        <f t="shared" si="2"/>
        <v>71369.382158412642</v>
      </c>
      <c r="K38" s="923">
        <f t="shared" si="2"/>
        <v>71345.242123922333</v>
      </c>
      <c r="L38" s="923">
        <f t="shared" si="2"/>
        <v>72816.939627488755</v>
      </c>
      <c r="M38" s="923">
        <f t="shared" si="2"/>
        <v>73887.546336461863</v>
      </c>
      <c r="N38" s="923">
        <f t="shared" si="2"/>
        <v>74206.264335996209</v>
      </c>
      <c r="O38" s="923">
        <f t="shared" si="2"/>
        <v>74176.192714453588</v>
      </c>
      <c r="P38" s="923">
        <f>AH38</f>
        <v>75331.997480513339</v>
      </c>
      <c r="Q38" s="4"/>
      <c r="R38" s="3"/>
      <c r="S38" s="92"/>
      <c r="T38" s="3"/>
      <c r="U38" s="3"/>
      <c r="V38" s="520"/>
      <c r="W38" s="520"/>
      <c r="X38" s="1340" t="s">
        <v>543</v>
      </c>
      <c r="Y38" s="1105">
        <v>69365.423505275496</v>
      </c>
      <c r="Z38" s="1105">
        <v>70236.216393981755</v>
      </c>
      <c r="AA38" s="1105">
        <v>70761.972402597399</v>
      </c>
      <c r="AB38" s="1105">
        <v>71369.382158412642</v>
      </c>
      <c r="AC38" s="1105">
        <v>71345.242123922333</v>
      </c>
      <c r="AD38" s="1105">
        <v>72816.939627488755</v>
      </c>
      <c r="AE38" s="1105">
        <v>73887.546336461863</v>
      </c>
      <c r="AF38" s="1105">
        <v>74206.264335996209</v>
      </c>
      <c r="AG38" s="1105">
        <v>74176.192714453588</v>
      </c>
      <c r="AH38" s="1105">
        <v>75331.997480513339</v>
      </c>
      <c r="AI38" s="521"/>
      <c r="AJ38" s="514"/>
      <c r="AK38" s="514"/>
      <c r="AL38" s="514"/>
      <c r="AM38" s="520"/>
      <c r="AN38" s="3"/>
      <c r="AO38" s="3"/>
      <c r="AP38" s="3"/>
    </row>
    <row r="39" spans="1:42" ht="16.5" customHeight="1">
      <c r="A39" s="3"/>
      <c r="B39" s="15"/>
      <c r="C39" s="2106" t="str">
        <f t="shared" si="3"/>
        <v>MS-Region Thun</v>
      </c>
      <c r="D39" s="2106"/>
      <c r="E39" s="2106"/>
      <c r="F39" s="2106"/>
      <c r="G39" s="923">
        <f>Y39</f>
        <v>70834.454821952473</v>
      </c>
      <c r="H39" s="923">
        <f t="shared" si="2"/>
        <v>71526.460954480062</v>
      </c>
      <c r="I39" s="923">
        <f t="shared" si="2"/>
        <v>71910.589542601432</v>
      </c>
      <c r="J39" s="923">
        <f t="shared" si="2"/>
        <v>72372.984302533005</v>
      </c>
      <c r="K39" s="923">
        <f t="shared" si="2"/>
        <v>72402.631734579219</v>
      </c>
      <c r="L39" s="923">
        <f t="shared" si="2"/>
        <v>73613.885955649414</v>
      </c>
      <c r="M39" s="923">
        <f t="shared" si="2"/>
        <v>75494.630157496184</v>
      </c>
      <c r="N39" s="923">
        <f t="shared" si="2"/>
        <v>75498.454955343041</v>
      </c>
      <c r="O39" s="923">
        <f t="shared" si="2"/>
        <v>75834.937976556277</v>
      </c>
      <c r="P39" s="923">
        <f t="shared" si="2"/>
        <v>76749.851110291827</v>
      </c>
      <c r="Q39" s="4"/>
      <c r="R39" s="3"/>
      <c r="S39" s="92"/>
      <c r="T39" s="3"/>
      <c r="U39" s="3"/>
      <c r="V39" s="520"/>
      <c r="W39" s="520"/>
      <c r="X39" s="1340" t="s">
        <v>687</v>
      </c>
      <c r="Y39" s="1105">
        <v>70834.454821952473</v>
      </c>
      <c r="Z39" s="1105">
        <v>71526.460954480062</v>
      </c>
      <c r="AA39" s="1105">
        <v>71910.589542601432</v>
      </c>
      <c r="AB39" s="1105">
        <v>72372.984302533005</v>
      </c>
      <c r="AC39" s="1105">
        <v>72402.631734579219</v>
      </c>
      <c r="AD39" s="1105">
        <v>73613.885955649414</v>
      </c>
      <c r="AE39" s="1105">
        <v>75494.630157496184</v>
      </c>
      <c r="AF39" s="1105">
        <v>75498.454955343041</v>
      </c>
      <c r="AG39" s="1105">
        <v>75834.937976556277</v>
      </c>
      <c r="AH39" s="1105">
        <v>76749.851110291827</v>
      </c>
      <c r="AI39" s="521"/>
      <c r="AJ39" s="514"/>
      <c r="AK39" s="514"/>
      <c r="AL39" s="514"/>
      <c r="AM39" s="520"/>
      <c r="AN39" s="3"/>
      <c r="AO39" s="3"/>
      <c r="AP39" s="3"/>
    </row>
    <row r="40" spans="1:42" ht="16.5" customHeight="1">
      <c r="A40" s="3"/>
      <c r="B40" s="15"/>
      <c r="C40" s="2106" t="str">
        <f t="shared" si="3"/>
        <v>FPRE-Region Mittelland</v>
      </c>
      <c r="D40" s="2106"/>
      <c r="E40" s="2106"/>
      <c r="F40" s="950"/>
      <c r="G40" s="923">
        <f>Y40</f>
        <v>77214.74918980943</v>
      </c>
      <c r="H40" s="923">
        <f t="shared" si="2"/>
        <v>79465.960761523325</v>
      </c>
      <c r="I40" s="923">
        <f t="shared" si="2"/>
        <v>79401.082457815981</v>
      </c>
      <c r="J40" s="923">
        <f t="shared" si="2"/>
        <v>79991.274474605278</v>
      </c>
      <c r="K40" s="923">
        <f t="shared" si="2"/>
        <v>80404.103481721802</v>
      </c>
      <c r="L40" s="923">
        <f t="shared" si="2"/>
        <v>81238.062977984548</v>
      </c>
      <c r="M40" s="923">
        <f t="shared" si="2"/>
        <v>81700.918928189334</v>
      </c>
      <c r="N40" s="923">
        <f t="shared" si="2"/>
        <v>81878.915181011296</v>
      </c>
      <c r="O40" s="923">
        <f t="shared" si="2"/>
        <v>82248.141794765208</v>
      </c>
      <c r="P40" s="923">
        <f>AH40</f>
        <v>83336.156150310213</v>
      </c>
      <c r="Q40" s="4"/>
      <c r="R40" s="3"/>
      <c r="S40" s="92"/>
      <c r="T40" s="3"/>
      <c r="U40" s="3"/>
      <c r="V40" s="520"/>
      <c r="W40" s="520"/>
      <c r="X40" s="1340" t="s">
        <v>545</v>
      </c>
      <c r="Y40" s="1105">
        <v>77214.74918980943</v>
      </c>
      <c r="Z40" s="1105">
        <v>79465.960761523325</v>
      </c>
      <c r="AA40" s="1105">
        <v>79401.082457815981</v>
      </c>
      <c r="AB40" s="1105">
        <v>79991.274474605278</v>
      </c>
      <c r="AC40" s="1105">
        <v>80404.103481721802</v>
      </c>
      <c r="AD40" s="1105">
        <v>81238.062977984548</v>
      </c>
      <c r="AE40" s="1105">
        <v>81700.918928189334</v>
      </c>
      <c r="AF40" s="1105">
        <v>81878.915181011296</v>
      </c>
      <c r="AG40" s="1105">
        <v>82248.141794765208</v>
      </c>
      <c r="AH40" s="1105">
        <v>83336.156150310213</v>
      </c>
      <c r="AI40" s="521"/>
      <c r="AJ40" s="514"/>
      <c r="AK40" s="514"/>
      <c r="AL40" s="514"/>
      <c r="AM40" s="520"/>
      <c r="AN40" s="3"/>
      <c r="AO40" s="3"/>
      <c r="AP40" s="3"/>
    </row>
    <row r="41" spans="1:42" ht="16.5" customHeight="1">
      <c r="A41" s="3"/>
      <c r="B41" s="15"/>
      <c r="C41" s="2106" t="str">
        <f t="shared" si="3"/>
        <v>Schweiz</v>
      </c>
      <c r="D41" s="2106"/>
      <c r="E41" s="2106"/>
      <c r="F41" s="950"/>
      <c r="G41" s="923">
        <f>Y41</f>
        <v>83591.20485206171</v>
      </c>
      <c r="H41" s="923">
        <f t="shared" si="2"/>
        <v>87044.430759742623</v>
      </c>
      <c r="I41" s="923">
        <f t="shared" si="2"/>
        <v>86188.117575080076</v>
      </c>
      <c r="J41" s="923">
        <f t="shared" si="2"/>
        <v>86301.836715055848</v>
      </c>
      <c r="K41" s="923">
        <f t="shared" si="2"/>
        <v>86783.932433591952</v>
      </c>
      <c r="L41" s="923">
        <f t="shared" si="2"/>
        <v>86862.771700404162</v>
      </c>
      <c r="M41" s="923">
        <f t="shared" si="2"/>
        <v>87699.879110071881</v>
      </c>
      <c r="N41" s="923">
        <f t="shared" si="2"/>
        <v>87845.572012627803</v>
      </c>
      <c r="O41" s="923">
        <f t="shared" si="2"/>
        <v>88253.079480601984</v>
      </c>
      <c r="P41" s="923">
        <f>AH41</f>
        <v>88855.778970839514</v>
      </c>
      <c r="Q41" s="4"/>
      <c r="R41" s="3"/>
      <c r="S41" s="92"/>
      <c r="T41" s="3"/>
      <c r="U41" s="3"/>
      <c r="V41" s="520"/>
      <c r="W41" s="520"/>
      <c r="X41" s="1340" t="s">
        <v>257</v>
      </c>
      <c r="Y41" s="1105">
        <v>83591.20485206171</v>
      </c>
      <c r="Z41" s="1105">
        <v>87044.430759742623</v>
      </c>
      <c r="AA41" s="1105">
        <v>86188.117575080076</v>
      </c>
      <c r="AB41" s="1105">
        <v>86301.836715055848</v>
      </c>
      <c r="AC41" s="1105">
        <v>86783.932433591952</v>
      </c>
      <c r="AD41" s="1105">
        <v>86862.771700404162</v>
      </c>
      <c r="AE41" s="1105">
        <v>87699.879110071881</v>
      </c>
      <c r="AF41" s="1105">
        <v>87845.572012627803</v>
      </c>
      <c r="AG41" s="1105">
        <v>88253.079480601984</v>
      </c>
      <c r="AH41" s="1105">
        <v>88855.778970839514</v>
      </c>
      <c r="AI41" s="521"/>
      <c r="AJ41" s="514"/>
      <c r="AK41" s="514"/>
      <c r="AL41" s="514"/>
      <c r="AM41" s="520"/>
      <c r="AN41" s="3"/>
      <c r="AO41" s="3"/>
      <c r="AP41" s="3"/>
    </row>
    <row r="42" spans="1:42" ht="4.5" customHeight="1">
      <c r="A42" s="3"/>
      <c r="B42" s="15"/>
      <c r="C42" s="416"/>
      <c r="D42" s="416"/>
      <c r="E42" s="416"/>
      <c r="F42" s="83"/>
      <c r="G42" s="917"/>
      <c r="H42" s="917"/>
      <c r="I42" s="917"/>
      <c r="J42" s="917"/>
      <c r="K42" s="917"/>
      <c r="L42" s="917"/>
      <c r="M42" s="917"/>
      <c r="N42" s="917"/>
      <c r="O42" s="917"/>
      <c r="P42" s="917"/>
      <c r="Q42" s="4"/>
      <c r="R42" s="3"/>
      <c r="S42" s="92"/>
      <c r="T42" s="3"/>
      <c r="U42" s="3"/>
      <c r="V42" s="520"/>
      <c r="W42" s="520"/>
      <c r="X42" s="541"/>
      <c r="Y42" s="535"/>
      <c r="Z42" s="535"/>
      <c r="AA42" s="535"/>
      <c r="AB42" s="535"/>
      <c r="AC42" s="535"/>
      <c r="AD42" s="535"/>
      <c r="AE42" s="535"/>
      <c r="AF42" s="535"/>
      <c r="AG42" s="535"/>
      <c r="AH42" s="535"/>
      <c r="AI42" s="521"/>
      <c r="AJ42" s="514"/>
      <c r="AK42" s="514"/>
      <c r="AL42" s="514"/>
      <c r="AM42" s="520"/>
      <c r="AN42" s="3"/>
      <c r="AO42" s="3"/>
      <c r="AP42" s="3"/>
    </row>
    <row r="43" spans="1:42" ht="9.95" customHeight="1">
      <c r="A43" s="3"/>
      <c r="B43" s="15"/>
      <c r="C43" s="2139" t="str">
        <f t="shared" si="3"/>
        <v>* Ø Reines Einkommen (Bund) pro steuerlicher Normalfall.</v>
      </c>
      <c r="D43" s="2139"/>
      <c r="E43" s="2139"/>
      <c r="F43" s="2139"/>
      <c r="G43" s="2139"/>
      <c r="H43" s="2139"/>
      <c r="I43" s="2139"/>
      <c r="J43" s="2139"/>
      <c r="K43" s="2139"/>
      <c r="L43" s="2139"/>
      <c r="M43" s="2139"/>
      <c r="N43" s="2139"/>
      <c r="O43" s="2139"/>
      <c r="P43" s="2139"/>
      <c r="Q43" s="4"/>
      <c r="R43" s="3"/>
      <c r="S43" s="92"/>
      <c r="T43" s="3"/>
      <c r="U43" s="3"/>
      <c r="V43" s="520"/>
      <c r="W43" s="520"/>
      <c r="X43" s="986" t="s">
        <v>689</v>
      </c>
      <c r="Y43" s="531"/>
      <c r="Z43" s="531"/>
      <c r="AA43" s="531"/>
      <c r="AB43" s="531"/>
      <c r="AC43" s="531"/>
      <c r="AD43" s="531"/>
      <c r="AE43" s="531"/>
      <c r="AF43" s="531"/>
      <c r="AG43" s="531"/>
      <c r="AH43" s="531"/>
      <c r="AI43" s="521"/>
      <c r="AJ43" s="514"/>
      <c r="AK43" s="514"/>
      <c r="AL43" s="514"/>
      <c r="AM43" s="520"/>
      <c r="AN43" s="3"/>
      <c r="AO43" s="3"/>
      <c r="AP43" s="3"/>
    </row>
    <row r="44" spans="1:42" ht="9.95" customHeight="1">
      <c r="A44" s="3"/>
      <c r="B44" s="15"/>
      <c r="C44" s="2139" t="str">
        <f t="shared" si="3"/>
        <v>Quelle: ESTV, Modellierungen Fahrländer Partner.</v>
      </c>
      <c r="D44" s="2139"/>
      <c r="E44" s="2139"/>
      <c r="F44" s="2139"/>
      <c r="G44" s="2139"/>
      <c r="H44" s="2139"/>
      <c r="I44" s="2139"/>
      <c r="J44" s="2139"/>
      <c r="K44" s="2139"/>
      <c r="L44" s="2139"/>
      <c r="M44" s="2139"/>
      <c r="N44" s="2139"/>
      <c r="O44" s="2139"/>
      <c r="P44" s="2139"/>
      <c r="Q44" s="4"/>
      <c r="R44" s="3"/>
      <c r="S44" s="92"/>
      <c r="T44" s="3"/>
      <c r="U44" s="3"/>
      <c r="V44" s="520"/>
      <c r="W44" s="520"/>
      <c r="X44" s="986" t="s">
        <v>229</v>
      </c>
      <c r="Y44" s="531"/>
      <c r="Z44" s="531"/>
      <c r="AA44" s="531"/>
      <c r="AB44" s="531"/>
      <c r="AC44" s="531"/>
      <c r="AD44" s="531"/>
      <c r="AE44" s="531"/>
      <c r="AF44" s="531"/>
      <c r="AG44" s="531"/>
      <c r="AH44" s="531"/>
      <c r="AI44" s="521"/>
      <c r="AJ44" s="514"/>
      <c r="AK44" s="514"/>
      <c r="AL44" s="514"/>
      <c r="AM44" s="520"/>
      <c r="AN44" s="3"/>
      <c r="AO44" s="3"/>
      <c r="AP44" s="3"/>
    </row>
    <row r="45" spans="1:42" ht="27.95" customHeight="1">
      <c r="A45" s="3"/>
      <c r="B45" s="15"/>
      <c r="C45" s="416"/>
      <c r="D45" s="416"/>
      <c r="E45" s="416"/>
      <c r="F45" s="416"/>
      <c r="G45" s="416"/>
      <c r="H45" s="416"/>
      <c r="I45" s="416"/>
      <c r="J45" s="416"/>
      <c r="K45" s="416"/>
      <c r="L45" s="416"/>
      <c r="M45" s="416"/>
      <c r="N45" s="416"/>
      <c r="O45" s="416"/>
      <c r="P45" s="416"/>
      <c r="Q45" s="4"/>
      <c r="R45" s="3"/>
      <c r="S45" s="92"/>
      <c r="T45" s="3"/>
      <c r="U45" s="3"/>
      <c r="V45" s="520"/>
      <c r="W45" s="520"/>
      <c r="X45" s="581"/>
      <c r="Y45" s="581"/>
      <c r="Z45" s="581"/>
      <c r="AA45" s="581"/>
      <c r="AB45" s="581"/>
      <c r="AC45" s="581"/>
      <c r="AD45" s="581"/>
      <c r="AE45" s="581"/>
      <c r="AF45" s="581"/>
      <c r="AG45" s="581"/>
      <c r="AH45" s="581"/>
      <c r="AI45" s="521"/>
      <c r="AJ45" s="514"/>
      <c r="AK45" s="514"/>
      <c r="AL45" s="514"/>
      <c r="AM45" s="520"/>
      <c r="AN45" s="3"/>
      <c r="AO45" s="3"/>
      <c r="AP45" s="3"/>
    </row>
    <row r="46" spans="1:42" ht="16.5" customHeight="1">
      <c r="A46" s="3"/>
      <c r="B46" s="15"/>
      <c r="C46" s="2114" t="str">
        <f>X46</f>
        <v>Ø Reines Einkommen; Nichterwerbstätige / Rentner*</v>
      </c>
      <c r="D46" s="2114"/>
      <c r="E46" s="2114"/>
      <c r="F46" s="2114"/>
      <c r="G46" s="2114"/>
      <c r="H46" s="2114"/>
      <c r="I46" s="2114"/>
      <c r="J46" s="2114"/>
      <c r="K46" s="2114"/>
      <c r="L46" s="2114"/>
      <c r="M46" s="2114"/>
      <c r="N46" s="2114"/>
      <c r="O46" s="2114"/>
      <c r="P46" s="2114"/>
      <c r="Q46" s="4"/>
      <c r="R46" s="3"/>
      <c r="S46" s="92"/>
      <c r="T46" s="3"/>
      <c r="U46" s="3"/>
      <c r="V46" s="520"/>
      <c r="W46" s="520"/>
      <c r="X46" s="1272" t="s">
        <v>691</v>
      </c>
      <c r="Y46" s="521"/>
      <c r="Z46" s="521"/>
      <c r="AA46" s="521"/>
      <c r="AB46" s="521"/>
      <c r="AC46" s="521"/>
      <c r="AD46" s="521"/>
      <c r="AE46" s="521"/>
      <c r="AF46" s="521"/>
      <c r="AG46" s="521"/>
      <c r="AH46" s="521"/>
      <c r="AI46" s="521"/>
      <c r="AJ46" s="514"/>
      <c r="AK46" s="514"/>
      <c r="AL46" s="514"/>
      <c r="AM46" s="520"/>
      <c r="AN46" s="3"/>
      <c r="AO46" s="3"/>
      <c r="AP46" s="3"/>
    </row>
    <row r="47" spans="1:42" ht="9.95" customHeight="1">
      <c r="A47" s="3"/>
      <c r="B47" s="15"/>
      <c r="C47" s="1235"/>
      <c r="D47" s="1235"/>
      <c r="E47" s="1235"/>
      <c r="F47" s="1235"/>
      <c r="G47" s="1235"/>
      <c r="H47" s="1235"/>
      <c r="I47" s="1235"/>
      <c r="J47" s="1235"/>
      <c r="K47" s="1235"/>
      <c r="L47" s="1235"/>
      <c r="M47" s="1235"/>
      <c r="N47" s="1235"/>
      <c r="O47" s="1235"/>
      <c r="P47" s="1235"/>
      <c r="Q47" s="4"/>
      <c r="R47" s="3"/>
      <c r="S47" s="92"/>
      <c r="T47" s="3"/>
      <c r="U47" s="3"/>
      <c r="V47" s="520"/>
      <c r="W47" s="520"/>
      <c r="X47" s="521"/>
      <c r="Y47" s="521"/>
      <c r="Z47" s="521"/>
      <c r="AA47" s="521"/>
      <c r="AB47" s="521"/>
      <c r="AC47" s="521"/>
      <c r="AD47" s="521"/>
      <c r="AE47" s="521"/>
      <c r="AF47" s="521"/>
      <c r="AG47" s="521"/>
      <c r="AH47" s="521"/>
      <c r="AI47" s="521"/>
      <c r="AJ47" s="514"/>
      <c r="AK47" s="514"/>
      <c r="AL47" s="514"/>
      <c r="AM47" s="520"/>
      <c r="AN47" s="3"/>
      <c r="AO47" s="3"/>
      <c r="AP47" s="3"/>
    </row>
    <row r="48" spans="1:42" ht="16.5" customHeight="1">
      <c r="A48" s="3"/>
      <c r="B48" s="15"/>
      <c r="C48" s="1234"/>
      <c r="D48" s="1234"/>
      <c r="E48" s="1234"/>
      <c r="F48" s="1234"/>
      <c r="G48" s="968">
        <f t="shared" si="4" ref="G48:P52">Y48</f>
        <v>2010</v>
      </c>
      <c r="H48" s="968">
        <f t="shared" si="4"/>
        <v>2011</v>
      </c>
      <c r="I48" s="968">
        <f t="shared" si="4"/>
        <v>2012</v>
      </c>
      <c r="J48" s="968">
        <f t="shared" si="4"/>
        <v>2013</v>
      </c>
      <c r="K48" s="968">
        <f t="shared" si="4"/>
        <v>2014</v>
      </c>
      <c r="L48" s="968">
        <f t="shared" si="4"/>
        <v>2015</v>
      </c>
      <c r="M48" s="968">
        <f t="shared" si="4"/>
        <v>2016</v>
      </c>
      <c r="N48" s="968">
        <f t="shared" si="4"/>
        <v>2017</v>
      </c>
      <c r="O48" s="968">
        <f t="shared" si="4"/>
        <v>2018</v>
      </c>
      <c r="P48" s="968">
        <f t="shared" si="4"/>
        <v>2019</v>
      </c>
      <c r="Q48" s="4"/>
      <c r="R48" s="3"/>
      <c r="S48" s="92"/>
      <c r="T48" s="3"/>
      <c r="U48" s="3"/>
      <c r="V48" s="520"/>
      <c r="W48" s="520"/>
      <c r="X48" s="530"/>
      <c r="Y48" s="594">
        <v>2010</v>
      </c>
      <c r="Z48" s="594">
        <v>2011</v>
      </c>
      <c r="AA48" s="594">
        <v>2012</v>
      </c>
      <c r="AB48" s="594">
        <v>2013</v>
      </c>
      <c r="AC48" s="594">
        <v>2014</v>
      </c>
      <c r="AD48" s="594">
        <v>2015</v>
      </c>
      <c r="AE48" s="594">
        <v>2016</v>
      </c>
      <c r="AF48" s="594">
        <v>2017</v>
      </c>
      <c r="AG48" s="594">
        <v>2018</v>
      </c>
      <c r="AH48" s="594">
        <v>2019</v>
      </c>
      <c r="AI48" s="521"/>
      <c r="AJ48" s="514"/>
      <c r="AK48" s="514"/>
      <c r="AL48" s="514"/>
      <c r="AM48" s="520"/>
      <c r="AN48" s="3"/>
      <c r="AO48" s="3"/>
      <c r="AP48" s="3"/>
    </row>
    <row r="49" spans="1:42" ht="16.5" customHeight="1">
      <c r="A49" s="3"/>
      <c r="B49" s="15"/>
      <c r="C49" s="2106" t="str">
        <f t="shared" si="5" ref="C49:C55">X49</f>
        <v>Stadt Thun</v>
      </c>
      <c r="D49" s="2106"/>
      <c r="E49" s="2106"/>
      <c r="F49" s="950"/>
      <c r="G49" s="923">
        <f>Y49</f>
        <v>63644.470903408248</v>
      </c>
      <c r="H49" s="923">
        <f t="shared" si="4"/>
        <v>65345.421301234193</v>
      </c>
      <c r="I49" s="923">
        <f t="shared" si="4"/>
        <v>65329.046264410841</v>
      </c>
      <c r="J49" s="923">
        <f t="shared" si="4"/>
        <v>65949.918602930295</v>
      </c>
      <c r="K49" s="923">
        <f t="shared" si="4"/>
        <v>66001.878341280157</v>
      </c>
      <c r="L49" s="923">
        <f t="shared" si="4"/>
        <v>66642.563025210082</v>
      </c>
      <c r="M49" s="923">
        <f t="shared" si="4"/>
        <v>66524.951483227065</v>
      </c>
      <c r="N49" s="923">
        <f t="shared" si="4"/>
        <v>66888.257940327239</v>
      </c>
      <c r="O49" s="923">
        <f t="shared" si="4"/>
        <v>66817.333701352472</v>
      </c>
      <c r="P49" s="923">
        <f>AH49</f>
        <v>66999.86455370445</v>
      </c>
      <c r="Q49" s="4"/>
      <c r="R49" s="3"/>
      <c r="S49" s="92"/>
      <c r="T49" s="3"/>
      <c r="U49" s="3"/>
      <c r="V49" s="520"/>
      <c r="W49" s="520"/>
      <c r="X49" s="1340" t="s">
        <v>543</v>
      </c>
      <c r="Y49" s="1105">
        <v>63644.470903408248</v>
      </c>
      <c r="Z49" s="1105">
        <v>65345.421301234193</v>
      </c>
      <c r="AA49" s="1105">
        <v>65329.046264410841</v>
      </c>
      <c r="AB49" s="1105">
        <v>65949.918602930295</v>
      </c>
      <c r="AC49" s="1105">
        <v>66001.878341280157</v>
      </c>
      <c r="AD49" s="1105">
        <v>66642.563025210082</v>
      </c>
      <c r="AE49" s="1105">
        <v>66524.951483227065</v>
      </c>
      <c r="AF49" s="1105">
        <v>66888.257940327239</v>
      </c>
      <c r="AG49" s="1105">
        <v>66817.333701352472</v>
      </c>
      <c r="AH49" s="1105">
        <v>66999.86455370445</v>
      </c>
      <c r="AI49" s="521"/>
      <c r="AJ49" s="514"/>
      <c r="AK49" s="514"/>
      <c r="AL49" s="514"/>
      <c r="AM49" s="520"/>
      <c r="AN49" s="3"/>
      <c r="AO49" s="3"/>
      <c r="AP49" s="3"/>
    </row>
    <row r="50" spans="1:42" ht="16.5" customHeight="1">
      <c r="A50" s="3"/>
      <c r="B50" s="15"/>
      <c r="C50" s="2106" t="str">
        <f t="shared" si="5"/>
        <v>MS-Region Thun</v>
      </c>
      <c r="D50" s="2106"/>
      <c r="E50" s="2106"/>
      <c r="F50" s="2106"/>
      <c r="G50" s="923">
        <f t="shared" si="4"/>
        <v>63138.995625934331</v>
      </c>
      <c r="H50" s="923">
        <f t="shared" si="4"/>
        <v>64864.491125589753</v>
      </c>
      <c r="I50" s="923">
        <f t="shared" si="4"/>
        <v>64562.138010921728</v>
      </c>
      <c r="J50" s="923">
        <f t="shared" si="4"/>
        <v>65480.604030471659</v>
      </c>
      <c r="K50" s="923">
        <f t="shared" si="4"/>
        <v>66126.350565598899</v>
      </c>
      <c r="L50" s="923">
        <f t="shared" si="4"/>
        <v>66189.60525640368</v>
      </c>
      <c r="M50" s="923">
        <f t="shared" si="4"/>
        <v>66585.777170613233</v>
      </c>
      <c r="N50" s="923">
        <f t="shared" si="4"/>
        <v>66804.198473282449</v>
      </c>
      <c r="O50" s="923">
        <f t="shared" si="4"/>
        <v>66762.403501008012</v>
      </c>
      <c r="P50" s="923">
        <f>AH50</f>
        <v>66930.936703993852</v>
      </c>
      <c r="Q50" s="4"/>
      <c r="R50" s="3"/>
      <c r="S50" s="92"/>
      <c r="T50" s="3"/>
      <c r="U50" s="3"/>
      <c r="V50" s="520"/>
      <c r="W50" s="520"/>
      <c r="X50" s="1340" t="s">
        <v>687</v>
      </c>
      <c r="Y50" s="1105">
        <v>63138.995625934331</v>
      </c>
      <c r="Z50" s="1105">
        <v>64864.491125589753</v>
      </c>
      <c r="AA50" s="1105">
        <v>64562.138010921728</v>
      </c>
      <c r="AB50" s="1105">
        <v>65480.604030471659</v>
      </c>
      <c r="AC50" s="1105">
        <v>66126.350565598899</v>
      </c>
      <c r="AD50" s="1105">
        <v>66189.60525640368</v>
      </c>
      <c r="AE50" s="1105">
        <v>66585.777170613233</v>
      </c>
      <c r="AF50" s="1105">
        <v>66804.198473282449</v>
      </c>
      <c r="AG50" s="1105">
        <v>66762.403501008012</v>
      </c>
      <c r="AH50" s="1105">
        <v>66930.936703993852</v>
      </c>
      <c r="AI50" s="521"/>
      <c r="AJ50" s="514"/>
      <c r="AK50" s="514"/>
      <c r="AL50" s="514"/>
      <c r="AM50" s="520"/>
      <c r="AN50" s="3"/>
      <c r="AO50" s="3"/>
      <c r="AP50" s="3"/>
    </row>
    <row r="51" spans="1:42" ht="16.5" customHeight="1">
      <c r="A51" s="3"/>
      <c r="B51" s="15"/>
      <c r="C51" s="2106" t="str">
        <f t="shared" si="5"/>
        <v>FPRE-Region Mittelland</v>
      </c>
      <c r="D51" s="2106"/>
      <c r="E51" s="2106"/>
      <c r="F51" s="950"/>
      <c r="G51" s="923">
        <f t="shared" si="4"/>
        <v>64274.308631436536</v>
      </c>
      <c r="H51" s="923">
        <f t="shared" si="4"/>
        <v>65164.358607650167</v>
      </c>
      <c r="I51" s="923">
        <f t="shared" si="4"/>
        <v>64924.286179223192</v>
      </c>
      <c r="J51" s="923">
        <f t="shared" si="4"/>
        <v>65605.582461704311</v>
      </c>
      <c r="K51" s="923">
        <f t="shared" si="4"/>
        <v>66285.862234236309</v>
      </c>
      <c r="L51" s="923">
        <f t="shared" si="4"/>
        <v>66602.443395120776</v>
      </c>
      <c r="M51" s="923">
        <f t="shared" si="4"/>
        <v>67152.857308493563</v>
      </c>
      <c r="N51" s="923">
        <f t="shared" si="4"/>
        <v>67904.859080722483</v>
      </c>
      <c r="O51" s="923">
        <f t="shared" si="4"/>
        <v>68172.745680145701</v>
      </c>
      <c r="P51" s="923">
        <f>AH51</f>
        <v>69291.08916674272</v>
      </c>
      <c r="Q51" s="4"/>
      <c r="R51" s="3"/>
      <c r="S51" s="92"/>
      <c r="T51" s="3"/>
      <c r="U51" s="3"/>
      <c r="V51" s="520"/>
      <c r="W51" s="520"/>
      <c r="X51" s="1340" t="s">
        <v>545</v>
      </c>
      <c r="Y51" s="1105">
        <v>64274.308631436536</v>
      </c>
      <c r="Z51" s="1105">
        <v>65164.358607650167</v>
      </c>
      <c r="AA51" s="1105">
        <v>64924.286179223192</v>
      </c>
      <c r="AB51" s="1105">
        <v>65605.582461704311</v>
      </c>
      <c r="AC51" s="1105">
        <v>66285.862234236309</v>
      </c>
      <c r="AD51" s="1105">
        <v>66602.443395120776</v>
      </c>
      <c r="AE51" s="1105">
        <v>67152.857308493563</v>
      </c>
      <c r="AF51" s="1105">
        <v>67904.859080722483</v>
      </c>
      <c r="AG51" s="1105">
        <v>68172.745680145701</v>
      </c>
      <c r="AH51" s="1105">
        <v>69291.08916674272</v>
      </c>
      <c r="AI51" s="521"/>
      <c r="AJ51" s="514"/>
      <c r="AK51" s="514"/>
      <c r="AL51" s="514"/>
      <c r="AM51" s="520"/>
      <c r="AN51" s="3"/>
      <c r="AO51" s="3"/>
      <c r="AP51" s="3"/>
    </row>
    <row r="52" spans="1:42" ht="16.5" customHeight="1">
      <c r="A52" s="3"/>
      <c r="B52" s="15"/>
      <c r="C52" s="2106" t="str">
        <f t="shared" si="5"/>
        <v>Schweiz</v>
      </c>
      <c r="D52" s="2106"/>
      <c r="E52" s="2106"/>
      <c r="F52" s="950"/>
      <c r="G52" s="923">
        <f t="shared" si="4"/>
        <v>65333.927935414933</v>
      </c>
      <c r="H52" s="923">
        <f t="shared" si="4"/>
        <v>67032.04127619855</v>
      </c>
      <c r="I52" s="923">
        <f t="shared" si="4"/>
        <v>66780.770199737104</v>
      </c>
      <c r="J52" s="923">
        <f t="shared" si="4"/>
        <v>67356.158758117352</v>
      </c>
      <c r="K52" s="923">
        <f t="shared" si="4"/>
        <v>68289.007924401361</v>
      </c>
      <c r="L52" s="923">
        <f t="shared" si="4"/>
        <v>68664.211747363996</v>
      </c>
      <c r="M52" s="923">
        <f t="shared" si="4"/>
        <v>69519.442272734275</v>
      </c>
      <c r="N52" s="923">
        <f t="shared" si="4"/>
        <v>70289.701515831926</v>
      </c>
      <c r="O52" s="923">
        <f t="shared" si="4"/>
        <v>70762.904638336186</v>
      </c>
      <c r="P52" s="923">
        <f>AH52</f>
        <v>71109.924406713704</v>
      </c>
      <c r="Q52" s="4"/>
      <c r="R52" s="3"/>
      <c r="S52" s="92"/>
      <c r="T52" s="3"/>
      <c r="U52" s="3"/>
      <c r="V52" s="520"/>
      <c r="W52" s="520"/>
      <c r="X52" s="1340" t="s">
        <v>257</v>
      </c>
      <c r="Y52" s="1105">
        <v>65333.927935414933</v>
      </c>
      <c r="Z52" s="1105">
        <v>67032.04127619855</v>
      </c>
      <c r="AA52" s="1105">
        <v>66780.770199737104</v>
      </c>
      <c r="AB52" s="1105">
        <v>67356.158758117352</v>
      </c>
      <c r="AC52" s="1105">
        <v>68289.007924401361</v>
      </c>
      <c r="AD52" s="1105">
        <v>68664.211747363996</v>
      </c>
      <c r="AE52" s="1105">
        <v>69519.442272734275</v>
      </c>
      <c r="AF52" s="1105">
        <v>70289.701515831926</v>
      </c>
      <c r="AG52" s="1105">
        <v>70762.904638336186</v>
      </c>
      <c r="AH52" s="1105">
        <v>71109.924406713704</v>
      </c>
      <c r="AI52" s="521"/>
      <c r="AJ52" s="514"/>
      <c r="AK52" s="514"/>
      <c r="AL52" s="514"/>
      <c r="AM52" s="520"/>
      <c r="AN52" s="3"/>
      <c r="AO52" s="3"/>
      <c r="AP52" s="3"/>
    </row>
    <row r="53" spans="1:42" ht="4.5" customHeight="1">
      <c r="A53" s="3"/>
      <c r="B53" s="15"/>
      <c r="C53" s="416"/>
      <c r="D53" s="416"/>
      <c r="E53" s="416"/>
      <c r="F53" s="83"/>
      <c r="G53" s="917"/>
      <c r="H53" s="917"/>
      <c r="I53" s="917"/>
      <c r="J53" s="917"/>
      <c r="K53" s="917"/>
      <c r="L53" s="917"/>
      <c r="M53" s="917"/>
      <c r="N53" s="917"/>
      <c r="O53" s="917"/>
      <c r="P53" s="917"/>
      <c r="Q53" s="4"/>
      <c r="R53" s="3"/>
      <c r="S53" s="92"/>
      <c r="T53" s="3"/>
      <c r="U53" s="3"/>
      <c r="V53" s="520"/>
      <c r="W53" s="520"/>
      <c r="X53" s="541"/>
      <c r="Y53" s="535"/>
      <c r="Z53" s="535"/>
      <c r="AA53" s="535"/>
      <c r="AB53" s="535"/>
      <c r="AC53" s="535"/>
      <c r="AD53" s="535"/>
      <c r="AE53" s="535"/>
      <c r="AF53" s="535"/>
      <c r="AG53" s="535"/>
      <c r="AH53" s="535"/>
      <c r="AI53" s="521"/>
      <c r="AJ53" s="514"/>
      <c r="AK53" s="514"/>
      <c r="AL53" s="514"/>
      <c r="AM53" s="520"/>
      <c r="AN53" s="3"/>
      <c r="AO53" s="3"/>
      <c r="AP53" s="3"/>
    </row>
    <row r="54" spans="1:42" ht="9.95" customHeight="1">
      <c r="A54" s="3"/>
      <c r="B54" s="15"/>
      <c r="C54" s="2139" t="str">
        <f t="shared" si="5"/>
        <v>* Ø Reines Einkommen (Bund) pro steuerlicher Normalfall.</v>
      </c>
      <c r="D54" s="2139"/>
      <c r="E54" s="2139"/>
      <c r="F54" s="2139"/>
      <c r="G54" s="2139"/>
      <c r="H54" s="2139"/>
      <c r="I54" s="2139"/>
      <c r="J54" s="2139"/>
      <c r="K54" s="2139"/>
      <c r="L54" s="2139"/>
      <c r="M54" s="2139"/>
      <c r="N54" s="2139"/>
      <c r="O54" s="2139"/>
      <c r="P54" s="2139"/>
      <c r="Q54" s="4"/>
      <c r="R54" s="3"/>
      <c r="S54" s="92"/>
      <c r="T54" s="3"/>
      <c r="U54" s="3"/>
      <c r="V54" s="520"/>
      <c r="W54" s="520"/>
      <c r="X54" s="986" t="s">
        <v>689</v>
      </c>
      <c r="Y54" s="531"/>
      <c r="Z54" s="531"/>
      <c r="AA54" s="531"/>
      <c r="AB54" s="531"/>
      <c r="AC54" s="531"/>
      <c r="AD54" s="531"/>
      <c r="AE54" s="531"/>
      <c r="AF54" s="531"/>
      <c r="AG54" s="531"/>
      <c r="AH54" s="531"/>
      <c r="AI54" s="521"/>
      <c r="AJ54" s="514"/>
      <c r="AK54" s="514"/>
      <c r="AL54" s="514"/>
      <c r="AM54" s="520"/>
      <c r="AN54" s="3"/>
      <c r="AO54" s="3"/>
      <c r="AP54" s="3"/>
    </row>
    <row r="55" spans="1:42" ht="8.25" customHeight="1">
      <c r="A55" s="3"/>
      <c r="B55" s="15"/>
      <c r="C55" s="2139" t="str">
        <f t="shared" si="5"/>
        <v>Quelle: ESTV, Modellierungen Fahrländer Partner.</v>
      </c>
      <c r="D55" s="2139"/>
      <c r="E55" s="2139"/>
      <c r="F55" s="2139"/>
      <c r="G55" s="2139"/>
      <c r="H55" s="2139"/>
      <c r="I55" s="2139"/>
      <c r="J55" s="2139"/>
      <c r="K55" s="2139"/>
      <c r="L55" s="2139"/>
      <c r="M55" s="2139"/>
      <c r="N55" s="2139"/>
      <c r="O55" s="2139"/>
      <c r="P55" s="2139"/>
      <c r="Q55" s="4"/>
      <c r="R55" s="3"/>
      <c r="S55" s="92"/>
      <c r="T55" s="3"/>
      <c r="U55" s="3"/>
      <c r="V55" s="520"/>
      <c r="W55" s="520"/>
      <c r="X55" s="986" t="s">
        <v>229</v>
      </c>
      <c r="Y55" s="531"/>
      <c r="Z55" s="531"/>
      <c r="AA55" s="531"/>
      <c r="AB55" s="531"/>
      <c r="AC55" s="531"/>
      <c r="AD55" s="531"/>
      <c r="AE55" s="531"/>
      <c r="AF55" s="531"/>
      <c r="AG55" s="531"/>
      <c r="AH55" s="531"/>
      <c r="AI55" s="531"/>
      <c r="AJ55" s="514"/>
      <c r="AK55" s="514"/>
      <c r="AL55" s="514"/>
      <c r="AM55" s="520"/>
      <c r="AN55" s="3"/>
      <c r="AO55" s="3"/>
      <c r="AP55" s="3"/>
    </row>
    <row r="56" spans="1:42" ht="30.75" customHeight="1">
      <c r="A56" s="3"/>
      <c r="B56" s="15"/>
      <c r="C56" s="901"/>
      <c r="D56" s="901"/>
      <c r="E56" s="901"/>
      <c r="F56" s="901"/>
      <c r="G56" s="901"/>
      <c r="H56" s="901"/>
      <c r="I56" s="901"/>
      <c r="J56" s="901"/>
      <c r="K56" s="901"/>
      <c r="L56" s="901"/>
      <c r="M56" s="901"/>
      <c r="N56" s="901"/>
      <c r="O56" s="901"/>
      <c r="P56" s="901"/>
      <c r="Q56" s="4"/>
      <c r="R56" s="3"/>
      <c r="S56" s="92"/>
      <c r="T56" s="3"/>
      <c r="U56" s="3"/>
      <c r="V56" s="520"/>
      <c r="W56" s="520"/>
      <c r="X56" s="1307"/>
      <c r="Y56" s="1307"/>
      <c r="Z56" s="1307"/>
      <c r="AA56" s="1307"/>
      <c r="AB56" s="1307"/>
      <c r="AC56" s="1307"/>
      <c r="AD56" s="1307"/>
      <c r="AE56" s="1307"/>
      <c r="AF56" s="1307"/>
      <c r="AG56" s="1307"/>
      <c r="AH56" s="1307"/>
      <c r="AI56" s="1307"/>
      <c r="AJ56" s="1418"/>
      <c r="AK56" s="1418"/>
      <c r="AL56" s="1418"/>
      <c r="AM56" s="520"/>
      <c r="AN56" s="3"/>
      <c r="AO56" s="3"/>
      <c r="AP56" s="3"/>
    </row>
    <row r="57" spans="1:42" ht="4.5" customHeight="1">
      <c r="A57" s="3"/>
      <c r="B57" s="15"/>
      <c r="C57" s="1019"/>
      <c r="D57" s="1019"/>
      <c r="E57" s="1019"/>
      <c r="F57" s="1019"/>
      <c r="G57" s="944"/>
      <c r="H57" s="944"/>
      <c r="I57" s="944"/>
      <c r="J57" s="944"/>
      <c r="K57" s="944"/>
      <c r="L57" s="944"/>
      <c r="M57" s="944"/>
      <c r="N57" s="944"/>
      <c r="O57" s="944"/>
      <c r="P57" s="944"/>
      <c r="Q57" s="4"/>
      <c r="R57" s="3"/>
      <c r="S57" s="92"/>
      <c r="T57" s="3"/>
      <c r="U57" s="3"/>
      <c r="V57" s="520"/>
      <c r="W57" s="520"/>
      <c r="X57" s="531"/>
      <c r="Y57" s="531"/>
      <c r="Z57" s="531"/>
      <c r="AA57" s="531"/>
      <c r="AB57" s="531"/>
      <c r="AC57" s="531"/>
      <c r="AD57" s="531"/>
      <c r="AE57" s="531"/>
      <c r="AF57" s="531"/>
      <c r="AG57" s="531"/>
      <c r="AH57" s="531"/>
      <c r="AI57" s="531"/>
      <c r="AJ57" s="514"/>
      <c r="AK57" s="514"/>
      <c r="AL57" s="514"/>
      <c r="AM57" s="520"/>
      <c r="AN57" s="3"/>
      <c r="AO57" s="3"/>
      <c r="AP57" s="3"/>
    </row>
    <row r="58" spans="1:42" ht="9.95" customHeight="1">
      <c r="A58" s="3"/>
      <c r="B58" s="15"/>
      <c r="C58" s="2083" t="s">
        <v>2</v>
      </c>
      <c r="D58" s="2083"/>
      <c r="E58" s="2083"/>
      <c r="F58" s="985"/>
      <c r="G58" s="940" t="str">
        <f>X58</f>
        <v>Gemeindecheck Wohnen: Stadt Thun</v>
      </c>
      <c r="H58" s="940"/>
      <c r="I58" s="940"/>
      <c r="J58" s="940"/>
      <c r="K58" s="940"/>
      <c r="L58" s="940"/>
      <c r="M58" s="940"/>
      <c r="N58" s="940"/>
      <c r="O58" s="940"/>
      <c r="P58" s="1145" t="str">
        <f>AL58</f>
        <v>1. Quartal 2024</v>
      </c>
      <c r="Q58" s="4"/>
      <c r="R58" s="3"/>
      <c r="S58" s="92"/>
      <c r="T58" s="3"/>
      <c r="U58" s="3"/>
      <c r="V58" s="520"/>
      <c r="W58" s="520"/>
      <c r="X58" s="986" t="s">
        <v>542</v>
      </c>
      <c r="Y58" s="986"/>
      <c r="Z58" s="986"/>
      <c r="AA58" s="986"/>
      <c r="AB58" s="986"/>
      <c r="AC58" s="986"/>
      <c r="AD58" s="986"/>
      <c r="AE58" s="986"/>
      <c r="AF58" s="986"/>
      <c r="AG58" s="986"/>
      <c r="AH58" s="986"/>
      <c r="AI58" s="986"/>
      <c r="AJ58" s="514"/>
      <c r="AK58" s="514"/>
      <c r="AL58" s="1400" t="s">
        <v>534</v>
      </c>
      <c r="AM58" s="520"/>
      <c r="AN58" s="3"/>
      <c r="AO58" s="3"/>
      <c r="AP58" s="3"/>
    </row>
    <row r="59" spans="1:42" ht="9.95" customHeight="1">
      <c r="A59" s="3"/>
      <c r="B59" s="15"/>
      <c r="C59" s="2083" t="s">
        <v>3</v>
      </c>
      <c r="D59" s="2083"/>
      <c r="E59" s="2083"/>
      <c r="F59" s="1018"/>
      <c r="G59" s="904"/>
      <c r="H59" s="912"/>
      <c r="I59" s="912"/>
      <c r="J59" s="912"/>
      <c r="K59" s="912"/>
      <c r="L59" s="912"/>
      <c r="M59" s="912"/>
      <c r="N59" s="912"/>
      <c r="O59" s="912"/>
      <c r="P59" s="1145" t="str">
        <f>AL59</f>
        <v>Seite 8 / 27</v>
      </c>
      <c r="Q59" s="4"/>
      <c r="R59" s="3"/>
      <c r="S59" s="92"/>
      <c r="T59" s="3"/>
      <c r="U59" s="3"/>
      <c r="V59" s="520"/>
      <c r="W59" s="520"/>
      <c r="X59" s="986"/>
      <c r="Y59" s="986"/>
      <c r="Z59" s="986"/>
      <c r="AA59" s="986"/>
      <c r="AB59" s="986"/>
      <c r="AC59" s="986"/>
      <c r="AD59" s="986"/>
      <c r="AE59" s="986"/>
      <c r="AF59" s="986"/>
      <c r="AG59" s="986"/>
      <c r="AH59" s="986"/>
      <c r="AI59" s="986"/>
      <c r="AJ59" s="514"/>
      <c r="AK59" s="514"/>
      <c r="AL59" s="1400" t="s">
        <v>692</v>
      </c>
      <c r="AM59" s="520"/>
      <c r="AN59" s="3"/>
      <c r="AO59" s="3"/>
      <c r="AP59" s="3"/>
    </row>
    <row r="60" spans="1:42" ht="8.1" customHeight="1">
      <c r="A60" s="3"/>
      <c r="B60" s="15"/>
      <c r="C60" s="987"/>
      <c r="D60" s="987"/>
      <c r="E60" s="987"/>
      <c r="F60" s="987"/>
      <c r="G60" s="987"/>
      <c r="H60" s="901"/>
      <c r="I60" s="901"/>
      <c r="J60" s="901"/>
      <c r="K60" s="901"/>
      <c r="L60" s="901"/>
      <c r="M60" s="901"/>
      <c r="N60" s="901"/>
      <c r="O60" s="901"/>
      <c r="P60" s="901"/>
      <c r="Q60" s="4"/>
      <c r="R60" s="3"/>
      <c r="S60" s="92"/>
      <c r="T60" s="3"/>
      <c r="U60" s="3"/>
      <c r="V60" s="520"/>
      <c r="W60" s="520"/>
      <c r="X60" s="531"/>
      <c r="Y60" s="531"/>
      <c r="Z60" s="531"/>
      <c r="AA60" s="531"/>
      <c r="AB60" s="531"/>
      <c r="AC60" s="531"/>
      <c r="AD60" s="531"/>
      <c r="AE60" s="531"/>
      <c r="AF60" s="531"/>
      <c r="AG60" s="531"/>
      <c r="AH60" s="531"/>
      <c r="AI60" s="531"/>
      <c r="AJ60" s="514"/>
      <c r="AK60" s="514"/>
      <c r="AL60" s="514"/>
      <c r="AM60" s="520"/>
      <c r="AN60" s="3"/>
      <c r="AO60" s="3"/>
      <c r="AP60" s="3"/>
    </row>
    <row r="61" spans="1:42" ht="14.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row>
    <row r="62" spans="1:42" ht="14.25">
      <c r="A62" s="3"/>
      <c r="B62" s="3"/>
      <c r="C62" s="3"/>
      <c r="D62" s="3"/>
      <c r="E62" s="3"/>
      <c r="F62" s="3"/>
      <c r="G62" s="3"/>
      <c r="H62" s="3"/>
      <c r="I62" s="3"/>
      <c r="J62" s="3"/>
      <c r="K62" s="3"/>
      <c r="L62" s="3"/>
      <c r="M62" s="3"/>
      <c r="N62" s="3"/>
      <c r="O62" s="3"/>
      <c r="P62" s="3"/>
      <c r="Q62" s="3"/>
      <c r="R62" s="3"/>
      <c r="S62" s="3"/>
      <c r="T62" s="3"/>
      <c r="U62" s="3"/>
      <c r="V62" s="520"/>
      <c r="W62" s="520"/>
      <c r="X62" s="520"/>
      <c r="Y62" s="520"/>
      <c r="Z62" s="520"/>
      <c r="AA62" s="520"/>
      <c r="AB62" s="520"/>
      <c r="AC62" s="520"/>
      <c r="AD62" s="520"/>
      <c r="AE62" s="520"/>
      <c r="AF62" s="520"/>
      <c r="AG62" s="520"/>
      <c r="AH62" s="520"/>
      <c r="AI62" s="520"/>
      <c r="AJ62" s="520"/>
      <c r="AK62" s="520"/>
      <c r="AL62" s="520"/>
      <c r="AM62" s="520"/>
      <c r="AN62" s="3"/>
      <c r="AO62" s="3"/>
      <c r="AP62" s="3"/>
    </row>
    <row r="63" spans="1:42" ht="15">
      <c r="A63" s="3"/>
      <c r="B63" s="3"/>
      <c r="C63" s="3"/>
      <c r="D63" s="3"/>
      <c r="E63" s="3"/>
      <c r="F63" s="3"/>
      <c r="G63" s="3"/>
      <c r="H63" s="3"/>
      <c r="I63" s="3"/>
      <c r="J63" s="3"/>
      <c r="K63" s="3"/>
      <c r="L63" s="3"/>
      <c r="M63" s="3"/>
      <c r="N63" s="3"/>
      <c r="O63" s="3"/>
      <c r="P63" s="3"/>
      <c r="Q63" s="3"/>
      <c r="R63" s="3"/>
      <c r="S63" s="3"/>
      <c r="T63" s="3"/>
      <c r="U63" s="3"/>
      <c r="V63" s="520"/>
      <c r="W63" s="520"/>
      <c r="X63" s="1272" t="s">
        <v>683</v>
      </c>
      <c r="Y63" s="543"/>
      <c r="Z63" s="543"/>
      <c r="AA63" s="543"/>
      <c r="AB63" s="543"/>
      <c r="AC63" s="543"/>
      <c r="AD63" s="543"/>
      <c r="AE63" s="543"/>
      <c r="AF63" s="543"/>
      <c r="AG63" s="543"/>
      <c r="AH63" s="543"/>
      <c r="AI63" s="543"/>
      <c r="AJ63" s="543"/>
      <c r="AK63" s="543"/>
      <c r="AL63" s="543"/>
      <c r="AM63" s="520"/>
      <c r="AN63" s="3"/>
      <c r="AO63" s="3"/>
      <c r="AP63" s="3"/>
    </row>
    <row r="64" spans="1:42" ht="14.25">
      <c r="A64" s="3"/>
      <c r="B64" s="3"/>
      <c r="C64" s="3"/>
      <c r="D64" s="3"/>
      <c r="E64" s="3"/>
      <c r="F64" s="3"/>
      <c r="G64" s="3"/>
      <c r="H64" s="3"/>
      <c r="I64" s="3"/>
      <c r="J64" s="3"/>
      <c r="K64" s="3"/>
      <c r="L64" s="3"/>
      <c r="M64" s="3"/>
      <c r="N64" s="3"/>
      <c r="O64" s="3"/>
      <c r="P64" s="3"/>
      <c r="Q64" s="3"/>
      <c r="R64" s="3"/>
      <c r="S64" s="3"/>
      <c r="T64" s="3"/>
      <c r="U64" s="3"/>
      <c r="V64" s="520"/>
      <c r="W64" s="520"/>
      <c r="X64" s="636"/>
      <c r="Y64" s="531" t="s">
        <v>684</v>
      </c>
      <c r="Z64" s="531"/>
      <c r="AA64" s="531"/>
      <c r="AB64" s="531"/>
      <c r="AC64" s="636"/>
      <c r="AD64" s="531" t="s">
        <v>685</v>
      </c>
      <c r="AE64" s="531"/>
      <c r="AF64" s="531"/>
      <c r="AG64" s="531"/>
      <c r="AH64" s="636"/>
      <c r="AI64" s="531" t="s">
        <v>686</v>
      </c>
      <c r="AJ64" s="531"/>
      <c r="AK64" s="531"/>
      <c r="AL64" s="531"/>
      <c r="AM64" s="520"/>
      <c r="AN64" s="3"/>
      <c r="AO64" s="3"/>
      <c r="AP64" s="3"/>
    </row>
    <row r="65" spans="1:42" ht="14.25">
      <c r="A65" s="3"/>
      <c r="B65" s="3"/>
      <c r="C65" s="3"/>
      <c r="D65" s="3"/>
      <c r="E65" s="3"/>
      <c r="F65" s="3"/>
      <c r="G65" s="3"/>
      <c r="H65" s="3"/>
      <c r="I65" s="3"/>
      <c r="J65" s="3"/>
      <c r="K65" s="3"/>
      <c r="L65" s="3"/>
      <c r="M65" s="3"/>
      <c r="N65" s="3"/>
      <c r="O65" s="3"/>
      <c r="P65" s="3"/>
      <c r="Q65" s="3"/>
      <c r="R65" s="3"/>
      <c r="S65" s="3"/>
      <c r="T65" s="3"/>
      <c r="U65" s="3"/>
      <c r="V65" s="520"/>
      <c r="W65" s="520"/>
      <c r="X65" s="1299"/>
      <c r="Y65" s="1299" t="s">
        <v>257</v>
      </c>
      <c r="Z65" s="1299" t="s">
        <v>545</v>
      </c>
      <c r="AA65" s="1299" t="s">
        <v>544</v>
      </c>
      <c r="AB65" s="1299" t="s">
        <v>543</v>
      </c>
      <c r="AC65" s="1299"/>
      <c r="AD65" s="1299" t="s">
        <v>257</v>
      </c>
      <c r="AE65" s="1299" t="s">
        <v>545</v>
      </c>
      <c r="AF65" s="1299" t="s">
        <v>544</v>
      </c>
      <c r="AG65" s="1299" t="s">
        <v>543</v>
      </c>
      <c r="AH65" s="1299"/>
      <c r="AI65" s="1299" t="s">
        <v>257</v>
      </c>
      <c r="AJ65" s="1299" t="s">
        <v>545</v>
      </c>
      <c r="AK65" s="1299" t="s">
        <v>544</v>
      </c>
      <c r="AL65" s="1299" t="s">
        <v>543</v>
      </c>
      <c r="AM65" s="520"/>
      <c r="AN65" s="3"/>
      <c r="AO65" s="3"/>
      <c r="AP65" s="3"/>
    </row>
    <row r="66" spans="1:42" ht="14.25">
      <c r="A66" s="3"/>
      <c r="B66" s="3"/>
      <c r="C66" s="3"/>
      <c r="D66" s="3"/>
      <c r="E66" s="3"/>
      <c r="F66" s="3"/>
      <c r="G66" s="3"/>
      <c r="H66" s="3"/>
      <c r="I66" s="3"/>
      <c r="J66" s="3"/>
      <c r="K66" s="3"/>
      <c r="L66" s="3"/>
      <c r="M66" s="3"/>
      <c r="N66" s="3"/>
      <c r="O66" s="3"/>
      <c r="P66" s="3"/>
      <c r="Q66" s="3"/>
      <c r="R66" s="3"/>
      <c r="S66" s="3"/>
      <c r="T66" s="3"/>
      <c r="U66" s="3"/>
      <c r="V66" s="520"/>
      <c r="W66" s="520"/>
      <c r="X66" s="1328">
        <v>1990</v>
      </c>
      <c r="Y66" s="1300">
        <v>0.38313637109637416</v>
      </c>
      <c r="Z66" s="1300">
        <v>0.40321522266288334</v>
      </c>
      <c r="AA66" s="1329">
        <v>0.46162074177421231</v>
      </c>
      <c r="AB66" s="1341">
        <v>0.46591391974746554</v>
      </c>
      <c r="AC66" s="1329"/>
      <c r="AD66" s="1342"/>
      <c r="AE66" s="1300"/>
      <c r="AF66" s="1329"/>
      <c r="AG66" s="1341"/>
      <c r="AH66" s="1329"/>
      <c r="AI66" s="1342"/>
      <c r="AJ66" s="1300"/>
      <c r="AK66" s="1329"/>
      <c r="AL66" s="1329"/>
      <c r="AM66" s="520"/>
      <c r="AN66" s="3"/>
      <c r="AO66" s="3"/>
      <c r="AP66" s="3"/>
    </row>
    <row r="67" spans="1:42" ht="14.25">
      <c r="A67" s="3"/>
      <c r="B67" s="3"/>
      <c r="C67" s="3"/>
      <c r="D67" s="3"/>
      <c r="E67" s="3"/>
      <c r="F67" s="3"/>
      <c r="G67" s="3"/>
      <c r="H67" s="3"/>
      <c r="I67" s="3"/>
      <c r="J67" s="3"/>
      <c r="K67" s="3"/>
      <c r="L67" s="3"/>
      <c r="M67" s="3"/>
      <c r="N67" s="3"/>
      <c r="O67" s="3"/>
      <c r="P67" s="3"/>
      <c r="Q67" s="3"/>
      <c r="R67" s="3"/>
      <c r="S67" s="3"/>
      <c r="T67" s="3"/>
      <c r="U67" s="3"/>
      <c r="V67" s="520"/>
      <c r="W67" s="520"/>
      <c r="X67" s="1328">
        <v>2000</v>
      </c>
      <c r="Y67" s="1300">
        <v>0.34011844896184323</v>
      </c>
      <c r="Z67" s="1300">
        <v>0.35446768187702699</v>
      </c>
      <c r="AA67" s="1329">
        <v>0.41100141631258852</v>
      </c>
      <c r="AB67" s="1341">
        <v>0.43320241190463021</v>
      </c>
      <c r="AC67" s="1329"/>
      <c r="AD67" s="1342"/>
      <c r="AE67" s="1300"/>
      <c r="AF67" s="1329"/>
      <c r="AG67" s="1341"/>
      <c r="AH67" s="1329"/>
      <c r="AI67" s="1342"/>
      <c r="AJ67" s="1300"/>
      <c r="AK67" s="1329"/>
      <c r="AL67" s="1329"/>
      <c r="AM67" s="520"/>
      <c r="AN67" s="3"/>
      <c r="AO67" s="3"/>
      <c r="AP67" s="3"/>
    </row>
    <row r="68" spans="1:42" ht="14.25">
      <c r="A68" s="3"/>
      <c r="B68" s="3"/>
      <c r="C68" s="3"/>
      <c r="D68" s="3"/>
      <c r="E68" s="3"/>
      <c r="F68" s="3"/>
      <c r="G68" s="3"/>
      <c r="H68" s="3"/>
      <c r="I68" s="3"/>
      <c r="J68" s="3"/>
      <c r="K68" s="3"/>
      <c r="L68" s="3"/>
      <c r="M68" s="3"/>
      <c r="N68" s="3"/>
      <c r="O68" s="3"/>
      <c r="P68" s="3"/>
      <c r="Q68" s="3"/>
      <c r="R68" s="3"/>
      <c r="S68" s="3"/>
      <c r="T68" s="3"/>
      <c r="U68" s="3"/>
      <c r="V68" s="520"/>
      <c r="W68" s="520"/>
      <c r="X68" s="1328">
        <v>2021</v>
      </c>
      <c r="Y68" s="1300">
        <v>0.33717057192545041</v>
      </c>
      <c r="Z68" s="1329">
        <v>0.35035457284902793</v>
      </c>
      <c r="AA68" s="1329">
        <v>0.36688452771126684</v>
      </c>
      <c r="AB68" s="1341">
        <v>0.38586315781649388</v>
      </c>
      <c r="AC68" s="1329"/>
      <c r="AD68" s="1342"/>
      <c r="AE68" s="1329"/>
      <c r="AF68" s="1329"/>
      <c r="AG68" s="1341"/>
      <c r="AH68" s="1329"/>
      <c r="AI68" s="1342"/>
      <c r="AJ68" s="1329"/>
      <c r="AK68" s="1329"/>
      <c r="AL68" s="1329"/>
      <c r="AM68" s="520"/>
      <c r="AN68" s="3"/>
      <c r="AO68" s="3"/>
      <c r="AP68" s="3"/>
    </row>
    <row r="69" spans="1:42" ht="14.25">
      <c r="A69" s="3"/>
      <c r="B69" s="3"/>
      <c r="C69" s="3"/>
      <c r="D69" s="3"/>
      <c r="E69" s="3"/>
      <c r="F69" s="3"/>
      <c r="G69" s="3"/>
      <c r="H69" s="3"/>
      <c r="I69" s="3"/>
      <c r="J69" s="3"/>
      <c r="K69" s="3"/>
      <c r="L69" s="3"/>
      <c r="M69" s="3"/>
      <c r="N69" s="3"/>
      <c r="O69" s="3"/>
      <c r="P69" s="3"/>
      <c r="Q69" s="3"/>
      <c r="R69" s="3"/>
      <c r="S69" s="3"/>
      <c r="T69" s="3"/>
      <c r="U69" s="3"/>
      <c r="V69" s="520"/>
      <c r="W69" s="520"/>
      <c r="X69" s="1328">
        <v>1990</v>
      </c>
      <c r="Y69" s="1300"/>
      <c r="Z69" s="1300"/>
      <c r="AA69" s="1300"/>
      <c r="AB69" s="1343"/>
      <c r="AC69" s="1300"/>
      <c r="AD69" s="1342">
        <v>0.40986177100872256</v>
      </c>
      <c r="AE69" s="1300">
        <v>0.41937315795782248</v>
      </c>
      <c r="AF69" s="1300">
        <v>0.42132310196488781</v>
      </c>
      <c r="AG69" s="1343">
        <v>0.41941358586778366</v>
      </c>
      <c r="AH69" s="1300"/>
      <c r="AI69" s="1342"/>
      <c r="AJ69" s="1300"/>
      <c r="AK69" s="1300"/>
      <c r="AL69" s="1300"/>
      <c r="AM69" s="520"/>
      <c r="AN69" s="3"/>
      <c r="AO69" s="3"/>
      <c r="AP69" s="3"/>
    </row>
    <row r="70" spans="1:42" ht="14.25">
      <c r="A70" s="3"/>
      <c r="B70" s="3"/>
      <c r="C70" s="3"/>
      <c r="D70" s="3"/>
      <c r="E70" s="3"/>
      <c r="F70" s="3"/>
      <c r="G70" s="3"/>
      <c r="H70" s="3"/>
      <c r="I70" s="3"/>
      <c r="J70" s="3"/>
      <c r="K70" s="3"/>
      <c r="L70" s="3"/>
      <c r="M70" s="3"/>
      <c r="N70" s="3"/>
      <c r="O70" s="3"/>
      <c r="P70" s="3"/>
      <c r="Q70" s="3"/>
      <c r="R70" s="3"/>
      <c r="S70" s="3"/>
      <c r="T70" s="3"/>
      <c r="U70" s="3"/>
      <c r="V70" s="520"/>
      <c r="W70" s="520"/>
      <c r="X70" s="1328">
        <v>2000</v>
      </c>
      <c r="Y70" s="1344"/>
      <c r="Z70" s="1344"/>
      <c r="AA70" s="1344"/>
      <c r="AB70" s="1345"/>
      <c r="AC70" s="1344"/>
      <c r="AD70" s="1342">
        <v>0.40448887699923952</v>
      </c>
      <c r="AE70" s="1300">
        <v>0.4249242596126897</v>
      </c>
      <c r="AF70" s="1300">
        <v>0.44011913688244608</v>
      </c>
      <c r="AG70" s="1343">
        <v>0.41555567848647451</v>
      </c>
      <c r="AH70" s="1344"/>
      <c r="AI70" s="1346"/>
      <c r="AJ70" s="1344"/>
      <c r="AK70" s="1344"/>
      <c r="AL70" s="1344"/>
      <c r="AM70" s="520"/>
      <c r="AN70" s="3"/>
      <c r="AO70" s="3"/>
      <c r="AP70" s="3"/>
    </row>
    <row r="71" spans="1:42" ht="14.25">
      <c r="A71" s="3"/>
      <c r="B71" s="3"/>
      <c r="C71" s="3"/>
      <c r="D71" s="3"/>
      <c r="E71" s="3"/>
      <c r="F71" s="3"/>
      <c r="G71" s="3"/>
      <c r="H71" s="3"/>
      <c r="I71" s="3"/>
      <c r="J71" s="3"/>
      <c r="K71" s="3"/>
      <c r="L71" s="3"/>
      <c r="M71" s="3"/>
      <c r="N71" s="3"/>
      <c r="O71" s="3"/>
      <c r="P71" s="3"/>
      <c r="Q71" s="3"/>
      <c r="R71" s="3"/>
      <c r="S71" s="3"/>
      <c r="T71" s="3"/>
      <c r="U71" s="3"/>
      <c r="V71" s="520"/>
      <c r="W71" s="520"/>
      <c r="X71" s="1328">
        <v>2021</v>
      </c>
      <c r="Y71" s="1344"/>
      <c r="Z71" s="1344"/>
      <c r="AA71" s="1344"/>
      <c r="AB71" s="1345"/>
      <c r="AC71" s="1344"/>
      <c r="AD71" s="1342">
        <v>0.31202969177807638</v>
      </c>
      <c r="AE71" s="1300">
        <v>0.32981841478477014</v>
      </c>
      <c r="AF71" s="1300">
        <v>0.34017567691529066</v>
      </c>
      <c r="AG71" s="1343">
        <v>0.26829285917272727</v>
      </c>
      <c r="AH71" s="1344"/>
      <c r="AI71" s="1346"/>
      <c r="AJ71" s="1344"/>
      <c r="AK71" s="1344"/>
      <c r="AL71" s="1344"/>
      <c r="AM71" s="520"/>
      <c r="AN71" s="3"/>
      <c r="AO71" s="3"/>
      <c r="AP71" s="3"/>
    </row>
    <row r="72" spans="1:42" ht="14.25">
      <c r="A72" s="3"/>
      <c r="B72" s="3"/>
      <c r="C72" s="3"/>
      <c r="D72" s="3"/>
      <c r="E72" s="3"/>
      <c r="F72" s="3"/>
      <c r="G72" s="3"/>
      <c r="H72" s="3"/>
      <c r="I72" s="3"/>
      <c r="J72" s="3"/>
      <c r="K72" s="3"/>
      <c r="L72" s="3"/>
      <c r="M72" s="3"/>
      <c r="N72" s="3"/>
      <c r="O72" s="3"/>
      <c r="P72" s="3"/>
      <c r="Q72" s="3"/>
      <c r="R72" s="3"/>
      <c r="S72" s="3"/>
      <c r="T72" s="3"/>
      <c r="U72" s="3"/>
      <c r="V72" s="520"/>
      <c r="W72" s="520"/>
      <c r="X72" s="1328">
        <v>1990</v>
      </c>
      <c r="Y72" s="1344"/>
      <c r="Z72" s="1344"/>
      <c r="AA72" s="1344"/>
      <c r="AB72" s="1345"/>
      <c r="AC72" s="1344"/>
      <c r="AD72" s="1346"/>
      <c r="AE72" s="1344"/>
      <c r="AF72" s="1344"/>
      <c r="AG72" s="1345"/>
      <c r="AH72" s="1344"/>
      <c r="AI72" s="1342">
        <v>0.20700185789490316</v>
      </c>
      <c r="AJ72" s="1300">
        <v>0.17741161937929406</v>
      </c>
      <c r="AK72" s="1300">
        <v>0.11705615626089989</v>
      </c>
      <c r="AL72" s="1300">
        <v>0.1146724943847508</v>
      </c>
      <c r="AM72" s="520"/>
      <c r="AN72" s="3"/>
      <c r="AO72" s="3"/>
      <c r="AP72" s="3"/>
    </row>
    <row r="73" spans="1:42" ht="14.25">
      <c r="A73" s="3"/>
      <c r="B73" s="3"/>
      <c r="C73" s="3"/>
      <c r="D73" s="3"/>
      <c r="E73" s="3"/>
      <c r="F73" s="3"/>
      <c r="G73" s="3"/>
      <c r="H73" s="3"/>
      <c r="I73" s="3"/>
      <c r="J73" s="3"/>
      <c r="K73" s="3"/>
      <c r="L73" s="3"/>
      <c r="M73" s="3"/>
      <c r="N73" s="3"/>
      <c r="O73" s="3"/>
      <c r="P73" s="3"/>
      <c r="Q73" s="3"/>
      <c r="R73" s="3"/>
      <c r="S73" s="3"/>
      <c r="T73" s="3"/>
      <c r="U73" s="3"/>
      <c r="V73" s="520"/>
      <c r="W73" s="520"/>
      <c r="X73" s="1328">
        <v>2000</v>
      </c>
      <c r="Y73" s="1344"/>
      <c r="Z73" s="1344"/>
      <c r="AA73" s="1344"/>
      <c r="AB73" s="1345"/>
      <c r="AC73" s="1344"/>
      <c r="AD73" s="1346"/>
      <c r="AE73" s="1344"/>
      <c r="AF73" s="1344"/>
      <c r="AG73" s="1345"/>
      <c r="AH73" s="1344"/>
      <c r="AI73" s="1342">
        <v>0.25539267403891724</v>
      </c>
      <c r="AJ73" s="1300">
        <v>0.22060805851028334</v>
      </c>
      <c r="AK73" s="1300">
        <v>0.14887944680496543</v>
      </c>
      <c r="AL73" s="1300">
        <v>0.15124190960889528</v>
      </c>
      <c r="AM73" s="520"/>
      <c r="AN73" s="3"/>
      <c r="AO73" s="3"/>
      <c r="AP73" s="3"/>
    </row>
    <row r="74" spans="1:42" ht="14.25">
      <c r="A74" s="3"/>
      <c r="B74" s="3"/>
      <c r="C74" s="3"/>
      <c r="D74" s="3"/>
      <c r="E74" s="3"/>
      <c r="F74" s="3"/>
      <c r="G74" s="3"/>
      <c r="H74" s="3"/>
      <c r="I74" s="3"/>
      <c r="J74" s="3"/>
      <c r="K74" s="3"/>
      <c r="L74" s="3"/>
      <c r="M74" s="3"/>
      <c r="N74" s="3"/>
      <c r="O74" s="3"/>
      <c r="P74" s="3"/>
      <c r="Q74" s="3"/>
      <c r="R74" s="3"/>
      <c r="S74" s="3"/>
      <c r="T74" s="3"/>
      <c r="U74" s="3"/>
      <c r="V74" s="520"/>
      <c r="W74" s="520"/>
      <c r="X74" s="1328">
        <v>2021</v>
      </c>
      <c r="Y74" s="1344"/>
      <c r="Z74" s="1344"/>
      <c r="AA74" s="1344"/>
      <c r="AB74" s="1345"/>
      <c r="AC74" s="1344"/>
      <c r="AD74" s="1346"/>
      <c r="AE74" s="1344"/>
      <c r="AF74" s="1344"/>
      <c r="AG74" s="1345"/>
      <c r="AH74" s="1344"/>
      <c r="AI74" s="1342">
        <v>0.35079973629647321</v>
      </c>
      <c r="AJ74" s="1300">
        <v>0.31982701236620203</v>
      </c>
      <c r="AK74" s="1300">
        <v>0.2929397953734425</v>
      </c>
      <c r="AL74" s="1300">
        <v>0.3458439830107789</v>
      </c>
      <c r="AM74" s="520"/>
      <c r="AN74" s="3"/>
      <c r="AO74" s="3"/>
      <c r="AP74" s="3"/>
    </row>
    <row r="75" spans="1:42" ht="14.25">
      <c r="A75" s="3"/>
      <c r="B75" s="3"/>
      <c r="C75" s="3"/>
      <c r="D75" s="3"/>
      <c r="E75" s="3"/>
      <c r="F75" s="3"/>
      <c r="G75" s="3"/>
      <c r="H75" s="3"/>
      <c r="I75" s="3"/>
      <c r="J75" s="3"/>
      <c r="K75" s="3"/>
      <c r="L75" s="3"/>
      <c r="M75" s="3"/>
      <c r="N75" s="3"/>
      <c r="O75" s="3"/>
      <c r="P75" s="3"/>
      <c r="Q75" s="3"/>
      <c r="R75" s="3"/>
      <c r="S75" s="3"/>
      <c r="T75" s="3"/>
      <c r="U75" s="3"/>
      <c r="V75" s="520"/>
      <c r="W75" s="520"/>
      <c r="X75" s="986" t="s">
        <v>693</v>
      </c>
      <c r="Y75" s="531"/>
      <c r="Z75" s="531"/>
      <c r="AA75" s="531"/>
      <c r="AB75" s="531"/>
      <c r="AC75" s="531"/>
      <c r="AD75" s="531"/>
      <c r="AE75" s="531"/>
      <c r="AF75" s="531"/>
      <c r="AG75" s="531"/>
      <c r="AH75" s="531"/>
      <c r="AI75" s="531"/>
      <c r="AJ75" s="531"/>
      <c r="AK75" s="531"/>
      <c r="AL75" s="520"/>
      <c r="AM75" s="520"/>
      <c r="AN75" s="3"/>
      <c r="AO75" s="3"/>
      <c r="AP75" s="3"/>
    </row>
    <row r="76" spans="1:42" ht="14.25">
      <c r="A76" s="3"/>
      <c r="B76" s="3"/>
      <c r="C76" s="3"/>
      <c r="D76" s="3"/>
      <c r="E76" s="3"/>
      <c r="F76" s="3"/>
      <c r="G76" s="3"/>
      <c r="H76" s="3"/>
      <c r="I76" s="3"/>
      <c r="J76" s="3"/>
      <c r="K76" s="3"/>
      <c r="L76" s="3"/>
      <c r="M76" s="3"/>
      <c r="N76" s="3"/>
      <c r="O76" s="3"/>
      <c r="P76" s="3"/>
      <c r="Q76" s="3"/>
      <c r="R76" s="3"/>
      <c r="S76" s="3"/>
      <c r="T76" s="3"/>
      <c r="U76" s="3"/>
      <c r="V76" s="520"/>
      <c r="W76" s="520"/>
      <c r="X76" s="986" t="s">
        <v>186</v>
      </c>
      <c r="Y76" s="531"/>
      <c r="Z76" s="531"/>
      <c r="AA76" s="531"/>
      <c r="AB76" s="531"/>
      <c r="AC76" s="531"/>
      <c r="AD76" s="531"/>
      <c r="AE76" s="531"/>
      <c r="AF76" s="531"/>
      <c r="AG76" s="531"/>
      <c r="AH76" s="531"/>
      <c r="AI76" s="531"/>
      <c r="AJ76" s="531"/>
      <c r="AK76" s="531"/>
      <c r="AL76" s="520"/>
      <c r="AM76" s="520"/>
      <c r="AN76" s="3"/>
      <c r="AO76" s="3"/>
      <c r="AP76" s="3"/>
    </row>
    <row r="77" spans="1:42" ht="14.25">
      <c r="A77" s="3"/>
      <c r="B77" s="3"/>
      <c r="C77" s="3"/>
      <c r="D77" s="3"/>
      <c r="E77" s="3"/>
      <c r="F77" s="3"/>
      <c r="G77" s="3"/>
      <c r="H77" s="3"/>
      <c r="I77" s="3"/>
      <c r="J77" s="3"/>
      <c r="K77" s="3"/>
      <c r="L77" s="3"/>
      <c r="M77" s="3"/>
      <c r="N77" s="3"/>
      <c r="O77" s="3"/>
      <c r="P77" s="3"/>
      <c r="Q77" s="3"/>
      <c r="R77" s="3"/>
      <c r="S77" s="3"/>
      <c r="T77" s="3"/>
      <c r="U77" s="3"/>
      <c r="V77" s="520"/>
      <c r="W77" s="520"/>
      <c r="X77" s="520"/>
      <c r="Y77" s="520"/>
      <c r="Z77" s="520"/>
      <c r="AA77" s="520"/>
      <c r="AB77" s="520"/>
      <c r="AC77" s="520"/>
      <c r="AD77" s="520"/>
      <c r="AE77" s="520"/>
      <c r="AF77" s="520"/>
      <c r="AG77" s="520"/>
      <c r="AH77" s="520"/>
      <c r="AI77" s="520"/>
      <c r="AJ77" s="520"/>
      <c r="AK77" s="520"/>
      <c r="AL77" s="520"/>
      <c r="AM77" s="520"/>
      <c r="AN77" s="3"/>
      <c r="AO77" s="3"/>
      <c r="AP77" s="3"/>
    </row>
    <row r="78" spans="1:42" ht="14.25">
      <c r="A78" s="3"/>
      <c r="B78" s="3"/>
      <c r="C78" s="3"/>
      <c r="D78" s="3"/>
      <c r="E78" s="3"/>
      <c r="F78" s="3"/>
      <c r="G78" s="3"/>
      <c r="H78" s="3"/>
      <c r="I78" s="3"/>
      <c r="J78" s="3"/>
      <c r="K78" s="3"/>
      <c r="L78" s="3"/>
      <c r="M78" s="3"/>
      <c r="N78" s="3"/>
      <c r="O78" s="3"/>
      <c r="P78" s="3"/>
      <c r="Q78" s="3"/>
      <c r="R78" s="3"/>
      <c r="S78" s="3"/>
      <c r="T78" s="3"/>
      <c r="U78" s="3"/>
      <c r="V78" s="1399" t="s">
        <v>0</v>
      </c>
      <c r="W78" s="3"/>
      <c r="X78" s="3"/>
      <c r="Y78" s="3"/>
      <c r="Z78" s="3"/>
      <c r="AA78" s="3"/>
      <c r="AB78" s="3"/>
      <c r="AC78" s="3"/>
      <c r="AD78" s="3"/>
      <c r="AE78" s="3"/>
      <c r="AF78" s="3"/>
      <c r="AG78" s="3"/>
      <c r="AH78" s="3"/>
      <c r="AI78" s="3"/>
      <c r="AJ78" s="3"/>
      <c r="AK78" s="3"/>
      <c r="AL78" s="3"/>
      <c r="AM78" s="3"/>
      <c r="AN78" s="3"/>
      <c r="AO78" s="3"/>
      <c r="AP78" s="3"/>
    </row>
    <row r="79" spans="1:42" ht="14.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row>
    <row r="80" spans="1:42" ht="14.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row>
  </sheetData>
  <sheetProtection selectLockedCells="1"/>
  <mergeCells count="61">
    <mergeCell ref="C35:P35"/>
    <mergeCell ref="C38:E38"/>
    <mergeCell ref="C32:P32"/>
    <mergeCell ref="C55:P55"/>
    <mergeCell ref="C49:E49"/>
    <mergeCell ref="C51:E51"/>
    <mergeCell ref="C52:E52"/>
    <mergeCell ref="C54:P54"/>
    <mergeCell ref="C50:F50"/>
    <mergeCell ref="C46:P46"/>
    <mergeCell ref="C43:P43"/>
    <mergeCell ref="C40:E40"/>
    <mergeCell ref="C39:F39"/>
    <mergeCell ref="C11:G11"/>
    <mergeCell ref="C59:E59"/>
    <mergeCell ref="C58:E58"/>
    <mergeCell ref="C44:P44"/>
    <mergeCell ref="X1:AE1"/>
    <mergeCell ref="Z5:AB5"/>
    <mergeCell ref="C41:E41"/>
    <mergeCell ref="C7:P7"/>
    <mergeCell ref="C33:P33"/>
    <mergeCell ref="N12:P12"/>
    <mergeCell ref="C22:P22"/>
    <mergeCell ref="C1:J1"/>
    <mergeCell ref="E5:G5"/>
    <mergeCell ref="C6:E6"/>
    <mergeCell ref="G6:J6"/>
    <mergeCell ref="L6:M6"/>
    <mergeCell ref="C21:P21"/>
    <mergeCell ref="AG4:AH4"/>
    <mergeCell ref="I18:K18"/>
    <mergeCell ref="H10:J10"/>
    <mergeCell ref="N9:P9"/>
    <mergeCell ref="H9:J9"/>
    <mergeCell ref="H13:J13"/>
    <mergeCell ref="K13:M13"/>
    <mergeCell ref="N11:P11"/>
    <mergeCell ref="C16:P16"/>
    <mergeCell ref="N13:P13"/>
    <mergeCell ref="C13:G13"/>
    <mergeCell ref="K12:M12"/>
    <mergeCell ref="C15:P15"/>
    <mergeCell ref="C18:G18"/>
    <mergeCell ref="M18:P18"/>
    <mergeCell ref="G3:P4"/>
    <mergeCell ref="C30:E30"/>
    <mergeCell ref="N6:P6"/>
    <mergeCell ref="C9:G9"/>
    <mergeCell ref="C10:G10"/>
    <mergeCell ref="N10:P10"/>
    <mergeCell ref="K10:M10"/>
    <mergeCell ref="K9:M9"/>
    <mergeCell ref="C29:E29"/>
    <mergeCell ref="K11:M11"/>
    <mergeCell ref="H11:J11"/>
    <mergeCell ref="H12:J12"/>
    <mergeCell ref="C12:G12"/>
    <mergeCell ref="C28:F28"/>
    <mergeCell ref="C24:P24"/>
    <mergeCell ref="C27:E27"/>
  </mergeCells>
  <hyperlinks>
    <hyperlink ref="X19" location="STEU!X63"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93665"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9d35d78-36dc-475b-9111-61629ce6060d}">
  <sheetPr codeName="Tabelle36"/>
  <dimension ref="A1:AU95"/>
  <sheetViews>
    <sheetView workbookViewId="0" topLeftCell="A1"/>
  </sheetViews>
  <sheetFormatPr defaultColWidth="11.005" defaultRowHeight="14.25"/>
  <cols>
    <col min="1" max="1" width="4.625" style="82" customWidth="1"/>
    <col min="2" max="2" width="2.625" style="82" customWidth="1"/>
    <col min="3" max="3" width="13.125" style="82" customWidth="1"/>
    <col min="4" max="4" width="1.625" style="82" customWidth="1"/>
    <col min="5" max="5" width="3.625" style="82" customWidth="1"/>
    <col min="6" max="6" width="1.625" style="82" customWidth="1"/>
    <col min="7" max="17" width="7" style="82" customWidth="1"/>
    <col min="18" max="19" width="2.625" style="82" customWidth="1"/>
    <col min="20" max="22" width="11" style="82"/>
    <col min="23" max="24" width="2.625" style="82" customWidth="1"/>
    <col min="25" max="25" width="45.625" style="82" customWidth="1"/>
    <col min="26" max="42" width="10.625" style="82" customWidth="1"/>
    <col min="43" max="43" width="2.625" style="82" customWidth="1"/>
    <col min="44" max="46" width="10.625" style="82" customWidth="1"/>
    <col min="47" max="61" width="11" style="82"/>
    <col min="62" max="62" width="11" style="82" customWidth="1"/>
    <col min="63" max="16384" width="11" style="82"/>
  </cols>
  <sheetData>
    <row r="1" spans="1:46" ht="4.5" customHeight="1">
      <c r="A1" s="3"/>
      <c r="C1" s="2212" t="s">
        <v>0</v>
      </c>
      <c r="D1" s="2213"/>
      <c r="E1" s="2213"/>
      <c r="F1" s="2213"/>
      <c r="G1" s="2213"/>
      <c r="H1" s="2213"/>
      <c r="I1" s="2213"/>
      <c r="J1" s="2213"/>
      <c r="K1" s="191"/>
      <c r="L1" s="191"/>
      <c r="M1" s="191"/>
      <c r="N1" s="191"/>
      <c r="O1" s="191"/>
      <c r="P1" s="191"/>
      <c r="Q1" s="191"/>
      <c r="R1" s="191"/>
      <c r="S1" s="3"/>
      <c r="T1" s="3"/>
      <c r="U1" s="3"/>
      <c r="V1" s="3"/>
      <c r="W1" s="514"/>
      <c r="X1" s="514"/>
      <c r="Y1" s="547"/>
      <c r="Z1" s="592"/>
      <c r="AA1" s="592"/>
      <c r="AB1" s="592"/>
      <c r="AC1" s="592"/>
      <c r="AD1" s="592"/>
      <c r="AE1" s="592"/>
      <c r="AF1" s="515"/>
      <c r="AG1" s="515"/>
      <c r="AH1" s="515"/>
      <c r="AI1" s="515"/>
      <c r="AJ1" s="515"/>
      <c r="AK1" s="515"/>
      <c r="AL1" s="515"/>
      <c r="AM1" s="515"/>
      <c r="AN1" s="515"/>
      <c r="AO1" s="515"/>
      <c r="AP1" s="515"/>
      <c r="AQ1" s="520"/>
      <c r="AR1" s="3"/>
      <c r="AS1" s="3"/>
      <c r="AT1" s="3"/>
    </row>
    <row r="2" spans="1:46" ht="4.5" customHeight="1">
      <c r="A2" s="3"/>
      <c r="C2" s="1020"/>
      <c r="D2" s="1021"/>
      <c r="E2" s="1021"/>
      <c r="F2" s="1021"/>
      <c r="G2" s="1021"/>
      <c r="H2" s="1021"/>
      <c r="I2" s="1021"/>
      <c r="J2" s="1021"/>
      <c r="K2" s="1022"/>
      <c r="L2" s="1022"/>
      <c r="M2" s="1022"/>
      <c r="N2" s="1022"/>
      <c r="O2" s="1022"/>
      <c r="P2" s="1022"/>
      <c r="Q2" s="1021"/>
      <c r="R2" s="191"/>
      <c r="S2" s="3"/>
      <c r="T2" s="3"/>
      <c r="U2" s="3"/>
      <c r="V2" s="3"/>
      <c r="W2" s="514"/>
      <c r="X2" s="514"/>
      <c r="Y2" s="547"/>
      <c r="Z2" s="592"/>
      <c r="AA2" s="592"/>
      <c r="AB2" s="592"/>
      <c r="AC2" s="592"/>
      <c r="AD2" s="592"/>
      <c r="AE2" s="592"/>
      <c r="AF2" s="515"/>
      <c r="AG2" s="515"/>
      <c r="AH2" s="515"/>
      <c r="AI2" s="515"/>
      <c r="AJ2" s="515"/>
      <c r="AK2" s="515"/>
      <c r="AL2" s="515"/>
      <c r="AM2" s="515"/>
      <c r="AN2" s="515"/>
      <c r="AO2" s="515"/>
      <c r="AP2" s="515"/>
      <c r="AQ2" s="520"/>
      <c r="AR2" s="3"/>
      <c r="AS2" s="3"/>
      <c r="AT2" s="3"/>
    </row>
    <row r="3" spans="1:46" s="192" customFormat="1" ht="24.95" customHeight="1">
      <c r="A3" s="6"/>
      <c r="C3" s="956" t="str">
        <f>X3</f>
        <v>3</v>
      </c>
      <c r="D3" s="967"/>
      <c r="E3" s="967"/>
      <c r="F3" s="967"/>
      <c r="G3" s="2100" t="str">
        <f>Y3</f>
        <v>Einkommen, Kaufkraft und Steuern (2)</v>
      </c>
      <c r="H3" s="2100"/>
      <c r="I3" s="2100"/>
      <c r="J3" s="2100"/>
      <c r="K3" s="2100"/>
      <c r="L3" s="2100"/>
      <c r="M3" s="2100"/>
      <c r="N3" s="2100"/>
      <c r="O3" s="2100"/>
      <c r="P3" s="2100"/>
      <c r="Q3" s="1731"/>
      <c r="R3" s="191"/>
      <c r="S3" s="6"/>
      <c r="T3" s="6"/>
      <c r="U3" s="6"/>
      <c r="V3" s="6"/>
      <c r="W3" s="525"/>
      <c r="X3" s="1265" t="s">
        <v>604</v>
      </c>
      <c r="Y3" s="1265" t="s">
        <v>694</v>
      </c>
      <c r="Z3" s="525"/>
      <c r="AA3" s="546"/>
      <c r="AB3" s="546"/>
      <c r="AC3" s="546"/>
      <c r="AD3" s="546"/>
      <c r="AE3" s="546"/>
      <c r="AF3" s="546"/>
      <c r="AG3" s="546"/>
      <c r="AH3" s="531" t="s">
        <v>157</v>
      </c>
      <c r="AI3" s="531" t="s">
        <v>477</v>
      </c>
      <c r="AJ3" s="531"/>
      <c r="AK3" s="531"/>
      <c r="AL3" s="531"/>
      <c r="AM3" s="531"/>
      <c r="AN3" s="531"/>
      <c r="AO3" s="1426"/>
      <c r="AP3" s="594" t="s">
        <v>534</v>
      </c>
      <c r="AQ3" s="520"/>
      <c r="AR3" s="3"/>
      <c r="AS3" s="3"/>
      <c r="AT3" s="3"/>
    </row>
    <row r="4" spans="1:46" s="84" customFormat="1" ht="24.95" customHeight="1">
      <c r="A4" s="13"/>
      <c r="C4" s="255"/>
      <c r="D4" s="255"/>
      <c r="E4" s="255"/>
      <c r="F4" s="255"/>
      <c r="G4" s="2100"/>
      <c r="H4" s="2100"/>
      <c r="I4" s="2100"/>
      <c r="J4" s="2100"/>
      <c r="K4" s="2100"/>
      <c r="L4" s="2100"/>
      <c r="M4" s="2100"/>
      <c r="N4" s="2100"/>
      <c r="O4" s="2100"/>
      <c r="P4" s="2100"/>
      <c r="Q4" s="1731"/>
      <c r="S4" s="13"/>
      <c r="T4" s="13"/>
      <c r="U4" s="13"/>
      <c r="V4" s="13"/>
      <c r="W4" s="516"/>
      <c r="X4" s="516"/>
      <c r="Y4" s="528"/>
      <c r="Z4" s="528"/>
      <c r="AA4" s="528"/>
      <c r="AB4" s="528"/>
      <c r="AC4" s="528"/>
      <c r="AD4" s="528"/>
      <c r="AE4" s="528"/>
      <c r="AF4" s="528"/>
      <c r="AG4" s="528"/>
      <c r="AH4" s="528"/>
      <c r="AI4" s="528"/>
      <c r="AJ4" s="528"/>
      <c r="AK4" s="528"/>
      <c r="AL4" s="528"/>
      <c r="AM4" s="528"/>
      <c r="AN4" s="528"/>
      <c r="AO4" s="528"/>
      <c r="AP4" s="528"/>
      <c r="AQ4" s="520"/>
      <c r="AR4" s="3"/>
      <c r="AS4" s="3"/>
      <c r="AT4" s="3"/>
    </row>
    <row r="5" spans="1:46" s="86" customFormat="1" ht="24.95" customHeight="1">
      <c r="A5" s="10"/>
      <c r="C5" s="332"/>
      <c r="D5" s="332"/>
      <c r="E5" s="2140"/>
      <c r="F5" s="2211"/>
      <c r="G5" s="2211"/>
      <c r="H5" s="109"/>
      <c r="I5" s="109"/>
      <c r="J5" s="109"/>
      <c r="K5" s="109"/>
      <c r="L5" s="109"/>
      <c r="M5" s="109"/>
      <c r="N5" s="109"/>
      <c r="O5" s="109"/>
      <c r="P5" s="109"/>
      <c r="Q5" s="109"/>
      <c r="S5" s="10"/>
      <c r="T5" s="10"/>
      <c r="U5" s="10"/>
      <c r="V5" s="10"/>
      <c r="W5" s="517"/>
      <c r="X5" s="1422"/>
      <c r="Y5" s="1423"/>
      <c r="Z5" s="1389"/>
      <c r="AA5" s="1427"/>
      <c r="AB5" s="1427"/>
      <c r="AC5" s="1424" t="s">
        <v>27</v>
      </c>
      <c r="AD5" s="1424" t="s">
        <v>27</v>
      </c>
      <c r="AE5" s="1424" t="s">
        <v>27</v>
      </c>
      <c r="AF5" s="1424" t="s">
        <v>27</v>
      </c>
      <c r="AG5" s="1424" t="s">
        <v>27</v>
      </c>
      <c r="AH5" s="1424" t="s">
        <v>27</v>
      </c>
      <c r="AI5" s="1424" t="s">
        <v>27</v>
      </c>
      <c r="AJ5" s="1424"/>
      <c r="AK5" s="1424"/>
      <c r="AL5" s="1424"/>
      <c r="AM5" s="1424"/>
      <c r="AN5" s="1424"/>
      <c r="AO5" s="1424" t="s">
        <v>27</v>
      </c>
      <c r="AP5" s="1424" t="s">
        <v>27</v>
      </c>
      <c r="AQ5" s="520"/>
      <c r="AR5" s="3"/>
      <c r="AS5" s="3"/>
      <c r="AT5" s="3"/>
    </row>
    <row r="6" spans="1:46" ht="5.1" customHeight="1">
      <c r="A6" s="3"/>
      <c r="C6" s="1005"/>
      <c r="D6" s="1005"/>
      <c r="E6" s="1005"/>
      <c r="F6" s="1005"/>
      <c r="G6" s="1005"/>
      <c r="H6" s="1005"/>
      <c r="I6" s="1005"/>
      <c r="J6" s="1005"/>
      <c r="K6" s="1005"/>
      <c r="L6" s="1005"/>
      <c r="M6" s="1005"/>
      <c r="N6" s="1005"/>
      <c r="O6" s="1005"/>
      <c r="P6" s="1005"/>
      <c r="Q6" s="1005"/>
      <c r="S6" s="3"/>
      <c r="T6" s="3"/>
      <c r="U6" s="3"/>
      <c r="V6" s="3"/>
      <c r="W6" s="514"/>
      <c r="X6" s="514"/>
      <c r="Y6" s="528"/>
      <c r="Z6" s="528"/>
      <c r="AA6" s="528"/>
      <c r="AB6" s="528"/>
      <c r="AC6" s="528"/>
      <c r="AD6" s="528"/>
      <c r="AE6" s="528"/>
      <c r="AF6" s="528"/>
      <c r="AG6" s="528"/>
      <c r="AH6" s="528"/>
      <c r="AI6" s="528"/>
      <c r="AJ6" s="528"/>
      <c r="AK6" s="528"/>
      <c r="AL6" s="528"/>
      <c r="AM6" s="528"/>
      <c r="AN6" s="528"/>
      <c r="AO6" s="528"/>
      <c r="AP6" s="528"/>
      <c r="AQ6" s="520"/>
      <c r="AR6" s="3"/>
      <c r="AS6" s="3"/>
      <c r="AT6" s="3"/>
    </row>
    <row r="7" spans="1:46" ht="16.5" customHeight="1">
      <c r="A7" s="3"/>
      <c r="B7" s="87"/>
      <c r="C7" s="2114" t="str">
        <f>Y7</f>
        <v>Steuerbelastung Familie (%)*</v>
      </c>
      <c r="D7" s="2114"/>
      <c r="E7" s="2114"/>
      <c r="F7" s="2114"/>
      <c r="G7" s="2114"/>
      <c r="H7" s="2114"/>
      <c r="I7" s="2114"/>
      <c r="J7" s="2114"/>
      <c r="K7" s="2114"/>
      <c r="L7" s="2114"/>
      <c r="M7" s="2114"/>
      <c r="N7" s="2114"/>
      <c r="O7" s="2114"/>
      <c r="P7" s="2114"/>
      <c r="Q7" s="922"/>
      <c r="S7" s="3"/>
      <c r="T7" s="92"/>
      <c r="U7" s="3"/>
      <c r="V7" s="3"/>
      <c r="W7" s="520"/>
      <c r="X7" s="520"/>
      <c r="Y7" s="1272" t="s">
        <v>695</v>
      </c>
      <c r="Z7" s="521"/>
      <c r="AA7" s="521"/>
      <c r="AB7" s="521"/>
      <c r="AC7" s="521"/>
      <c r="AD7" s="521"/>
      <c r="AE7" s="521"/>
      <c r="AF7" s="521"/>
      <c r="AG7" s="521"/>
      <c r="AH7" s="521"/>
      <c r="AI7" s="521"/>
      <c r="AJ7" s="521"/>
      <c r="AK7" s="521"/>
      <c r="AL7" s="521"/>
      <c r="AM7" s="521"/>
      <c r="AN7" s="521"/>
      <c r="AO7" s="521"/>
      <c r="AP7" s="521"/>
      <c r="AQ7" s="520"/>
      <c r="AR7" s="3"/>
      <c r="AS7" s="3"/>
      <c r="AT7" s="3"/>
    </row>
    <row r="8" spans="1:46" ht="9.95" customHeight="1">
      <c r="A8" s="3"/>
      <c r="B8" s="87"/>
      <c r="C8" s="922"/>
      <c r="D8" s="922"/>
      <c r="E8" s="922"/>
      <c r="F8" s="922"/>
      <c r="G8" s="922"/>
      <c r="H8" s="922"/>
      <c r="I8" s="922"/>
      <c r="J8" s="922"/>
      <c r="K8" s="922"/>
      <c r="L8" s="922"/>
      <c r="M8" s="922"/>
      <c r="N8" s="922"/>
      <c r="O8" s="922"/>
      <c r="P8" s="922"/>
      <c r="Q8" s="922"/>
      <c r="S8" s="3"/>
      <c r="T8" s="92"/>
      <c r="U8" s="3"/>
      <c r="V8" s="3"/>
      <c r="W8" s="520"/>
      <c r="X8" s="520"/>
      <c r="Y8" s="521"/>
      <c r="Z8" s="521"/>
      <c r="AA8" s="521"/>
      <c r="AB8" s="521"/>
      <c r="AC8" s="521"/>
      <c r="AD8" s="521"/>
      <c r="AE8" s="521"/>
      <c r="AF8" s="521"/>
      <c r="AG8" s="521"/>
      <c r="AH8" s="521"/>
      <c r="AI8" s="521"/>
      <c r="AJ8" s="521"/>
      <c r="AK8" s="521"/>
      <c r="AL8" s="521"/>
      <c r="AM8" s="521"/>
      <c r="AN8" s="521"/>
      <c r="AO8" s="521"/>
      <c r="AP8" s="521"/>
      <c r="AQ8" s="520"/>
      <c r="AR8" s="3"/>
      <c r="AS8" s="3"/>
      <c r="AT8" s="3"/>
    </row>
    <row r="9" spans="1:47" ht="16.5" customHeight="1">
      <c r="A9" s="3"/>
      <c r="B9" s="87"/>
      <c r="C9" s="918"/>
      <c r="D9" s="918"/>
      <c r="E9" s="918"/>
      <c r="F9" s="918"/>
      <c r="G9" s="919"/>
      <c r="H9" s="919">
        <f t="shared" si="0" ref="H9:Q10">Z9</f>
        <v>2013</v>
      </c>
      <c r="I9" s="919">
        <f t="shared" si="0"/>
        <v>2014</v>
      </c>
      <c r="J9" s="919">
        <f t="shared" si="0"/>
        <v>2015</v>
      </c>
      <c r="K9" s="919">
        <f t="shared" si="0"/>
        <v>2016</v>
      </c>
      <c r="L9" s="919">
        <f t="shared" si="0"/>
        <v>2017</v>
      </c>
      <c r="M9" s="919">
        <f t="shared" si="0"/>
        <v>2018</v>
      </c>
      <c r="N9" s="919">
        <f t="shared" si="0"/>
        <v>2019</v>
      </c>
      <c r="O9" s="919">
        <f t="shared" si="0"/>
        <v>2020</v>
      </c>
      <c r="P9" s="919">
        <f t="shared" si="0"/>
        <v>2021</v>
      </c>
      <c r="Q9" s="919">
        <f t="shared" si="0"/>
        <v>2022</v>
      </c>
      <c r="S9" s="3"/>
      <c r="T9" s="92"/>
      <c r="U9" s="3"/>
      <c r="V9" s="3"/>
      <c r="W9" s="520"/>
      <c r="X9" s="520"/>
      <c r="Y9" s="530"/>
      <c r="Z9" s="594">
        <v>2013</v>
      </c>
      <c r="AA9" s="594">
        <v>2014</v>
      </c>
      <c r="AB9" s="594">
        <v>2015</v>
      </c>
      <c r="AC9" s="594">
        <v>2016</v>
      </c>
      <c r="AD9" s="594">
        <v>2017</v>
      </c>
      <c r="AE9" s="594">
        <v>2018</v>
      </c>
      <c r="AF9" s="594">
        <v>2019</v>
      </c>
      <c r="AG9" s="594">
        <v>2020</v>
      </c>
      <c r="AH9" s="594">
        <v>2021</v>
      </c>
      <c r="AI9" s="594">
        <v>2022</v>
      </c>
      <c r="AJ9" s="594"/>
      <c r="AK9" s="594"/>
      <c r="AL9" s="594"/>
      <c r="AM9" s="594"/>
      <c r="AN9" s="594"/>
      <c r="AO9" s="521"/>
      <c r="AP9" s="521"/>
      <c r="AQ9" s="521"/>
      <c r="AR9" s="3"/>
      <c r="AS9" s="3"/>
      <c r="AT9" s="3"/>
      <c r="AU9" s="3"/>
    </row>
    <row r="10" spans="1:47" ht="16.5" customHeight="1">
      <c r="A10" s="3"/>
      <c r="B10" s="87"/>
      <c r="C10" s="924" t="str">
        <f>Y10</f>
        <v>Stadt Thun**</v>
      </c>
      <c r="D10" s="924"/>
      <c r="E10" s="924"/>
      <c r="F10" s="924"/>
      <c r="G10" s="1741"/>
      <c r="H10" s="921">
        <f t="shared" si="0"/>
        <v>8.0260777999999995</v>
      </c>
      <c r="I10" s="921">
        <f t="shared" si="0"/>
        <v>8.8788547999999992</v>
      </c>
      <c r="J10" s="921">
        <f t="shared" si="0"/>
        <v>8.8788547999999992</v>
      </c>
      <c r="K10" s="921">
        <f t="shared" si="0"/>
        <v>8.8978053999999993</v>
      </c>
      <c r="L10" s="921">
        <f t="shared" si="0"/>
        <v>8.8978053999999993</v>
      </c>
      <c r="M10" s="921">
        <f t="shared" si="0"/>
        <v>8.8978053999999993</v>
      </c>
      <c r="N10" s="921" t="str">
        <f t="shared" si="0"/>
        <v>-</v>
      </c>
      <c r="O10" s="921" t="str">
        <f t="shared" si="0"/>
        <v>-</v>
      </c>
      <c r="P10" s="921" t="str">
        <f t="shared" si="0"/>
        <v>-</v>
      </c>
      <c r="Q10" s="921" t="str">
        <f t="shared" si="0"/>
        <v>-</v>
      </c>
      <c r="S10" s="3"/>
      <c r="T10" s="3"/>
      <c r="U10" s="3"/>
      <c r="V10" s="3"/>
      <c r="W10" s="520"/>
      <c r="X10" s="520"/>
      <c r="Y10" s="1124" t="s">
        <v>696</v>
      </c>
      <c r="Z10" s="1568">
        <v>8.0260777999999995</v>
      </c>
      <c r="AA10" s="1568">
        <v>8.8788547999999992</v>
      </c>
      <c r="AB10" s="1568">
        <v>8.8788547999999992</v>
      </c>
      <c r="AC10" s="1568">
        <v>8.8978053999999993</v>
      </c>
      <c r="AD10" s="1568">
        <v>8.8978053999999993</v>
      </c>
      <c r="AE10" s="1568">
        <v>8.8978053999999993</v>
      </c>
      <c r="AF10" s="1568" t="s">
        <v>28</v>
      </c>
      <c r="AG10" s="1568" t="s">
        <v>28</v>
      </c>
      <c r="AH10" s="1568" t="s">
        <v>28</v>
      </c>
      <c r="AI10" s="2005" t="s">
        <v>28</v>
      </c>
      <c r="AJ10" s="1887"/>
      <c r="AK10" s="1887"/>
      <c r="AL10" s="1887"/>
      <c r="AM10" s="1887"/>
      <c r="AN10" s="1887"/>
      <c r="AO10" s="521"/>
      <c r="AP10" s="521"/>
      <c r="AQ10" s="521"/>
      <c r="AR10" s="3"/>
      <c r="AS10" s="3"/>
      <c r="AT10" s="3"/>
      <c r="AU10" s="3"/>
    </row>
    <row r="11" spans="1:47" ht="16.5" customHeight="1">
      <c r="A11" s="3"/>
      <c r="B11" s="87"/>
      <c r="C11" s="924" t="str">
        <f>Y11</f>
        <v>Stadt Thun</v>
      </c>
      <c r="D11" s="924"/>
      <c r="E11" s="924"/>
      <c r="F11" s="924"/>
      <c r="G11" s="1741"/>
      <c r="H11" s="921"/>
      <c r="I11" s="921"/>
      <c r="J11" s="921"/>
      <c r="K11" s="921"/>
      <c r="L11" s="921">
        <f t="shared" si="1" ref="L11:Q11">AD11</f>
        <v>9.1959999999999997</v>
      </c>
      <c r="M11" s="921">
        <f t="shared" si="1"/>
        <v>9.1959999999999997</v>
      </c>
      <c r="N11" s="921">
        <f t="shared" si="1"/>
        <v>9.1959999999999997</v>
      </c>
      <c r="O11" s="921">
        <f t="shared" si="1"/>
        <v>9.1419999999999995</v>
      </c>
      <c r="P11" s="921">
        <f t="shared" si="1"/>
        <v>9.0779999999999994</v>
      </c>
      <c r="Q11" s="921">
        <f t="shared" si="1"/>
        <v>9.0779999999999994</v>
      </c>
      <c r="S11" s="3"/>
      <c r="T11" s="3"/>
      <c r="U11" s="3"/>
      <c r="V11" s="3"/>
      <c r="W11" s="520"/>
      <c r="X11" s="520"/>
      <c r="Y11" s="1124" t="s">
        <v>543</v>
      </c>
      <c r="Z11" s="1568" t="s">
        <v>28</v>
      </c>
      <c r="AA11" s="1568" t="s">
        <v>28</v>
      </c>
      <c r="AB11" s="1568" t="s">
        <v>28</v>
      </c>
      <c r="AC11" s="1568" t="s">
        <v>28</v>
      </c>
      <c r="AD11" s="1568">
        <v>9.1959999999999997</v>
      </c>
      <c r="AE11" s="1568">
        <v>9.1959999999999997</v>
      </c>
      <c r="AF11" s="1568">
        <v>9.1959999999999997</v>
      </c>
      <c r="AG11" s="1568">
        <v>9.1419999999999995</v>
      </c>
      <c r="AH11" s="1568">
        <v>9.0779999999999994</v>
      </c>
      <c r="AI11" s="2005">
        <v>9.0779999999999994</v>
      </c>
      <c r="AJ11" s="1887"/>
      <c r="AK11" s="1887"/>
      <c r="AL11" s="1887"/>
      <c r="AM11" s="1887"/>
      <c r="AN11" s="1887"/>
      <c r="AO11" s="521"/>
      <c r="AP11" s="521"/>
      <c r="AQ11" s="521"/>
      <c r="AR11" s="3"/>
      <c r="AS11" s="3"/>
      <c r="AT11" s="3"/>
      <c r="AU11" s="3"/>
    </row>
    <row r="12" spans="1:47" ht="16.5" customHeight="1">
      <c r="A12" s="3"/>
      <c r="B12" s="87"/>
      <c r="C12" s="909" t="str">
        <f>Y12</f>
        <v>Gemeinde Deisswil bei Münchenbuchsee (tiefste Steuerbelastung im Kt.)***</v>
      </c>
      <c r="D12" s="909"/>
      <c r="E12" s="909"/>
      <c r="F12" s="909"/>
      <c r="G12" s="909"/>
      <c r="H12" s="909"/>
      <c r="I12" s="909"/>
      <c r="J12" s="909"/>
      <c r="K12" s="909"/>
      <c r="L12" s="921">
        <f t="shared" si="2" ref="L12:P14">AD12</f>
        <v>7.6949999999999994</v>
      </c>
      <c r="M12" s="921">
        <f t="shared" si="2"/>
        <v>7.6950000000000021</v>
      </c>
      <c r="N12" s="921">
        <f t="shared" si="2"/>
        <v>7.6770000000000005</v>
      </c>
      <c r="O12" s="921">
        <f t="shared" si="2"/>
        <v>7.6390000000000011</v>
      </c>
      <c r="P12" s="921">
        <f t="shared" si="2"/>
        <v>7.5750000000000002</v>
      </c>
      <c r="Q12" s="921">
        <f t="shared" si="3" ref="Q12:Q14">AI12</f>
        <v>7.5750000000000002</v>
      </c>
      <c r="S12" s="3"/>
      <c r="T12" s="3"/>
      <c r="U12" s="3"/>
      <c r="V12" s="3"/>
      <c r="W12" s="520"/>
      <c r="X12" s="520"/>
      <c r="Y12" s="1124" t="s">
        <v>697</v>
      </c>
      <c r="Z12" s="1568" t="s">
        <v>28</v>
      </c>
      <c r="AA12" s="1568" t="s">
        <v>28</v>
      </c>
      <c r="AB12" s="1568" t="s">
        <v>28</v>
      </c>
      <c r="AC12" s="1568" t="s">
        <v>28</v>
      </c>
      <c r="AD12" s="1568">
        <v>7.6949999999999994</v>
      </c>
      <c r="AE12" s="1568">
        <v>7.6950000000000021</v>
      </c>
      <c r="AF12" s="1568">
        <v>7.6770000000000005</v>
      </c>
      <c r="AG12" s="1568">
        <v>7.6390000000000011</v>
      </c>
      <c r="AH12" s="1568">
        <v>7.5750000000000002</v>
      </c>
      <c r="AI12" s="2005">
        <v>7.5750000000000002</v>
      </c>
      <c r="AJ12" s="1887"/>
      <c r="AK12" s="1887"/>
      <c r="AL12" s="1887"/>
      <c r="AM12" s="1887"/>
      <c r="AN12" s="1887"/>
      <c r="AO12" s="521"/>
      <c r="AP12" s="521"/>
      <c r="AQ12" s="521"/>
      <c r="AR12" s="3"/>
      <c r="AS12" s="3"/>
      <c r="AT12" s="3"/>
      <c r="AU12" s="3"/>
    </row>
    <row r="13" spans="1:47" ht="16.5" customHeight="1">
      <c r="A13" s="3"/>
      <c r="B13" s="87"/>
      <c r="C13" s="909" t="str">
        <f>Y13</f>
        <v>Gemeinde Schelten (höchste Steuerbelastung im Kt.)***</v>
      </c>
      <c r="D13" s="909"/>
      <c r="E13" s="909"/>
      <c r="F13" s="909"/>
      <c r="G13" s="909"/>
      <c r="H13" s="909"/>
      <c r="I13" s="909"/>
      <c r="J13" s="909"/>
      <c r="K13" s="909"/>
      <c r="L13" s="921">
        <f t="shared" si="2"/>
        <v>10.209</v>
      </c>
      <c r="M13" s="921">
        <f t="shared" si="2"/>
        <v>10.209</v>
      </c>
      <c r="N13" s="921">
        <f t="shared" si="2"/>
        <v>10.209</v>
      </c>
      <c r="O13" s="921">
        <f t="shared" si="2"/>
        <v>10.161</v>
      </c>
      <c r="P13" s="921">
        <f t="shared" si="2"/>
        <v>10.097</v>
      </c>
      <c r="Q13" s="921">
        <f t="shared" si="3"/>
        <v>10.097</v>
      </c>
      <c r="S13" s="3"/>
      <c r="T13" s="3"/>
      <c r="U13" s="3"/>
      <c r="V13" s="3"/>
      <c r="W13" s="520"/>
      <c r="X13" s="520"/>
      <c r="Y13" s="1124" t="s">
        <v>698</v>
      </c>
      <c r="Z13" s="1568" t="s">
        <v>28</v>
      </c>
      <c r="AA13" s="1568" t="s">
        <v>28</v>
      </c>
      <c r="AB13" s="1568" t="s">
        <v>28</v>
      </c>
      <c r="AC13" s="1568" t="s">
        <v>28</v>
      </c>
      <c r="AD13" s="1568">
        <v>10.209</v>
      </c>
      <c r="AE13" s="1568">
        <v>10.209</v>
      </c>
      <c r="AF13" s="1568">
        <v>10.209</v>
      </c>
      <c r="AG13" s="1568">
        <v>10.161</v>
      </c>
      <c r="AH13" s="1568">
        <v>10.097</v>
      </c>
      <c r="AI13" s="2005">
        <v>10.097</v>
      </c>
      <c r="AJ13" s="1887"/>
      <c r="AK13" s="1887"/>
      <c r="AL13" s="1887"/>
      <c r="AM13" s="1887"/>
      <c r="AN13" s="1887"/>
      <c r="AO13" s="521"/>
      <c r="AP13" s="521"/>
      <c r="AQ13" s="521"/>
      <c r="AR13" s="3"/>
      <c r="AS13" s="3"/>
      <c r="AT13" s="3"/>
      <c r="AU13" s="3"/>
    </row>
    <row r="14" spans="1:47" ht="16.5" customHeight="1">
      <c r="A14" s="3"/>
      <c r="B14" s="87"/>
      <c r="C14" s="950" t="str">
        <f>Y14</f>
        <v>Stadt Bern (Kantonshauptort)</v>
      </c>
      <c r="D14" s="950"/>
      <c r="E14" s="950"/>
      <c r="F14" s="950"/>
      <c r="G14" s="950"/>
      <c r="H14" s="950"/>
      <c r="I14" s="950"/>
      <c r="J14" s="950"/>
      <c r="K14" s="950"/>
      <c r="L14" s="1023">
        <f t="shared" si="2"/>
        <v>8.8789999999999996</v>
      </c>
      <c r="M14" s="1023">
        <f t="shared" si="2"/>
        <v>8.8789999999999996</v>
      </c>
      <c r="N14" s="1023">
        <f t="shared" si="2"/>
        <v>8.8610000000000007</v>
      </c>
      <c r="O14" s="1023">
        <f t="shared" si="2"/>
        <v>8.8179999999999996</v>
      </c>
      <c r="P14" s="1023">
        <f t="shared" si="2"/>
        <v>8.7539999999999996</v>
      </c>
      <c r="Q14" s="1023">
        <f t="shared" si="3"/>
        <v>8.7539999999999996</v>
      </c>
      <c r="S14" s="3"/>
      <c r="T14" s="3"/>
      <c r="U14" s="3"/>
      <c r="V14" s="3"/>
      <c r="W14" s="520"/>
      <c r="X14" s="520"/>
      <c r="Y14" s="1124" t="s">
        <v>699</v>
      </c>
      <c r="Z14" s="1568" t="s">
        <v>28</v>
      </c>
      <c r="AA14" s="1568" t="s">
        <v>28</v>
      </c>
      <c r="AB14" s="1568" t="s">
        <v>28</v>
      </c>
      <c r="AC14" s="1568" t="s">
        <v>28</v>
      </c>
      <c r="AD14" s="1568">
        <v>8.8789999999999996</v>
      </c>
      <c r="AE14" s="1568">
        <v>8.8789999999999996</v>
      </c>
      <c r="AF14" s="1568">
        <v>8.8610000000000007</v>
      </c>
      <c r="AG14" s="1568">
        <v>8.8179999999999996</v>
      </c>
      <c r="AH14" s="1568">
        <v>8.7539999999999996</v>
      </c>
      <c r="AI14" s="2005">
        <v>8.7539999999999996</v>
      </c>
      <c r="AJ14" s="1887"/>
      <c r="AK14" s="1887"/>
      <c r="AL14" s="1887"/>
      <c r="AM14" s="1887"/>
      <c r="AN14" s="1887"/>
      <c r="AO14" s="521"/>
      <c r="AP14" s="521"/>
      <c r="AQ14" s="521"/>
      <c r="AR14" s="3"/>
      <c r="AS14" s="3"/>
      <c r="AT14" s="3"/>
      <c r="AU14" s="3"/>
    </row>
    <row r="15" spans="1:46" ht="4.5" customHeight="1">
      <c r="A15" s="3"/>
      <c r="B15" s="87"/>
      <c r="C15" s="416"/>
      <c r="D15" s="416"/>
      <c r="E15" s="416"/>
      <c r="F15" s="416"/>
      <c r="G15" s="416"/>
      <c r="H15" s="416"/>
      <c r="I15" s="416"/>
      <c r="J15" s="416"/>
      <c r="K15" s="416"/>
      <c r="L15" s="416"/>
      <c r="M15" s="1026"/>
      <c r="N15" s="1026"/>
      <c r="O15" s="1026"/>
      <c r="P15" s="1026"/>
      <c r="Q15" s="416"/>
      <c r="S15" s="3"/>
      <c r="T15" s="3"/>
      <c r="U15" s="3"/>
      <c r="V15" s="3"/>
      <c r="W15" s="520"/>
      <c r="X15" s="520"/>
      <c r="Y15" s="516"/>
      <c r="Z15" s="516"/>
      <c r="AA15" s="516"/>
      <c r="AB15" s="516"/>
      <c r="AC15" s="516"/>
      <c r="AD15" s="1027"/>
      <c r="AE15" s="1027"/>
      <c r="AF15" s="1027"/>
      <c r="AG15" s="1027"/>
      <c r="AH15" s="1027"/>
      <c r="AI15" s="2006"/>
      <c r="AJ15" s="521"/>
      <c r="AK15" s="521"/>
      <c r="AL15" s="521"/>
      <c r="AM15" s="521"/>
      <c r="AN15" s="521"/>
      <c r="AO15" s="521"/>
      <c r="AP15" s="521"/>
      <c r="AQ15" s="520"/>
      <c r="AR15" s="3"/>
      <c r="AS15" s="3"/>
      <c r="AT15" s="3"/>
    </row>
    <row r="16" spans="1:46" s="940" customFormat="1" ht="9.95" customHeight="1">
      <c r="A16" s="984"/>
      <c r="B16" s="1024"/>
      <c r="C16" s="2139" t="str">
        <f>Y16</f>
        <v>* Familie mit zwei Kindern, Bruttoarbeitseinkommen CHF 100'000.</v>
      </c>
      <c r="D16" s="2139"/>
      <c r="E16" s="2139"/>
      <c r="F16" s="2139"/>
      <c r="G16" s="2139"/>
      <c r="H16" s="2139"/>
      <c r="I16" s="2139"/>
      <c r="J16" s="2139"/>
      <c r="K16" s="2139"/>
      <c r="L16" s="2139"/>
      <c r="M16" s="2139"/>
      <c r="N16" s="2139"/>
      <c r="O16" s="2139"/>
      <c r="P16" s="2139"/>
      <c r="Q16" s="912"/>
      <c r="S16" s="984"/>
      <c r="T16" s="984"/>
      <c r="U16" s="984"/>
      <c r="V16" s="984"/>
      <c r="W16" s="1017"/>
      <c r="X16" s="1017"/>
      <c r="Y16" s="986" t="s">
        <v>700</v>
      </c>
      <c r="Z16" s="986"/>
      <c r="AA16" s="986"/>
      <c r="AB16" s="986"/>
      <c r="AC16" s="986"/>
      <c r="AD16" s="986"/>
      <c r="AE16" s="986"/>
      <c r="AF16" s="986"/>
      <c r="AG16" s="986"/>
      <c r="AH16" s="986"/>
      <c r="AI16" s="521"/>
      <c r="AJ16" s="521"/>
      <c r="AK16" s="521"/>
      <c r="AL16" s="521"/>
      <c r="AM16" s="521"/>
      <c r="AN16" s="521"/>
      <c r="AO16" s="1025"/>
      <c r="AP16" s="1025"/>
      <c r="AQ16" s="1017"/>
      <c r="AR16" s="984"/>
      <c r="AS16" s="984"/>
      <c r="AT16" s="984"/>
    </row>
    <row r="17" spans="1:46" s="940" customFormat="1" ht="9.95" customHeight="1">
      <c r="A17" s="984"/>
      <c r="B17" s="1024"/>
      <c r="C17" s="912" t="str">
        <f>Y17</f>
        <v>** Strukturbruch: Die Steuerbelastungsstatistik bis 2018 basierte auf anderen Berechnungsgrundlagen als die Daten ab dem Jahr 2017 (insb. exkl. Bundessteuer).</v>
      </c>
      <c r="D17" s="912"/>
      <c r="E17" s="912"/>
      <c r="F17" s="912"/>
      <c r="G17" s="912"/>
      <c r="H17" s="912"/>
      <c r="I17" s="912"/>
      <c r="J17" s="912"/>
      <c r="K17" s="912"/>
      <c r="L17" s="912"/>
      <c r="M17" s="912"/>
      <c r="N17" s="912"/>
      <c r="O17" s="912"/>
      <c r="P17" s="912"/>
      <c r="Q17" s="912"/>
      <c r="S17" s="984"/>
      <c r="T17" s="984"/>
      <c r="U17" s="984"/>
      <c r="V17" s="984"/>
      <c r="W17" s="1017"/>
      <c r="X17" s="1017"/>
      <c r="Y17" s="986" t="s">
        <v>701</v>
      </c>
      <c r="Z17" s="986"/>
      <c r="AA17" s="986"/>
      <c r="AB17" s="986"/>
      <c r="AC17" s="986"/>
      <c r="AD17" s="986"/>
      <c r="AE17" s="986"/>
      <c r="AF17" s="986"/>
      <c r="AG17" s="986"/>
      <c r="AH17" s="986"/>
      <c r="AI17" s="521"/>
      <c r="AJ17" s="521"/>
      <c r="AK17" s="521"/>
      <c r="AL17" s="521"/>
      <c r="AM17" s="521"/>
      <c r="AN17" s="521"/>
      <c r="AO17" s="1025"/>
      <c r="AP17" s="1025"/>
      <c r="AQ17" s="1017"/>
      <c r="AR17" s="984"/>
      <c r="AS17" s="984"/>
      <c r="AT17" s="984"/>
    </row>
    <row r="18" spans="1:46" s="940" customFormat="1" ht="9.95" customHeight="1">
      <c r="A18" s="984"/>
      <c r="B18" s="1024"/>
      <c r="C18" s="2139" t="str">
        <f>Y18</f>
        <v>*** Referenzjahr 2022 (Fusionsgemeinden: Gewichteter Mittelwert).</v>
      </c>
      <c r="D18" s="2139"/>
      <c r="E18" s="2139"/>
      <c r="F18" s="2139"/>
      <c r="G18" s="2139"/>
      <c r="H18" s="2139"/>
      <c r="I18" s="2139"/>
      <c r="J18" s="2139"/>
      <c r="K18" s="2139"/>
      <c r="L18" s="2139"/>
      <c r="M18" s="2139"/>
      <c r="N18" s="2139"/>
      <c r="O18" s="2139"/>
      <c r="P18" s="2139"/>
      <c r="Q18" s="912"/>
      <c r="S18" s="984"/>
      <c r="T18" s="984"/>
      <c r="U18" s="984"/>
      <c r="V18" s="984"/>
      <c r="W18" s="1017"/>
      <c r="X18" s="1017"/>
      <c r="Y18" s="986" t="s">
        <v>702</v>
      </c>
      <c r="Z18" s="986"/>
      <c r="AA18" s="986"/>
      <c r="AB18" s="986"/>
      <c r="AC18" s="986"/>
      <c r="AD18" s="986"/>
      <c r="AE18" s="986"/>
      <c r="AF18" s="986"/>
      <c r="AG18" s="986"/>
      <c r="AH18" s="986"/>
      <c r="AI18" s="521"/>
      <c r="AJ18" s="521"/>
      <c r="AK18" s="521"/>
      <c r="AL18" s="521"/>
      <c r="AM18" s="521"/>
      <c r="AN18" s="521"/>
      <c r="AO18" s="1025"/>
      <c r="AP18" s="1025"/>
      <c r="AQ18" s="1017"/>
      <c r="AR18" s="984"/>
      <c r="AS18" s="984"/>
      <c r="AT18" s="984"/>
    </row>
    <row r="19" spans="1:46" s="940" customFormat="1" ht="9.95" customHeight="1">
      <c r="A19" s="984"/>
      <c r="B19" s="1024"/>
      <c r="C19" s="2139" t="str">
        <f>Y19</f>
        <v>Quelle: ESTV, Modellierungen Fahrländer Partner.</v>
      </c>
      <c r="D19" s="2139"/>
      <c r="E19" s="2139"/>
      <c r="F19" s="2139"/>
      <c r="G19" s="2139"/>
      <c r="H19" s="2139"/>
      <c r="I19" s="2139"/>
      <c r="J19" s="2139"/>
      <c r="K19" s="2139"/>
      <c r="L19" s="2139"/>
      <c r="M19" s="2139"/>
      <c r="N19" s="2139"/>
      <c r="O19" s="2139"/>
      <c r="P19" s="2139"/>
      <c r="Q19" s="912"/>
      <c r="S19" s="984"/>
      <c r="T19" s="1016"/>
      <c r="U19" s="984"/>
      <c r="V19" s="984"/>
      <c r="W19" s="1017"/>
      <c r="X19" s="1017"/>
      <c r="Y19" s="986" t="s">
        <v>229</v>
      </c>
      <c r="Z19" s="986"/>
      <c r="AA19" s="986"/>
      <c r="AB19" s="986"/>
      <c r="AC19" s="986"/>
      <c r="AD19" s="986"/>
      <c r="AE19" s="986"/>
      <c r="AF19" s="986"/>
      <c r="AG19" s="986"/>
      <c r="AH19" s="986"/>
      <c r="AI19" s="521"/>
      <c r="AJ19" s="521"/>
      <c r="AK19" s="521"/>
      <c r="AL19" s="521"/>
      <c r="AM19" s="521"/>
      <c r="AN19" s="521"/>
      <c r="AO19" s="986"/>
      <c r="AP19" s="986"/>
      <c r="AQ19" s="1017"/>
      <c r="AR19" s="984"/>
      <c r="AS19" s="984"/>
      <c r="AT19" s="984"/>
    </row>
    <row r="20" spans="1:46" ht="30" customHeight="1">
      <c r="A20" s="3"/>
      <c r="B20" s="87"/>
      <c r="C20" s="416"/>
      <c r="D20" s="416"/>
      <c r="E20" s="416"/>
      <c r="F20" s="416"/>
      <c r="G20" s="416"/>
      <c r="H20" s="416"/>
      <c r="I20" s="416"/>
      <c r="J20" s="416"/>
      <c r="K20" s="416"/>
      <c r="L20" s="416"/>
      <c r="M20" s="416"/>
      <c r="N20" s="416"/>
      <c r="O20" s="416"/>
      <c r="P20" s="416"/>
      <c r="Q20" s="416"/>
      <c r="S20" s="3"/>
      <c r="T20" s="92"/>
      <c r="U20" s="3"/>
      <c r="V20" s="3"/>
      <c r="W20" s="520"/>
      <c r="X20" s="520"/>
      <c r="Y20" s="581"/>
      <c r="Z20" s="581"/>
      <c r="AA20" s="581"/>
      <c r="AB20" s="581"/>
      <c r="AC20" s="581"/>
      <c r="AD20" s="581"/>
      <c r="AE20" s="581"/>
      <c r="AF20" s="581"/>
      <c r="AG20" s="581"/>
      <c r="AH20" s="581"/>
      <c r="AI20" s="521"/>
      <c r="AJ20" s="521"/>
      <c r="AK20" s="521"/>
      <c r="AL20" s="521"/>
      <c r="AM20" s="521"/>
      <c r="AN20" s="521"/>
      <c r="AO20" s="581"/>
      <c r="AP20" s="581"/>
      <c r="AQ20" s="520"/>
      <c r="AR20" s="3"/>
      <c r="AS20" s="3"/>
      <c r="AT20" s="3"/>
    </row>
    <row r="21" spans="1:46" ht="16.5" customHeight="1">
      <c r="A21" s="3"/>
      <c r="B21" s="87"/>
      <c r="C21" s="2114" t="str">
        <f>Y21</f>
        <v>Steuerbelastung Lediger (%)*</v>
      </c>
      <c r="D21" s="2114"/>
      <c r="E21" s="2114"/>
      <c r="F21" s="2114"/>
      <c r="G21" s="2114"/>
      <c r="H21" s="2114"/>
      <c r="I21" s="2114"/>
      <c r="J21" s="2114"/>
      <c r="K21" s="2114"/>
      <c r="L21" s="2114"/>
      <c r="M21" s="2114"/>
      <c r="N21" s="2114"/>
      <c r="O21" s="2114"/>
      <c r="P21" s="2114"/>
      <c r="Q21" s="922"/>
      <c r="S21" s="3"/>
      <c r="T21" s="92"/>
      <c r="U21" s="3"/>
      <c r="V21" s="3"/>
      <c r="W21" s="520"/>
      <c r="X21" s="520"/>
      <c r="Y21" s="1272" t="s">
        <v>703</v>
      </c>
      <c r="Z21" s="521"/>
      <c r="AA21" s="521"/>
      <c r="AB21" s="521"/>
      <c r="AC21" s="521"/>
      <c r="AD21" s="521"/>
      <c r="AE21" s="521"/>
      <c r="AF21" s="521"/>
      <c r="AG21" s="521"/>
      <c r="AH21" s="521"/>
      <c r="AI21" s="521"/>
      <c r="AJ21" s="521"/>
      <c r="AK21" s="521"/>
      <c r="AL21" s="521"/>
      <c r="AM21" s="521"/>
      <c r="AN21" s="521"/>
      <c r="AO21" s="521"/>
      <c r="AP21" s="521"/>
      <c r="AQ21" s="520"/>
      <c r="AR21" s="3"/>
      <c r="AS21" s="3"/>
      <c r="AT21" s="3"/>
    </row>
    <row r="22" spans="1:46" ht="9.95" customHeight="1">
      <c r="A22" s="3"/>
      <c r="B22" s="87"/>
      <c r="C22" s="332"/>
      <c r="D22" s="332"/>
      <c r="E22" s="332"/>
      <c r="F22" s="332"/>
      <c r="G22" s="332"/>
      <c r="H22" s="332"/>
      <c r="I22" s="332"/>
      <c r="J22" s="332"/>
      <c r="K22" s="332"/>
      <c r="L22" s="332"/>
      <c r="M22" s="332"/>
      <c r="N22" s="332"/>
      <c r="O22" s="332"/>
      <c r="P22" s="332"/>
      <c r="Q22" s="332"/>
      <c r="S22" s="3"/>
      <c r="T22" s="92"/>
      <c r="U22" s="3"/>
      <c r="V22" s="3"/>
      <c r="W22" s="520"/>
      <c r="X22" s="520"/>
      <c r="Y22" s="521"/>
      <c r="Z22" s="521"/>
      <c r="AA22" s="521"/>
      <c r="AB22" s="521"/>
      <c r="AC22" s="521"/>
      <c r="AD22" s="521"/>
      <c r="AE22" s="521"/>
      <c r="AF22" s="521"/>
      <c r="AG22" s="521"/>
      <c r="AH22" s="521"/>
      <c r="AI22" s="521"/>
      <c r="AJ22" s="521"/>
      <c r="AK22" s="521"/>
      <c r="AL22" s="521"/>
      <c r="AM22" s="521"/>
      <c r="AN22" s="521"/>
      <c r="AO22" s="521"/>
      <c r="AP22" s="521"/>
      <c r="AQ22" s="520"/>
      <c r="AR22" s="3"/>
      <c r="AS22" s="3"/>
      <c r="AT22" s="3"/>
    </row>
    <row r="23" spans="1:46" ht="16.5" customHeight="1">
      <c r="A23" s="3"/>
      <c r="B23" s="87"/>
      <c r="C23" s="918"/>
      <c r="D23" s="918"/>
      <c r="E23" s="918"/>
      <c r="F23" s="918"/>
      <c r="G23" s="919"/>
      <c r="H23" s="919">
        <f t="shared" si="4" ref="H23:Q24">Z23</f>
        <v>2013</v>
      </c>
      <c r="I23" s="919">
        <f t="shared" si="4"/>
        <v>2014</v>
      </c>
      <c r="J23" s="919">
        <f t="shared" si="4"/>
        <v>2015</v>
      </c>
      <c r="K23" s="919">
        <f t="shared" si="4"/>
        <v>2016</v>
      </c>
      <c r="L23" s="919">
        <f t="shared" si="4"/>
        <v>2017</v>
      </c>
      <c r="M23" s="919">
        <f t="shared" si="4"/>
        <v>2018</v>
      </c>
      <c r="N23" s="919">
        <f t="shared" si="4"/>
        <v>2019</v>
      </c>
      <c r="O23" s="919">
        <f t="shared" si="4"/>
        <v>2020</v>
      </c>
      <c r="P23" s="919">
        <f t="shared" si="4"/>
        <v>2021</v>
      </c>
      <c r="Q23" s="919">
        <f t="shared" si="4"/>
        <v>2022</v>
      </c>
      <c r="S23" s="3"/>
      <c r="T23" s="3"/>
      <c r="U23" s="3"/>
      <c r="V23" s="3"/>
      <c r="W23" s="520"/>
      <c r="X23" s="520"/>
      <c r="Y23" s="530"/>
      <c r="Z23" s="594">
        <v>2013</v>
      </c>
      <c r="AA23" s="594">
        <v>2014</v>
      </c>
      <c r="AB23" s="594">
        <v>2015</v>
      </c>
      <c r="AC23" s="594">
        <v>2016</v>
      </c>
      <c r="AD23" s="594">
        <v>2017</v>
      </c>
      <c r="AE23" s="594">
        <v>2018</v>
      </c>
      <c r="AF23" s="594">
        <v>2019</v>
      </c>
      <c r="AG23" s="594">
        <v>2020</v>
      </c>
      <c r="AH23" s="594">
        <v>2021</v>
      </c>
      <c r="AI23" s="1319">
        <v>2022</v>
      </c>
      <c r="AJ23" s="594"/>
      <c r="AK23" s="594"/>
      <c r="AL23" s="594"/>
      <c r="AM23" s="594"/>
      <c r="AN23" s="594"/>
      <c r="AO23" s="521"/>
      <c r="AP23" s="521"/>
      <c r="AQ23" s="520"/>
      <c r="AR23" s="3"/>
      <c r="AS23" s="3"/>
      <c r="AT23" s="3"/>
    </row>
    <row r="24" spans="1:46" ht="16.5" customHeight="1">
      <c r="A24" s="3"/>
      <c r="B24" s="87"/>
      <c r="C24" s="924" t="str">
        <f>Y24</f>
        <v>Stadt Thun**</v>
      </c>
      <c r="D24" s="924"/>
      <c r="E24" s="924"/>
      <c r="F24" s="924"/>
      <c r="G24" s="1741"/>
      <c r="H24" s="921">
        <f t="shared" si="4"/>
        <v>12.441852571428571</v>
      </c>
      <c r="I24" s="921">
        <f t="shared" si="4"/>
        <v>14.090412285714285</v>
      </c>
      <c r="J24" s="921">
        <f t="shared" si="4"/>
        <v>14.090412285714285</v>
      </c>
      <c r="K24" s="921">
        <f t="shared" si="4"/>
        <v>14.090412285714285</v>
      </c>
      <c r="L24" s="921">
        <f t="shared" si="4"/>
        <v>14.090412285714285</v>
      </c>
      <c r="M24" s="921">
        <f t="shared" si="4"/>
        <v>14.090412285714285</v>
      </c>
      <c r="N24" s="921" t="str">
        <f t="shared" si="4"/>
        <v>-</v>
      </c>
      <c r="O24" s="921" t="str">
        <f t="shared" si="4"/>
        <v>-</v>
      </c>
      <c r="P24" s="921" t="str">
        <f t="shared" si="4"/>
        <v>-</v>
      </c>
      <c r="Q24" s="921" t="str">
        <f t="shared" si="4"/>
        <v>-</v>
      </c>
      <c r="S24" s="3"/>
      <c r="T24" s="3"/>
      <c r="U24" s="3"/>
      <c r="V24" s="3"/>
      <c r="W24" s="520"/>
      <c r="X24" s="520"/>
      <c r="Y24" s="1124" t="s">
        <v>696</v>
      </c>
      <c r="Z24" s="1568">
        <v>12.441852571428571</v>
      </c>
      <c r="AA24" s="1568">
        <v>14.090412285714285</v>
      </c>
      <c r="AB24" s="1568">
        <v>14.090412285714285</v>
      </c>
      <c r="AC24" s="1568">
        <v>14.090412285714285</v>
      </c>
      <c r="AD24" s="1568">
        <v>14.090412285714285</v>
      </c>
      <c r="AE24" s="1568">
        <v>14.090412285714285</v>
      </c>
      <c r="AF24" s="1568" t="s">
        <v>28</v>
      </c>
      <c r="AG24" s="1568" t="s">
        <v>28</v>
      </c>
      <c r="AH24" s="1568" t="s">
        <v>28</v>
      </c>
      <c r="AI24" s="2005" t="s">
        <v>28</v>
      </c>
      <c r="AJ24" s="1887"/>
      <c r="AK24" s="1887"/>
      <c r="AL24" s="1887"/>
      <c r="AM24" s="1887"/>
      <c r="AN24" s="1887"/>
      <c r="AO24" s="521"/>
      <c r="AP24" s="521"/>
      <c r="AQ24" s="520"/>
      <c r="AR24" s="3"/>
      <c r="AS24" s="3"/>
      <c r="AT24" s="3"/>
    </row>
    <row r="25" spans="1:46" ht="16.5" customHeight="1">
      <c r="A25" s="3"/>
      <c r="B25" s="87"/>
      <c r="C25" s="924" t="str">
        <f>Y25</f>
        <v>Stadt Thun</v>
      </c>
      <c r="D25" s="924"/>
      <c r="E25" s="924"/>
      <c r="F25" s="924"/>
      <c r="G25" s="1741"/>
      <c r="H25" s="921"/>
      <c r="I25" s="921"/>
      <c r="J25" s="921"/>
      <c r="K25" s="921"/>
      <c r="L25" s="921">
        <f t="shared" si="5" ref="L25:Q28">AD25</f>
        <v>15.365714285714285</v>
      </c>
      <c r="M25" s="921">
        <f t="shared" si="5"/>
        <v>15.365714285714288</v>
      </c>
      <c r="N25" s="921">
        <f t="shared" si="5"/>
        <v>15.398571428571428</v>
      </c>
      <c r="O25" s="921">
        <f t="shared" si="5"/>
        <v>15.347142857142858</v>
      </c>
      <c r="P25" s="921">
        <f t="shared" si="5"/>
        <v>15.211428571428572</v>
      </c>
      <c r="Q25" s="921">
        <f t="shared" si="5"/>
        <v>15.211428571428572</v>
      </c>
      <c r="S25" s="3"/>
      <c r="T25" s="3"/>
      <c r="U25" s="3"/>
      <c r="V25" s="3"/>
      <c r="W25" s="520"/>
      <c r="X25" s="520"/>
      <c r="Y25" s="1124" t="s">
        <v>543</v>
      </c>
      <c r="Z25" s="1568" t="s">
        <v>28</v>
      </c>
      <c r="AA25" s="1568" t="s">
        <v>28</v>
      </c>
      <c r="AB25" s="1568" t="s">
        <v>28</v>
      </c>
      <c r="AC25" s="1568" t="s">
        <v>28</v>
      </c>
      <c r="AD25" s="1568">
        <v>15.365714285714285</v>
      </c>
      <c r="AE25" s="1568">
        <v>15.365714285714288</v>
      </c>
      <c r="AF25" s="1568">
        <v>15.398571428571428</v>
      </c>
      <c r="AG25" s="1568">
        <v>15.347142857142858</v>
      </c>
      <c r="AH25" s="1568">
        <v>15.211428571428572</v>
      </c>
      <c r="AI25" s="2005">
        <v>15.211428571428572</v>
      </c>
      <c r="AJ25" s="1887"/>
      <c r="AK25" s="1887"/>
      <c r="AL25" s="1887"/>
      <c r="AM25" s="1887"/>
      <c r="AN25" s="1887"/>
      <c r="AO25" s="521"/>
      <c r="AP25" s="521"/>
      <c r="AQ25" s="520"/>
      <c r="AR25" s="3"/>
      <c r="AS25" s="3"/>
      <c r="AT25" s="3"/>
    </row>
    <row r="26" spans="1:46" ht="16.5" customHeight="1">
      <c r="A26" s="3"/>
      <c r="B26" s="87"/>
      <c r="C26" s="909" t="str">
        <f>Y26</f>
        <v>Gemeinde Deisswil bei Münchenbuchsee (tiefste Steuerbelastung im Kt.)***</v>
      </c>
      <c r="D26" s="909"/>
      <c r="E26" s="909"/>
      <c r="F26" s="909"/>
      <c r="G26" s="909"/>
      <c r="H26" s="909"/>
      <c r="I26" s="909"/>
      <c r="J26" s="909"/>
      <c r="K26" s="909"/>
      <c r="L26" s="921">
        <f t="shared" si="5"/>
        <v>12.990000000000002</v>
      </c>
      <c r="M26" s="921">
        <f t="shared" si="5"/>
        <v>12.989999999999998</v>
      </c>
      <c r="N26" s="921">
        <f t="shared" si="5"/>
        <v>12.990000000000002</v>
      </c>
      <c r="O26" s="921">
        <f t="shared" si="5"/>
        <v>12.96142857142857</v>
      </c>
      <c r="P26" s="921">
        <f t="shared" si="5"/>
        <v>12.830000000000005</v>
      </c>
      <c r="Q26" s="921">
        <f t="shared" si="5"/>
        <v>12.83</v>
      </c>
      <c r="S26" s="3"/>
      <c r="T26" s="3"/>
      <c r="U26" s="3"/>
      <c r="V26" s="3"/>
      <c r="W26" s="520"/>
      <c r="X26" s="520"/>
      <c r="Y26" s="1124" t="s">
        <v>697</v>
      </c>
      <c r="Z26" s="1568" t="s">
        <v>28</v>
      </c>
      <c r="AA26" s="1568" t="s">
        <v>28</v>
      </c>
      <c r="AB26" s="1568" t="s">
        <v>28</v>
      </c>
      <c r="AC26" s="1568" t="s">
        <v>28</v>
      </c>
      <c r="AD26" s="1568">
        <v>12.990000000000002</v>
      </c>
      <c r="AE26" s="1568">
        <v>12.989999999999998</v>
      </c>
      <c r="AF26" s="1568">
        <v>12.990000000000002</v>
      </c>
      <c r="AG26" s="1568">
        <v>12.96142857142857</v>
      </c>
      <c r="AH26" s="1568">
        <v>12.830000000000005</v>
      </c>
      <c r="AI26" s="2005">
        <v>12.83</v>
      </c>
      <c r="AJ26" s="1887"/>
      <c r="AK26" s="1887"/>
      <c r="AL26" s="1887"/>
      <c r="AM26" s="1887"/>
      <c r="AN26" s="1887"/>
      <c r="AO26" s="521"/>
      <c r="AP26" s="521"/>
      <c r="AQ26" s="520"/>
      <c r="AR26" s="3"/>
      <c r="AS26" s="3"/>
      <c r="AT26" s="3"/>
    </row>
    <row r="27" spans="1:46" ht="16.5" customHeight="1">
      <c r="A27" s="3"/>
      <c r="B27" s="87"/>
      <c r="C27" s="909" t="str">
        <f>Y27</f>
        <v>Gemeinde Schelten (höchste Steuerbelastung im Kt.)***</v>
      </c>
      <c r="D27" s="909"/>
      <c r="E27" s="909"/>
      <c r="F27" s="909"/>
      <c r="G27" s="909"/>
      <c r="H27" s="909"/>
      <c r="I27" s="909"/>
      <c r="J27" s="909"/>
      <c r="K27" s="909"/>
      <c r="L27" s="921">
        <f t="shared" si="5"/>
        <v>16.965714285714284</v>
      </c>
      <c r="M27" s="921">
        <f t="shared" si="5"/>
        <v>16.965714285714284</v>
      </c>
      <c r="N27" s="921">
        <f t="shared" si="5"/>
        <v>17.004285714285714</v>
      </c>
      <c r="O27" s="921">
        <f t="shared" si="5"/>
        <v>16.965714285714284</v>
      </c>
      <c r="P27" s="921">
        <f t="shared" si="5"/>
        <v>16.825714285714287</v>
      </c>
      <c r="Q27" s="921">
        <f t="shared" si="5"/>
        <v>16.825714285714287</v>
      </c>
      <c r="S27" s="3"/>
      <c r="T27" s="3"/>
      <c r="U27" s="3"/>
      <c r="V27" s="3"/>
      <c r="W27" s="520"/>
      <c r="X27" s="520"/>
      <c r="Y27" s="1124" t="s">
        <v>698</v>
      </c>
      <c r="Z27" s="1568" t="s">
        <v>28</v>
      </c>
      <c r="AA27" s="1568" t="s">
        <v>28</v>
      </c>
      <c r="AB27" s="1568" t="s">
        <v>28</v>
      </c>
      <c r="AC27" s="1568" t="s">
        <v>28</v>
      </c>
      <c r="AD27" s="1568">
        <v>16.965714285714284</v>
      </c>
      <c r="AE27" s="1568">
        <v>16.965714285714284</v>
      </c>
      <c r="AF27" s="1568">
        <v>17.004285714285714</v>
      </c>
      <c r="AG27" s="1568">
        <v>16.965714285714284</v>
      </c>
      <c r="AH27" s="1568">
        <v>16.825714285714287</v>
      </c>
      <c r="AI27" s="2005">
        <v>16.825714285714287</v>
      </c>
      <c r="AJ27" s="1887"/>
      <c r="AK27" s="1887"/>
      <c r="AL27" s="1887"/>
      <c r="AM27" s="1887"/>
      <c r="AN27" s="1887"/>
      <c r="AO27" s="521"/>
      <c r="AP27" s="521"/>
      <c r="AQ27" s="520"/>
      <c r="AR27" s="3"/>
      <c r="AS27" s="3"/>
      <c r="AT27" s="3"/>
    </row>
    <row r="28" spans="1:46" ht="16.5" customHeight="1">
      <c r="A28" s="3"/>
      <c r="B28" s="87"/>
      <c r="C28" s="950" t="str">
        <f>Y28</f>
        <v>Stadt Bern (Kantonshauptort)</v>
      </c>
      <c r="D28" s="950"/>
      <c r="E28" s="950"/>
      <c r="F28" s="950"/>
      <c r="G28" s="950"/>
      <c r="H28" s="950"/>
      <c r="I28" s="950"/>
      <c r="J28" s="950"/>
      <c r="K28" s="950"/>
      <c r="L28" s="1023">
        <f t="shared" si="5"/>
        <v>14.862857142857143</v>
      </c>
      <c r="M28" s="1023">
        <f t="shared" si="5"/>
        <v>14.862857142857143</v>
      </c>
      <c r="N28" s="1023">
        <f t="shared" si="5"/>
        <v>14.867142857142857</v>
      </c>
      <c r="O28" s="1023">
        <f t="shared" si="5"/>
        <v>14.834285714285715</v>
      </c>
      <c r="P28" s="1023">
        <f t="shared" si="5"/>
        <v>14.699999999999999</v>
      </c>
      <c r="Q28" s="1023">
        <f t="shared" si="5"/>
        <v>14.699999999999999</v>
      </c>
      <c r="S28" s="3"/>
      <c r="T28" s="3"/>
      <c r="U28" s="3"/>
      <c r="V28" s="3"/>
      <c r="W28" s="520"/>
      <c r="X28" s="520"/>
      <c r="Y28" s="1124" t="s">
        <v>699</v>
      </c>
      <c r="Z28" s="1568" t="s">
        <v>28</v>
      </c>
      <c r="AA28" s="1568" t="s">
        <v>28</v>
      </c>
      <c r="AB28" s="1568" t="s">
        <v>28</v>
      </c>
      <c r="AC28" s="1568" t="s">
        <v>28</v>
      </c>
      <c r="AD28" s="1568">
        <v>14.862857142857143</v>
      </c>
      <c r="AE28" s="1568">
        <v>14.862857142857143</v>
      </c>
      <c r="AF28" s="1568">
        <v>14.867142857142857</v>
      </c>
      <c r="AG28" s="1568">
        <v>14.834285714285715</v>
      </c>
      <c r="AH28" s="1568">
        <v>14.699999999999999</v>
      </c>
      <c r="AI28" s="2005">
        <v>14.699999999999999</v>
      </c>
      <c r="AJ28" s="1887"/>
      <c r="AK28" s="1887"/>
      <c r="AL28" s="1887"/>
      <c r="AM28" s="1887"/>
      <c r="AN28" s="1887"/>
      <c r="AO28" s="521"/>
      <c r="AP28" s="521"/>
      <c r="AQ28" s="520"/>
      <c r="AR28" s="3"/>
      <c r="AS28" s="3"/>
      <c r="AT28" s="3"/>
    </row>
    <row r="29" spans="1:46" ht="4.5" customHeight="1">
      <c r="A29" s="3"/>
      <c r="B29" s="87"/>
      <c r="C29" s="403"/>
      <c r="D29" s="403"/>
      <c r="E29" s="403"/>
      <c r="F29" s="403"/>
      <c r="G29" s="403"/>
      <c r="H29" s="403"/>
      <c r="I29" s="403"/>
      <c r="J29" s="403"/>
      <c r="K29" s="403"/>
      <c r="L29" s="403"/>
      <c r="M29" s="468"/>
      <c r="N29" s="468"/>
      <c r="O29" s="468"/>
      <c r="P29" s="468"/>
      <c r="Q29" s="403"/>
      <c r="S29" s="3"/>
      <c r="T29" s="3"/>
      <c r="U29" s="3"/>
      <c r="V29" s="3"/>
      <c r="W29" s="520"/>
      <c r="X29" s="520"/>
      <c r="Y29" s="516"/>
      <c r="Z29" s="516"/>
      <c r="AA29" s="516"/>
      <c r="AB29" s="516"/>
      <c r="AC29" s="516"/>
      <c r="AD29" s="516"/>
      <c r="AE29" s="1027"/>
      <c r="AF29" s="1027"/>
      <c r="AG29" s="1027"/>
      <c r="AH29" s="1027"/>
      <c r="AI29" s="1027"/>
      <c r="AJ29" s="1027"/>
      <c r="AK29" s="1027"/>
      <c r="AL29" s="1027"/>
      <c r="AM29" s="1027"/>
      <c r="AN29" s="1027"/>
      <c r="AO29" s="521"/>
      <c r="AP29" s="521"/>
      <c r="AQ29" s="520"/>
      <c r="AR29" s="3"/>
      <c r="AS29" s="3"/>
      <c r="AT29" s="3"/>
    </row>
    <row r="30" spans="1:46" ht="9.95" customHeight="1">
      <c r="A30" s="3"/>
      <c r="B30" s="87"/>
      <c r="C30" s="2139" t="str">
        <f>Y30</f>
        <v>* Lediger Steuerpflichtiger, Bruttoarbeitseinkommen CHF 70'000.</v>
      </c>
      <c r="D30" s="2139"/>
      <c r="E30" s="2139"/>
      <c r="F30" s="2139"/>
      <c r="G30" s="2139"/>
      <c r="H30" s="2139"/>
      <c r="I30" s="2139"/>
      <c r="J30" s="2139"/>
      <c r="K30" s="2139"/>
      <c r="L30" s="2139"/>
      <c r="M30" s="2139"/>
      <c r="N30" s="2139"/>
      <c r="O30" s="2139"/>
      <c r="P30" s="2139"/>
      <c r="Q30" s="912"/>
      <c r="S30" s="3"/>
      <c r="T30" s="92"/>
      <c r="U30" s="3"/>
      <c r="V30" s="3"/>
      <c r="W30" s="520"/>
      <c r="X30" s="520"/>
      <c r="Y30" s="986" t="s">
        <v>704</v>
      </c>
      <c r="Z30" s="531"/>
      <c r="AA30" s="531"/>
      <c r="AB30" s="531"/>
      <c r="AC30" s="531"/>
      <c r="AD30" s="531"/>
      <c r="AE30" s="531"/>
      <c r="AF30" s="531"/>
      <c r="AG30" s="531"/>
      <c r="AH30" s="531"/>
      <c r="AI30" s="531"/>
      <c r="AJ30" s="531"/>
      <c r="AK30" s="531"/>
      <c r="AL30" s="531"/>
      <c r="AM30" s="531"/>
      <c r="AN30" s="531"/>
      <c r="AO30" s="521"/>
      <c r="AP30" s="521"/>
      <c r="AQ30" s="520"/>
      <c r="AR30" s="3"/>
      <c r="AS30" s="3"/>
      <c r="AT30" s="3"/>
    </row>
    <row r="31" spans="1:46" ht="9.95" customHeight="1">
      <c r="A31" s="3"/>
      <c r="B31" s="87"/>
      <c r="C31" s="912" t="str">
        <f>Y31</f>
        <v>** Strukturbruch: Die Steuerbelastungsstatistik bis 2018 basierte auf anderen Berechnungsgrundlagen als die Daten ab dem Jahr 2017 (insb. exkl. Bundessteuer).</v>
      </c>
      <c r="D31" s="912"/>
      <c r="E31" s="912"/>
      <c r="F31" s="912"/>
      <c r="G31" s="912"/>
      <c r="H31" s="912"/>
      <c r="I31" s="912"/>
      <c r="J31" s="912"/>
      <c r="K31" s="912"/>
      <c r="L31" s="912"/>
      <c r="M31" s="912"/>
      <c r="N31" s="912"/>
      <c r="O31" s="912"/>
      <c r="P31" s="912"/>
      <c r="Q31" s="912"/>
      <c r="S31" s="3"/>
      <c r="T31" s="92"/>
      <c r="U31" s="3"/>
      <c r="V31" s="3"/>
      <c r="W31" s="520"/>
      <c r="X31" s="520"/>
      <c r="Y31" s="986" t="s">
        <v>701</v>
      </c>
      <c r="Z31" s="531"/>
      <c r="AA31" s="531"/>
      <c r="AB31" s="531"/>
      <c r="AC31" s="531"/>
      <c r="AD31" s="531"/>
      <c r="AE31" s="531"/>
      <c r="AF31" s="531"/>
      <c r="AG31" s="531"/>
      <c r="AH31" s="531"/>
      <c r="AI31" s="531"/>
      <c r="AJ31" s="531"/>
      <c r="AK31" s="531"/>
      <c r="AL31" s="531"/>
      <c r="AM31" s="531"/>
      <c r="AN31" s="531"/>
      <c r="AO31" s="521"/>
      <c r="AP31" s="521"/>
      <c r="AQ31" s="520"/>
      <c r="AR31" s="3"/>
      <c r="AS31" s="3"/>
      <c r="AT31" s="3"/>
    </row>
    <row r="32" spans="1:46" ht="9.95" customHeight="1">
      <c r="A32" s="3"/>
      <c r="B32" s="87"/>
      <c r="C32" s="2139" t="str">
        <f>Y32</f>
        <v>*** Referenzjahr 2022 (Fusionsgemeinden: Gewichteter Mittelwert).</v>
      </c>
      <c r="D32" s="2139"/>
      <c r="E32" s="2139"/>
      <c r="F32" s="2139"/>
      <c r="G32" s="2139"/>
      <c r="H32" s="2139"/>
      <c r="I32" s="2139"/>
      <c r="J32" s="2139"/>
      <c r="K32" s="2139"/>
      <c r="L32" s="2139"/>
      <c r="M32" s="2139"/>
      <c r="N32" s="2139"/>
      <c r="O32" s="2139"/>
      <c r="P32" s="2139"/>
      <c r="Q32" s="912"/>
      <c r="S32" s="3"/>
      <c r="T32" s="92"/>
      <c r="U32" s="3"/>
      <c r="V32" s="3"/>
      <c r="W32" s="520"/>
      <c r="X32" s="520"/>
      <c r="Y32" s="986" t="s">
        <v>702</v>
      </c>
      <c r="Z32" s="531"/>
      <c r="AA32" s="531"/>
      <c r="AB32" s="531"/>
      <c r="AC32" s="531"/>
      <c r="AD32" s="531"/>
      <c r="AE32" s="531"/>
      <c r="AF32" s="531"/>
      <c r="AG32" s="531"/>
      <c r="AH32" s="531"/>
      <c r="AI32" s="531"/>
      <c r="AJ32" s="531"/>
      <c r="AK32" s="531"/>
      <c r="AL32" s="531"/>
      <c r="AM32" s="531"/>
      <c r="AN32" s="531"/>
      <c r="AO32" s="531"/>
      <c r="AP32" s="531"/>
      <c r="AQ32" s="520"/>
      <c r="AR32" s="3"/>
      <c r="AS32" s="3"/>
      <c r="AT32" s="3"/>
    </row>
    <row r="33" spans="1:46" ht="9.95" customHeight="1">
      <c r="A33" s="3"/>
      <c r="B33" s="87"/>
      <c r="C33" s="2139" t="str">
        <f>Y33</f>
        <v>Quelle: ESTV, Modellierungen Fahrländer Partner.</v>
      </c>
      <c r="D33" s="2139"/>
      <c r="E33" s="2139"/>
      <c r="F33" s="2139"/>
      <c r="G33" s="2139"/>
      <c r="H33" s="2139"/>
      <c r="I33" s="2139"/>
      <c r="J33" s="2139"/>
      <c r="K33" s="2139"/>
      <c r="L33" s="2139"/>
      <c r="M33" s="2139"/>
      <c r="N33" s="2139"/>
      <c r="O33" s="2139"/>
      <c r="P33" s="2139"/>
      <c r="Q33" s="912"/>
      <c r="S33" s="3"/>
      <c r="T33" s="92"/>
      <c r="U33" s="3"/>
      <c r="V33" s="3"/>
      <c r="W33" s="520"/>
      <c r="X33" s="520"/>
      <c r="Y33" s="986" t="s">
        <v>229</v>
      </c>
      <c r="Z33" s="531"/>
      <c r="AA33" s="531"/>
      <c r="AB33" s="531"/>
      <c r="AC33" s="531"/>
      <c r="AD33" s="531"/>
      <c r="AE33" s="531"/>
      <c r="AF33" s="531"/>
      <c r="AG33" s="531"/>
      <c r="AH33" s="531"/>
      <c r="AI33" s="531"/>
      <c r="AJ33" s="531"/>
      <c r="AK33" s="531"/>
      <c r="AL33" s="531"/>
      <c r="AM33" s="531"/>
      <c r="AN33" s="531"/>
      <c r="AO33" s="531"/>
      <c r="AP33" s="531"/>
      <c r="AQ33" s="520"/>
      <c r="AR33" s="3"/>
      <c r="AS33" s="3"/>
      <c r="AT33" s="3"/>
    </row>
    <row r="34" spans="1:46" ht="27" customHeight="1">
      <c r="A34" s="3"/>
      <c r="B34" s="87"/>
      <c r="C34" s="2109"/>
      <c r="D34" s="2109"/>
      <c r="E34" s="2109"/>
      <c r="F34" s="2109"/>
      <c r="G34" s="2109"/>
      <c r="H34" s="2109"/>
      <c r="I34" s="2109"/>
      <c r="J34" s="2109"/>
      <c r="K34" s="2109"/>
      <c r="L34" s="2109"/>
      <c r="M34" s="2109"/>
      <c r="N34" s="2109"/>
      <c r="O34" s="2109"/>
      <c r="P34" s="2109"/>
      <c r="Q34" s="416"/>
      <c r="S34" s="3"/>
      <c r="T34" s="92"/>
      <c r="U34" s="3"/>
      <c r="V34" s="3"/>
      <c r="W34" s="520"/>
      <c r="X34" s="520"/>
      <c r="Y34" s="531"/>
      <c r="Z34" s="531"/>
      <c r="AA34" s="531"/>
      <c r="AB34" s="531"/>
      <c r="AC34" s="531"/>
      <c r="AD34" s="531"/>
      <c r="AE34" s="531"/>
      <c r="AF34" s="531"/>
      <c r="AG34" s="531"/>
      <c r="AH34" s="531"/>
      <c r="AI34" s="531"/>
      <c r="AJ34" s="531"/>
      <c r="AK34" s="531"/>
      <c r="AL34" s="531"/>
      <c r="AM34" s="531"/>
      <c r="AN34" s="531"/>
      <c r="AO34" s="531"/>
      <c r="AP34" s="531"/>
      <c r="AQ34" s="520"/>
      <c r="AR34" s="3"/>
      <c r="AS34" s="3"/>
      <c r="AT34" s="3"/>
    </row>
    <row r="35" spans="1:46" s="84" customFormat="1" ht="16.5" customHeight="1">
      <c r="A35" s="13"/>
      <c r="B35" s="255"/>
      <c r="C35" s="2114" t="str">
        <f>Y56</f>
        <v>Steuerbelastung Familien (%) nach Bruttoarbeitseinkommen in CHF 1'000*</v>
      </c>
      <c r="D35" s="2114"/>
      <c r="E35" s="2114"/>
      <c r="F35" s="2114"/>
      <c r="G35" s="2114"/>
      <c r="H35" s="2114"/>
      <c r="I35" s="2114"/>
      <c r="J35" s="2114"/>
      <c r="K35" s="2114"/>
      <c r="L35" s="2114"/>
      <c r="M35" s="2114"/>
      <c r="N35" s="2114"/>
      <c r="O35" s="2114"/>
      <c r="P35" s="2114"/>
      <c r="Q35" s="922"/>
      <c r="S35" s="13"/>
      <c r="T35" s="97"/>
      <c r="U35" s="13"/>
      <c r="V35" s="13"/>
      <c r="W35" s="518"/>
      <c r="X35" s="518"/>
      <c r="Y35" s="1272" t="s">
        <v>705</v>
      </c>
      <c r="Z35" s="518"/>
      <c r="AA35" s="518"/>
      <c r="AB35" s="518"/>
      <c r="AC35" s="518"/>
      <c r="AD35" s="518"/>
      <c r="AE35" s="518"/>
      <c r="AF35" s="518"/>
      <c r="AG35" s="518"/>
      <c r="AH35" s="518"/>
      <c r="AI35" s="518"/>
      <c r="AJ35" s="518"/>
      <c r="AK35" s="518"/>
      <c r="AL35" s="518"/>
      <c r="AM35" s="518"/>
      <c r="AN35" s="518"/>
      <c r="AO35" s="518"/>
      <c r="AP35" s="518"/>
      <c r="AQ35" s="520"/>
      <c r="AR35" s="3"/>
      <c r="AS35" s="3"/>
      <c r="AT35" s="3"/>
    </row>
    <row r="36" spans="1:46" s="84" customFormat="1" ht="8.1" customHeight="1">
      <c r="A36" s="13"/>
      <c r="B36" s="255"/>
      <c r="C36" s="332"/>
      <c r="D36" s="332"/>
      <c r="E36" s="332"/>
      <c r="F36" s="332"/>
      <c r="G36" s="332"/>
      <c r="H36" s="332"/>
      <c r="I36" s="332"/>
      <c r="J36" s="332"/>
      <c r="K36" s="332"/>
      <c r="L36" s="332"/>
      <c r="M36" s="332"/>
      <c r="N36" s="332"/>
      <c r="O36" s="332"/>
      <c r="P36" s="332"/>
      <c r="Q36" s="332"/>
      <c r="S36" s="13"/>
      <c r="T36" s="97"/>
      <c r="U36" s="13"/>
      <c r="V36" s="13"/>
      <c r="W36" s="518"/>
      <c r="X36" s="518"/>
      <c r="Y36" s="521"/>
      <c r="Z36" s="518"/>
      <c r="AA36" s="518"/>
      <c r="AB36" s="518"/>
      <c r="AC36" s="518"/>
      <c r="AD36" s="518"/>
      <c r="AE36" s="518"/>
      <c r="AF36" s="518"/>
      <c r="AG36" s="518"/>
      <c r="AH36" s="518"/>
      <c r="AI36" s="518"/>
      <c r="AJ36" s="518"/>
      <c r="AK36" s="518"/>
      <c r="AL36" s="518"/>
      <c r="AM36" s="518"/>
      <c r="AN36" s="518"/>
      <c r="AO36" s="518"/>
      <c r="AP36" s="518"/>
      <c r="AQ36" s="520"/>
      <c r="AR36" s="3"/>
      <c r="AS36" s="3"/>
      <c r="AT36" s="3"/>
    </row>
    <row r="37" spans="1:46" ht="140.1" customHeight="1">
      <c r="A37" s="3"/>
      <c r="B37" s="87"/>
      <c r="C37" s="255"/>
      <c r="D37" s="419"/>
      <c r="E37" s="419"/>
      <c r="F37" s="419"/>
      <c r="G37" s="419"/>
      <c r="H37" s="419"/>
      <c r="I37" s="419"/>
      <c r="J37" s="419"/>
      <c r="K37" s="419"/>
      <c r="L37" s="419"/>
      <c r="M37" s="419"/>
      <c r="N37" s="419"/>
      <c r="O37" s="419"/>
      <c r="P37" s="419"/>
      <c r="Q37" s="419"/>
      <c r="S37" s="3"/>
      <c r="T37" s="3"/>
      <c r="U37" s="3"/>
      <c r="V37" s="3"/>
      <c r="W37" s="520"/>
      <c r="X37" s="520"/>
      <c r="Y37" s="1414" t="s">
        <v>7</v>
      </c>
      <c r="Z37" s="524"/>
      <c r="AA37" s="524"/>
      <c r="AB37" s="524"/>
      <c r="AC37" s="524"/>
      <c r="AD37" s="524"/>
      <c r="AE37" s="524"/>
      <c r="AF37" s="524"/>
      <c r="AG37" s="524"/>
      <c r="AH37" s="524"/>
      <c r="AI37" s="524"/>
      <c r="AJ37" s="524"/>
      <c r="AK37" s="524"/>
      <c r="AL37" s="524"/>
      <c r="AM37" s="524"/>
      <c r="AN37" s="524"/>
      <c r="AO37" s="524"/>
      <c r="AP37" s="524"/>
      <c r="AQ37" s="520"/>
      <c r="AR37" s="3"/>
      <c r="AS37" s="3"/>
      <c r="AT37" s="3"/>
    </row>
    <row r="38" spans="1:46" ht="16.5" customHeight="1">
      <c r="A38" s="3"/>
      <c r="B38" s="87"/>
      <c r="C38" s="255"/>
      <c r="D38" s="419"/>
      <c r="E38" s="419"/>
      <c r="F38" s="419"/>
      <c r="G38" s="419"/>
      <c r="H38" s="419"/>
      <c r="I38" s="419"/>
      <c r="J38" s="419"/>
      <c r="K38" s="419"/>
      <c r="L38" s="419"/>
      <c r="M38" s="419"/>
      <c r="N38" s="419"/>
      <c r="O38" s="419"/>
      <c r="P38" s="419"/>
      <c r="Q38" s="419"/>
      <c r="S38" s="3"/>
      <c r="T38" s="3"/>
      <c r="U38" s="3"/>
      <c r="V38" s="3"/>
      <c r="W38" s="520"/>
      <c r="X38" s="520"/>
      <c r="Y38" s="569"/>
      <c r="Z38" s="524"/>
      <c r="AA38" s="524"/>
      <c r="AB38" s="524"/>
      <c r="AC38" s="524"/>
      <c r="AD38" s="524"/>
      <c r="AE38" s="524"/>
      <c r="AF38" s="524"/>
      <c r="AG38" s="524"/>
      <c r="AH38" s="524"/>
      <c r="AI38" s="524"/>
      <c r="AJ38" s="524"/>
      <c r="AK38" s="524"/>
      <c r="AL38" s="524"/>
      <c r="AM38" s="524"/>
      <c r="AN38" s="524"/>
      <c r="AO38" s="524"/>
      <c r="AP38" s="524"/>
      <c r="AQ38" s="520"/>
      <c r="AR38" s="3"/>
      <c r="AS38" s="3"/>
      <c r="AT38" s="3"/>
    </row>
    <row r="39" spans="1:46" ht="31.5" customHeight="1">
      <c r="A39" s="3"/>
      <c r="B39" s="87"/>
      <c r="C39" s="255"/>
      <c r="D39" s="419"/>
      <c r="E39" s="419"/>
      <c r="F39" s="419"/>
      <c r="G39" s="419"/>
      <c r="H39" s="419"/>
      <c r="I39" s="419"/>
      <c r="J39" s="419"/>
      <c r="K39" s="419"/>
      <c r="L39" s="419"/>
      <c r="M39" s="419"/>
      <c r="N39" s="419"/>
      <c r="O39" s="419"/>
      <c r="P39" s="419"/>
      <c r="Q39" s="419"/>
      <c r="S39" s="3"/>
      <c r="T39" s="76"/>
      <c r="U39" s="3"/>
      <c r="V39" s="3"/>
      <c r="W39" s="520"/>
      <c r="X39" s="520"/>
      <c r="Y39" s="528"/>
      <c r="Z39" s="524"/>
      <c r="AA39" s="524"/>
      <c r="AB39" s="524"/>
      <c r="AC39" s="524"/>
      <c r="AD39" s="524"/>
      <c r="AE39" s="524"/>
      <c r="AF39" s="524"/>
      <c r="AG39" s="524"/>
      <c r="AH39" s="524"/>
      <c r="AI39" s="524"/>
      <c r="AJ39" s="524"/>
      <c r="AK39" s="524"/>
      <c r="AL39" s="524"/>
      <c r="AM39" s="524"/>
      <c r="AN39" s="524"/>
      <c r="AO39" s="524"/>
      <c r="AP39" s="524"/>
      <c r="AQ39" s="520"/>
      <c r="AR39" s="3"/>
      <c r="AS39" s="3"/>
      <c r="AT39" s="3"/>
    </row>
    <row r="40" spans="1:46" ht="27" customHeight="1">
      <c r="A40" s="3"/>
      <c r="B40" s="87"/>
      <c r="C40" s="255"/>
      <c r="D40" s="419"/>
      <c r="E40" s="419"/>
      <c r="F40" s="419"/>
      <c r="G40" s="419"/>
      <c r="H40" s="419"/>
      <c r="I40" s="419"/>
      <c r="J40" s="419"/>
      <c r="K40" s="419"/>
      <c r="L40" s="419"/>
      <c r="M40" s="419"/>
      <c r="N40" s="419"/>
      <c r="O40" s="419"/>
      <c r="P40" s="419"/>
      <c r="Q40" s="419"/>
      <c r="S40" s="3"/>
      <c r="T40" s="76"/>
      <c r="U40" s="3"/>
      <c r="V40" s="3"/>
      <c r="W40" s="520"/>
      <c r="X40" s="520"/>
      <c r="Y40" s="528"/>
      <c r="Z40" s="524"/>
      <c r="AA40" s="524"/>
      <c r="AB40" s="524"/>
      <c r="AC40" s="524"/>
      <c r="AD40" s="524"/>
      <c r="AE40" s="524"/>
      <c r="AF40" s="524"/>
      <c r="AG40" s="524"/>
      <c r="AH40" s="524"/>
      <c r="AI40" s="524"/>
      <c r="AJ40" s="524"/>
      <c r="AK40" s="524"/>
      <c r="AL40" s="524"/>
      <c r="AM40" s="524"/>
      <c r="AN40" s="524"/>
      <c r="AO40" s="524"/>
      <c r="AP40" s="524"/>
      <c r="AQ40" s="520"/>
      <c r="AR40" s="3"/>
      <c r="AS40" s="3"/>
      <c r="AT40" s="3"/>
    </row>
    <row r="41" spans="1:46" ht="16.5" customHeight="1">
      <c r="A41" s="3"/>
      <c r="B41" s="87"/>
      <c r="C41" s="2114" t="str">
        <f>Y76</f>
        <v>Steuerbelastung Lediger (%) nach Bruttoarbeitseinkommen in CHF 1'000*</v>
      </c>
      <c r="D41" s="2114"/>
      <c r="E41" s="2114"/>
      <c r="F41" s="2114"/>
      <c r="G41" s="2114"/>
      <c r="H41" s="2114"/>
      <c r="I41" s="2114"/>
      <c r="J41" s="2114"/>
      <c r="K41" s="2114"/>
      <c r="L41" s="2114"/>
      <c r="M41" s="2114"/>
      <c r="N41" s="2114"/>
      <c r="O41" s="2114"/>
      <c r="P41" s="2114"/>
      <c r="Q41" s="922"/>
      <c r="S41" s="3"/>
      <c r="T41" s="76"/>
      <c r="U41" s="3"/>
      <c r="V41" s="3"/>
      <c r="W41" s="520"/>
      <c r="X41" s="520"/>
      <c r="Y41" s="1272" t="s">
        <v>706</v>
      </c>
      <c r="Z41" s="518"/>
      <c r="AA41" s="518"/>
      <c r="AB41" s="518"/>
      <c r="AC41" s="518"/>
      <c r="AD41" s="518"/>
      <c r="AE41" s="518"/>
      <c r="AF41" s="518"/>
      <c r="AG41" s="518"/>
      <c r="AH41" s="518"/>
      <c r="AI41" s="518"/>
      <c r="AJ41" s="518"/>
      <c r="AK41" s="518"/>
      <c r="AL41" s="518"/>
      <c r="AM41" s="518"/>
      <c r="AN41" s="518"/>
      <c r="AO41" s="518"/>
      <c r="AP41" s="518"/>
      <c r="AQ41" s="520"/>
      <c r="AR41" s="3"/>
      <c r="AS41" s="3"/>
      <c r="AT41" s="3"/>
    </row>
    <row r="42" spans="1:46" ht="8.1" customHeight="1">
      <c r="A42" s="3"/>
      <c r="B42" s="87"/>
      <c r="C42" s="922"/>
      <c r="D42" s="922"/>
      <c r="E42" s="922"/>
      <c r="F42" s="922"/>
      <c r="G42" s="922"/>
      <c r="H42" s="922"/>
      <c r="I42" s="922"/>
      <c r="J42" s="922"/>
      <c r="K42" s="922"/>
      <c r="L42" s="922"/>
      <c r="M42" s="922"/>
      <c r="N42" s="922"/>
      <c r="O42" s="922"/>
      <c r="P42" s="922"/>
      <c r="Q42" s="922"/>
      <c r="S42" s="3"/>
      <c r="T42" s="76"/>
      <c r="U42" s="3"/>
      <c r="V42" s="3"/>
      <c r="W42" s="520"/>
      <c r="X42" s="520"/>
      <c r="Y42" s="521"/>
      <c r="Z42" s="518"/>
      <c r="AA42" s="518"/>
      <c r="AB42" s="518"/>
      <c r="AC42" s="518"/>
      <c r="AD42" s="518"/>
      <c r="AE42" s="518"/>
      <c r="AF42" s="518"/>
      <c r="AG42" s="518"/>
      <c r="AH42" s="518"/>
      <c r="AI42" s="518"/>
      <c r="AJ42" s="518"/>
      <c r="AK42" s="518"/>
      <c r="AL42" s="518"/>
      <c r="AM42" s="518"/>
      <c r="AN42" s="518"/>
      <c r="AO42" s="518"/>
      <c r="AP42" s="518"/>
      <c r="AQ42" s="520"/>
      <c r="AR42" s="3"/>
      <c r="AS42" s="3"/>
      <c r="AT42" s="3"/>
    </row>
    <row r="43" spans="1:46" ht="140.1" customHeight="1">
      <c r="A43" s="3"/>
      <c r="B43" s="87"/>
      <c r="C43" s="255"/>
      <c r="D43" s="419"/>
      <c r="E43" s="419"/>
      <c r="F43" s="419"/>
      <c r="G43" s="419"/>
      <c r="H43" s="419"/>
      <c r="I43" s="419"/>
      <c r="J43" s="419"/>
      <c r="K43" s="419"/>
      <c r="L43" s="419"/>
      <c r="M43" s="419"/>
      <c r="N43" s="419"/>
      <c r="O43" s="419"/>
      <c r="P43" s="419"/>
      <c r="Q43" s="419"/>
      <c r="S43" s="3"/>
      <c r="T43" s="3"/>
      <c r="U43" s="3"/>
      <c r="V43" s="3"/>
      <c r="W43" s="520"/>
      <c r="X43" s="520"/>
      <c r="Y43" s="1414" t="s">
        <v>7</v>
      </c>
      <c r="Z43" s="524"/>
      <c r="AA43" s="524"/>
      <c r="AB43" s="524"/>
      <c r="AC43" s="524"/>
      <c r="AD43" s="524"/>
      <c r="AE43" s="524"/>
      <c r="AF43" s="524"/>
      <c r="AG43" s="524"/>
      <c r="AH43" s="524"/>
      <c r="AI43" s="524"/>
      <c r="AJ43" s="524"/>
      <c r="AK43" s="524"/>
      <c r="AL43" s="524"/>
      <c r="AM43" s="524"/>
      <c r="AN43" s="524"/>
      <c r="AO43" s="524"/>
      <c r="AP43" s="524"/>
      <c r="AQ43" s="520"/>
      <c r="AR43" s="3"/>
      <c r="AS43" s="3"/>
      <c r="AT43" s="3"/>
    </row>
    <row r="44" spans="1:46" ht="16.5" customHeight="1">
      <c r="A44" s="3"/>
      <c r="B44" s="87"/>
      <c r="C44" s="255"/>
      <c r="D44" s="419"/>
      <c r="E44" s="419"/>
      <c r="F44" s="419"/>
      <c r="G44" s="419"/>
      <c r="H44" s="419"/>
      <c r="I44" s="419"/>
      <c r="J44" s="419"/>
      <c r="K44" s="419"/>
      <c r="L44" s="419"/>
      <c r="M44" s="419"/>
      <c r="N44" s="419"/>
      <c r="O44" s="419"/>
      <c r="P44" s="419"/>
      <c r="Q44" s="419"/>
      <c r="S44" s="3"/>
      <c r="T44" s="3"/>
      <c r="U44" s="3"/>
      <c r="V44" s="3"/>
      <c r="W44" s="520"/>
      <c r="X44" s="520"/>
      <c r="Y44" s="569"/>
      <c r="Z44" s="524"/>
      <c r="AA44" s="524"/>
      <c r="AB44" s="524"/>
      <c r="AC44" s="524"/>
      <c r="AD44" s="524"/>
      <c r="AE44" s="524"/>
      <c r="AF44" s="524"/>
      <c r="AG44" s="524"/>
      <c r="AH44" s="524"/>
      <c r="AI44" s="524"/>
      <c r="AJ44" s="524"/>
      <c r="AK44" s="524"/>
      <c r="AL44" s="524"/>
      <c r="AM44" s="524"/>
      <c r="AN44" s="524"/>
      <c r="AO44" s="524"/>
      <c r="AP44" s="524"/>
      <c r="AQ44" s="520"/>
      <c r="AR44" s="3"/>
      <c r="AS44" s="3"/>
      <c r="AT44" s="3"/>
    </row>
    <row r="45" spans="1:46" ht="31.5" customHeight="1">
      <c r="A45" s="3"/>
      <c r="B45" s="87"/>
      <c r="C45" s="255"/>
      <c r="D45" s="419"/>
      <c r="E45" s="419"/>
      <c r="F45" s="419"/>
      <c r="G45" s="419"/>
      <c r="H45" s="419"/>
      <c r="I45" s="419"/>
      <c r="J45" s="419"/>
      <c r="K45" s="419"/>
      <c r="L45" s="419"/>
      <c r="M45" s="419"/>
      <c r="N45" s="419"/>
      <c r="O45" s="419"/>
      <c r="P45" s="419"/>
      <c r="Q45" s="419"/>
      <c r="S45" s="3"/>
      <c r="T45" s="3"/>
      <c r="U45" s="3"/>
      <c r="V45" s="3"/>
      <c r="W45" s="520"/>
      <c r="X45" s="520"/>
      <c r="Y45" s="569"/>
      <c r="Z45" s="524"/>
      <c r="AA45" s="524"/>
      <c r="AB45" s="524"/>
      <c r="AC45" s="524"/>
      <c r="AD45" s="524"/>
      <c r="AE45" s="524"/>
      <c r="AF45" s="524"/>
      <c r="AG45" s="524"/>
      <c r="AH45" s="524"/>
      <c r="AI45" s="524"/>
      <c r="AJ45" s="524"/>
      <c r="AK45" s="524"/>
      <c r="AL45" s="524"/>
      <c r="AM45" s="524"/>
      <c r="AN45" s="524"/>
      <c r="AO45" s="524"/>
      <c r="AP45" s="524"/>
      <c r="AQ45" s="520"/>
      <c r="AR45" s="3"/>
      <c r="AS45" s="3"/>
      <c r="AT45" s="3"/>
    </row>
    <row r="46" spans="1:46" s="940" customFormat="1" ht="9.95" customHeight="1">
      <c r="A46" s="984"/>
      <c r="B46" s="1024"/>
      <c r="S46" s="984"/>
      <c r="T46" s="1028"/>
      <c r="U46" s="984"/>
      <c r="V46" s="984"/>
      <c r="W46" s="1017"/>
      <c r="X46" s="1017"/>
      <c r="Y46" s="1017"/>
      <c r="Z46" s="1029"/>
      <c r="AA46" s="1029"/>
      <c r="AB46" s="1029"/>
      <c r="AC46" s="1029"/>
      <c r="AD46" s="1029"/>
      <c r="AE46" s="1029"/>
      <c r="AF46" s="1029"/>
      <c r="AG46" s="1029"/>
      <c r="AH46" s="1029"/>
      <c r="AI46" s="1029"/>
      <c r="AJ46" s="1029"/>
      <c r="AK46" s="1029"/>
      <c r="AL46" s="1029"/>
      <c r="AM46" s="1029"/>
      <c r="AN46" s="1029"/>
      <c r="AO46" s="1029"/>
      <c r="AP46" s="1029"/>
      <c r="AQ46" s="1017"/>
      <c r="AR46" s="984"/>
      <c r="AS46" s="984"/>
      <c r="AT46" s="984"/>
    </row>
    <row r="47" spans="1:46" s="940" customFormat="1" ht="9.95" customHeight="1">
      <c r="A47" s="984"/>
      <c r="B47" s="1024"/>
      <c r="C47" s="2139" t="str">
        <f>Y71</f>
        <v>* Referenzjahr 2022 (Fusionsgemeinden: Gewichteter Mittelwert).</v>
      </c>
      <c r="D47" s="2139"/>
      <c r="E47" s="2139"/>
      <c r="F47" s="2139"/>
      <c r="G47" s="2139"/>
      <c r="H47" s="2139"/>
      <c r="I47" s="2139"/>
      <c r="J47" s="2139"/>
      <c r="K47" s="2139"/>
      <c r="L47" s="2139"/>
      <c r="M47" s="2139"/>
      <c r="N47" s="2139"/>
      <c r="O47" s="2139"/>
      <c r="P47" s="2139"/>
      <c r="Q47" s="912"/>
      <c r="S47" s="984"/>
      <c r="T47" s="1028"/>
      <c r="U47" s="984"/>
      <c r="V47" s="984"/>
      <c r="W47" s="1017"/>
      <c r="X47" s="1017"/>
      <c r="Y47" s="1017"/>
      <c r="Z47" s="1029"/>
      <c r="AA47" s="1029"/>
      <c r="AB47" s="1029"/>
      <c r="AC47" s="1029"/>
      <c r="AD47" s="1029"/>
      <c r="AE47" s="1029"/>
      <c r="AF47" s="1029"/>
      <c r="AG47" s="1029"/>
      <c r="AH47" s="1029"/>
      <c r="AI47" s="1029"/>
      <c r="AJ47" s="1029"/>
      <c r="AK47" s="1029"/>
      <c r="AL47" s="1029"/>
      <c r="AM47" s="1029"/>
      <c r="AN47" s="1029"/>
      <c r="AO47" s="1029"/>
      <c r="AP47" s="1029"/>
      <c r="AQ47" s="1017"/>
      <c r="AR47" s="984"/>
      <c r="AS47" s="984"/>
      <c r="AT47" s="984"/>
    </row>
    <row r="48" spans="1:46" s="940" customFormat="1" ht="9.95" customHeight="1">
      <c r="A48" s="984"/>
      <c r="B48" s="1024"/>
      <c r="C48" s="974" t="str">
        <f>Y72</f>
        <v>Quelle: ESTV, Modellierungen Fahrländer Partner.</v>
      </c>
      <c r="D48" s="974"/>
      <c r="E48" s="974"/>
      <c r="F48" s="974"/>
      <c r="G48" s="974"/>
      <c r="H48" s="974"/>
      <c r="I48" s="974"/>
      <c r="J48" s="974"/>
      <c r="K48" s="974"/>
      <c r="L48" s="974"/>
      <c r="M48" s="974"/>
      <c r="N48" s="974"/>
      <c r="O48" s="974"/>
      <c r="P48" s="974"/>
      <c r="Q48" s="974"/>
      <c r="S48" s="984"/>
      <c r="T48" s="1028"/>
      <c r="U48" s="984"/>
      <c r="V48" s="984"/>
      <c r="W48" s="1017"/>
      <c r="X48" s="1017"/>
      <c r="Y48" s="1017"/>
      <c r="Z48" s="1029"/>
      <c r="AA48" s="1029"/>
      <c r="AB48" s="1029"/>
      <c r="AC48" s="1029"/>
      <c r="AD48" s="1029"/>
      <c r="AE48" s="1029"/>
      <c r="AF48" s="1029"/>
      <c r="AG48" s="1029"/>
      <c r="AH48" s="1029"/>
      <c r="AI48" s="1029"/>
      <c r="AJ48" s="1029"/>
      <c r="AK48" s="1029"/>
      <c r="AL48" s="1029"/>
      <c r="AM48" s="1029"/>
      <c r="AN48" s="1029"/>
      <c r="AO48" s="1029"/>
      <c r="AP48" s="1029"/>
      <c r="AQ48" s="1017"/>
      <c r="AR48" s="984"/>
      <c r="AS48" s="984"/>
      <c r="AT48" s="984"/>
    </row>
    <row r="49" spans="1:46" ht="32.45" customHeight="1">
      <c r="A49" s="3"/>
      <c r="B49" s="87"/>
      <c r="C49" s="265"/>
      <c r="D49" s="265"/>
      <c r="E49" s="265"/>
      <c r="F49" s="265"/>
      <c r="G49" s="265"/>
      <c r="H49" s="265"/>
      <c r="I49" s="265"/>
      <c r="J49" s="265"/>
      <c r="K49" s="265"/>
      <c r="L49" s="265"/>
      <c r="M49" s="265"/>
      <c r="N49" s="265"/>
      <c r="O49" s="265"/>
      <c r="P49" s="265"/>
      <c r="Q49" s="265"/>
      <c r="S49" s="3"/>
      <c r="T49" s="76"/>
      <c r="U49" s="3"/>
      <c r="V49" s="3"/>
      <c r="W49" s="520"/>
      <c r="X49" s="520"/>
      <c r="Y49" s="986"/>
      <c r="Z49" s="524"/>
      <c r="AA49" s="524"/>
      <c r="AB49" s="524"/>
      <c r="AC49" s="524"/>
      <c r="AD49" s="524"/>
      <c r="AE49" s="524"/>
      <c r="AF49" s="524"/>
      <c r="AG49" s="524"/>
      <c r="AH49" s="524"/>
      <c r="AI49" s="524"/>
      <c r="AJ49" s="524"/>
      <c r="AK49" s="524"/>
      <c r="AL49" s="524"/>
      <c r="AM49" s="524"/>
      <c r="AN49" s="524"/>
      <c r="AO49" s="524"/>
      <c r="AP49" s="524"/>
      <c r="AQ49" s="520"/>
      <c r="AR49" s="3"/>
      <c r="AS49" s="3"/>
      <c r="AT49" s="3"/>
    </row>
    <row r="50" spans="1:46" ht="4.5" customHeight="1">
      <c r="A50" s="3"/>
      <c r="B50" s="87"/>
      <c r="C50" s="976"/>
      <c r="D50" s="976"/>
      <c r="E50" s="976"/>
      <c r="F50" s="976"/>
      <c r="G50" s="976"/>
      <c r="H50" s="976"/>
      <c r="I50" s="976"/>
      <c r="J50" s="976"/>
      <c r="K50" s="976"/>
      <c r="L50" s="976"/>
      <c r="M50" s="976"/>
      <c r="N50" s="976"/>
      <c r="O50" s="976"/>
      <c r="P50" s="976"/>
      <c r="Q50" s="976"/>
      <c r="S50" s="3"/>
      <c r="T50" s="76"/>
      <c r="U50" s="3"/>
      <c r="V50" s="3"/>
      <c r="W50" s="520"/>
      <c r="X50" s="520"/>
      <c r="Y50" s="1428"/>
      <c r="Z50" s="1429"/>
      <c r="AA50" s="1429"/>
      <c r="AB50" s="1429"/>
      <c r="AC50" s="1429"/>
      <c r="AD50" s="1429"/>
      <c r="AE50" s="1429"/>
      <c r="AF50" s="1429"/>
      <c r="AG50" s="1429"/>
      <c r="AH50" s="1429"/>
      <c r="AI50" s="1429"/>
      <c r="AJ50" s="1429"/>
      <c r="AK50" s="1429"/>
      <c r="AL50" s="1429"/>
      <c r="AM50" s="1429"/>
      <c r="AN50" s="1429"/>
      <c r="AO50" s="1429"/>
      <c r="AP50" s="1429"/>
      <c r="AQ50" s="520"/>
      <c r="AR50" s="3"/>
      <c r="AS50" s="3"/>
      <c r="AT50" s="3"/>
    </row>
    <row r="51" spans="1:46" ht="9.95" customHeight="1">
      <c r="A51" s="3"/>
      <c r="B51" s="87"/>
      <c r="C51" s="2083" t="s">
        <v>2</v>
      </c>
      <c r="D51" s="2083"/>
      <c r="E51" s="2083"/>
      <c r="F51" s="265"/>
      <c r="G51" s="940"/>
      <c r="H51" s="940" t="str">
        <f>Y51</f>
        <v>Gemeindecheck Wohnen: Stadt Thun</v>
      </c>
      <c r="I51" s="940"/>
      <c r="J51" s="940"/>
      <c r="K51" s="940"/>
      <c r="L51" s="940"/>
      <c r="M51" s="940"/>
      <c r="N51" s="940"/>
      <c r="O51" s="940"/>
      <c r="P51" s="1145"/>
      <c r="Q51" s="1742" t="str">
        <f>AP51</f>
        <v>1. Quartal 2024</v>
      </c>
      <c r="S51" s="3"/>
      <c r="T51" s="76"/>
      <c r="U51" s="3"/>
      <c r="V51" s="3"/>
      <c r="W51" s="520"/>
      <c r="X51" s="520"/>
      <c r="Y51" s="986" t="s">
        <v>542</v>
      </c>
      <c r="Z51" s="524"/>
      <c r="AA51" s="524"/>
      <c r="AB51" s="524"/>
      <c r="AC51" s="524"/>
      <c r="AD51" s="524"/>
      <c r="AE51" s="524"/>
      <c r="AF51" s="524"/>
      <c r="AG51" s="524"/>
      <c r="AH51" s="524"/>
      <c r="AI51" s="524"/>
      <c r="AJ51" s="524"/>
      <c r="AK51" s="524"/>
      <c r="AL51" s="524"/>
      <c r="AM51" s="524"/>
      <c r="AN51" s="524"/>
      <c r="AO51" s="524"/>
      <c r="AP51" s="1400" t="s">
        <v>534</v>
      </c>
      <c r="AQ51" s="520"/>
      <c r="AR51" s="3"/>
      <c r="AS51" s="3"/>
      <c r="AT51" s="3"/>
    </row>
    <row r="52" spans="1:46" ht="9.95" customHeight="1">
      <c r="A52" s="3"/>
      <c r="B52" s="87"/>
      <c r="C52" s="2083" t="s">
        <v>3</v>
      </c>
      <c r="D52" s="2083"/>
      <c r="E52" s="2083"/>
      <c r="F52" s="265"/>
      <c r="G52" s="265"/>
      <c r="H52" s="265"/>
      <c r="I52" s="265"/>
      <c r="J52" s="265"/>
      <c r="K52" s="265"/>
      <c r="L52" s="265"/>
      <c r="M52" s="265"/>
      <c r="N52" s="265"/>
      <c r="O52" s="265"/>
      <c r="P52" s="2214" t="str">
        <f>AP52</f>
        <v>Seite 9 / 27</v>
      </c>
      <c r="Q52" s="2214"/>
      <c r="S52" s="3"/>
      <c r="T52" s="76"/>
      <c r="U52" s="3"/>
      <c r="V52" s="3"/>
      <c r="W52" s="520"/>
      <c r="X52" s="520"/>
      <c r="Y52" s="986"/>
      <c r="Z52" s="986"/>
      <c r="AA52" s="986"/>
      <c r="AB52" s="986"/>
      <c r="AC52" s="986"/>
      <c r="AD52" s="986"/>
      <c r="AE52" s="528"/>
      <c r="AF52" s="528"/>
      <c r="AG52" s="528"/>
      <c r="AH52" s="528"/>
      <c r="AI52" s="528"/>
      <c r="AJ52" s="528"/>
      <c r="AK52" s="528"/>
      <c r="AL52" s="528"/>
      <c r="AM52" s="528"/>
      <c r="AN52" s="528"/>
      <c r="AO52" s="524"/>
      <c r="AP52" s="1400" t="s">
        <v>707</v>
      </c>
      <c r="AQ52" s="520"/>
      <c r="AR52" s="3"/>
      <c r="AS52" s="3"/>
      <c r="AT52" s="3"/>
    </row>
    <row r="53" spans="1:46" ht="8.1" customHeight="1">
      <c r="A53" s="3"/>
      <c r="B53" s="87"/>
      <c r="C53" s="265"/>
      <c r="D53" s="265"/>
      <c r="E53" s="265"/>
      <c r="F53" s="265"/>
      <c r="G53" s="265"/>
      <c r="H53" s="265"/>
      <c r="I53" s="265"/>
      <c r="J53" s="265"/>
      <c r="K53" s="265"/>
      <c r="L53" s="265"/>
      <c r="M53" s="265"/>
      <c r="N53" s="265"/>
      <c r="O53" s="265"/>
      <c r="P53" s="265"/>
      <c r="Q53" s="265"/>
      <c r="S53" s="3"/>
      <c r="T53" s="76"/>
      <c r="U53" s="3"/>
      <c r="V53" s="3"/>
      <c r="W53" s="520"/>
      <c r="X53" s="520"/>
      <c r="Y53" s="986"/>
      <c r="Z53" s="528"/>
      <c r="AA53" s="528"/>
      <c r="AB53" s="528"/>
      <c r="AC53" s="528"/>
      <c r="AD53" s="528"/>
      <c r="AE53" s="528"/>
      <c r="AF53" s="528"/>
      <c r="AG53" s="528"/>
      <c r="AH53" s="528"/>
      <c r="AI53" s="528"/>
      <c r="AJ53" s="528"/>
      <c r="AK53" s="528"/>
      <c r="AL53" s="528"/>
      <c r="AM53" s="528"/>
      <c r="AN53" s="528"/>
      <c r="AO53" s="524"/>
      <c r="AP53" s="524"/>
      <c r="AQ53" s="520"/>
      <c r="AR53" s="3"/>
      <c r="AS53" s="3"/>
      <c r="AT53" s="3"/>
    </row>
    <row r="54" spans="1:46" ht="14.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row>
    <row r="55" spans="1:46" ht="14.25">
      <c r="A55" s="3"/>
      <c r="B55" s="3"/>
      <c r="C55" s="3"/>
      <c r="D55" s="3"/>
      <c r="E55" s="3"/>
      <c r="F55" s="3"/>
      <c r="G55" s="3"/>
      <c r="H55" s="3"/>
      <c r="I55" s="3"/>
      <c r="J55" s="3"/>
      <c r="K55" s="3"/>
      <c r="L55" s="3"/>
      <c r="M55" s="3"/>
      <c r="N55" s="3"/>
      <c r="O55" s="3"/>
      <c r="P55" s="3"/>
      <c r="Q55" s="3"/>
      <c r="R55" s="3"/>
      <c r="S55" s="3"/>
      <c r="T55" s="3"/>
      <c r="U55" s="3"/>
      <c r="V55" s="3"/>
      <c r="W55" s="514"/>
      <c r="X55" s="514"/>
      <c r="Y55" s="514"/>
      <c r="Z55" s="514"/>
      <c r="AA55" s="514"/>
      <c r="AB55" s="514"/>
      <c r="AC55" s="514"/>
      <c r="AD55" s="514"/>
      <c r="AE55" s="514"/>
      <c r="AF55" s="514"/>
      <c r="AG55" s="514"/>
      <c r="AH55" s="514"/>
      <c r="AI55" s="514"/>
      <c r="AJ55" s="514"/>
      <c r="AK55" s="514"/>
      <c r="AL55" s="514"/>
      <c r="AM55" s="514"/>
      <c r="AN55" s="514"/>
      <c r="AO55" s="514"/>
      <c r="AP55" s="514"/>
      <c r="AQ55" s="514"/>
      <c r="AR55" s="3"/>
      <c r="AS55" s="3"/>
      <c r="AT55" s="3"/>
    </row>
    <row r="56" spans="1:46" ht="15">
      <c r="A56" s="3"/>
      <c r="B56" s="3"/>
      <c r="C56" s="3"/>
      <c r="D56" s="3"/>
      <c r="E56" s="3"/>
      <c r="F56" s="3"/>
      <c r="G56" s="3"/>
      <c r="H56" s="3"/>
      <c r="I56" s="3"/>
      <c r="J56" s="3"/>
      <c r="K56" s="3"/>
      <c r="L56" s="3"/>
      <c r="M56" s="3"/>
      <c r="N56" s="3"/>
      <c r="O56" s="3"/>
      <c r="P56" s="3"/>
      <c r="Q56" s="3"/>
      <c r="R56" s="3"/>
      <c r="S56" s="3"/>
      <c r="T56" s="3"/>
      <c r="U56" s="3"/>
      <c r="V56" s="3"/>
      <c r="W56" s="514"/>
      <c r="X56" s="514"/>
      <c r="Y56" s="1272" t="s">
        <v>705</v>
      </c>
      <c r="Z56" s="514"/>
      <c r="AA56" s="514"/>
      <c r="AB56" s="514"/>
      <c r="AC56" s="514"/>
      <c r="AD56" s="514"/>
      <c r="AE56" s="514"/>
      <c r="AF56" s="514"/>
      <c r="AG56" s="514"/>
      <c r="AH56" s="514"/>
      <c r="AI56" s="514"/>
      <c r="AJ56" s="514"/>
      <c r="AK56" s="514"/>
      <c r="AL56" s="514"/>
      <c r="AM56" s="514"/>
      <c r="AN56" s="514"/>
      <c r="AO56" s="514"/>
      <c r="AP56" s="514"/>
      <c r="AQ56" s="514"/>
      <c r="AR56" s="3"/>
      <c r="AS56" s="3"/>
      <c r="AT56" s="3"/>
    </row>
    <row r="57" spans="1:46" ht="14.25">
      <c r="A57" s="3"/>
      <c r="B57" s="3"/>
      <c r="C57" s="3"/>
      <c r="D57" s="3"/>
      <c r="E57" s="3"/>
      <c r="F57" s="3"/>
      <c r="G57" s="3"/>
      <c r="H57" s="3"/>
      <c r="I57" s="3"/>
      <c r="J57" s="3"/>
      <c r="K57" s="3"/>
      <c r="L57" s="3"/>
      <c r="M57" s="3"/>
      <c r="N57" s="3"/>
      <c r="O57" s="3"/>
      <c r="P57" s="3"/>
      <c r="Q57" s="3"/>
      <c r="R57" s="3"/>
      <c r="S57" s="3"/>
      <c r="T57" s="3"/>
      <c r="U57" s="3"/>
      <c r="V57" s="3"/>
      <c r="W57" s="514"/>
      <c r="X57" s="514"/>
      <c r="Y57" s="636"/>
      <c r="Z57" s="636">
        <v>40</v>
      </c>
      <c r="AA57" s="636">
        <v>60</v>
      </c>
      <c r="AB57" s="636">
        <v>80</v>
      </c>
      <c r="AC57" s="636">
        <v>100</v>
      </c>
      <c r="AD57" s="636">
        <v>125</v>
      </c>
      <c r="AE57" s="636">
        <v>150</v>
      </c>
      <c r="AF57" s="636">
        <v>175</v>
      </c>
      <c r="AG57" s="636">
        <v>200</v>
      </c>
      <c r="AH57" s="636">
        <v>250</v>
      </c>
      <c r="AI57" s="636">
        <v>300</v>
      </c>
      <c r="AJ57" s="636">
        <v>400</v>
      </c>
      <c r="AK57" s="636">
        <v>500</v>
      </c>
      <c r="AL57" s="636">
        <v>750</v>
      </c>
      <c r="AM57" s="514"/>
      <c r="AN57" s="514"/>
      <c r="AO57" s="514"/>
      <c r="AP57" s="514"/>
      <c r="AQ57" s="543"/>
      <c r="AR57" s="3"/>
      <c r="AS57" s="3"/>
      <c r="AT57" s="3"/>
    </row>
    <row r="58" spans="1:46" ht="14.25">
      <c r="A58" s="3"/>
      <c r="B58" s="3"/>
      <c r="C58" s="3"/>
      <c r="D58" s="3"/>
      <c r="E58" s="3"/>
      <c r="F58" s="3"/>
      <c r="G58" s="3"/>
      <c r="H58" s="3"/>
      <c r="I58" s="3"/>
      <c r="J58" s="3"/>
      <c r="K58" s="3"/>
      <c r="L58" s="3"/>
      <c r="M58" s="3"/>
      <c r="N58" s="3"/>
      <c r="O58" s="3"/>
      <c r="P58" s="3"/>
      <c r="Q58" s="3"/>
      <c r="R58" s="3"/>
      <c r="S58" s="3"/>
      <c r="T58" s="3"/>
      <c r="U58" s="3"/>
      <c r="V58" s="3"/>
      <c r="W58" s="514"/>
      <c r="X58" s="514"/>
      <c r="Y58" s="1279" t="s">
        <v>543</v>
      </c>
      <c r="Z58" s="1347">
        <v>0</v>
      </c>
      <c r="AA58" s="1347">
        <v>3.2933333333333334</v>
      </c>
      <c r="AB58" s="1347">
        <v>7.0050000000000008</v>
      </c>
      <c r="AC58" s="1347">
        <v>9.0779999999999994</v>
      </c>
      <c r="AD58" s="1347">
        <v>11.5464</v>
      </c>
      <c r="AE58" s="1347">
        <v>13.746666666666666</v>
      </c>
      <c r="AF58" s="1347">
        <v>15.949714285714286</v>
      </c>
      <c r="AG58" s="1347">
        <v>18.264500000000002</v>
      </c>
      <c r="AH58" s="1347">
        <v>22.130800000000001</v>
      </c>
      <c r="AI58" s="1347">
        <v>24.783333333333342</v>
      </c>
      <c r="AJ58" s="1347">
        <v>28.346499999999999</v>
      </c>
      <c r="AK58" s="1347">
        <v>30.762200000000004</v>
      </c>
      <c r="AL58" s="1347">
        <v>34.117600000000003</v>
      </c>
      <c r="AM58" s="514"/>
      <c r="AN58" s="514"/>
      <c r="AO58" s="514"/>
      <c r="AP58" s="514"/>
      <c r="AQ58" s="616"/>
      <c r="AR58" s="3"/>
      <c r="AS58" s="3"/>
      <c r="AT58" s="3"/>
    </row>
    <row r="59" spans="1:46" ht="14.25">
      <c r="A59" s="3"/>
      <c r="B59" s="3"/>
      <c r="C59" s="3"/>
      <c r="D59" s="3"/>
      <c r="E59" s="3"/>
      <c r="F59" s="3"/>
      <c r="G59" s="3"/>
      <c r="H59" s="3"/>
      <c r="I59" s="3"/>
      <c r="J59" s="3"/>
      <c r="K59" s="3"/>
      <c r="L59" s="3"/>
      <c r="M59" s="3"/>
      <c r="N59" s="3"/>
      <c r="O59" s="3"/>
      <c r="P59" s="3"/>
      <c r="Q59" s="3"/>
      <c r="R59" s="3"/>
      <c r="S59" s="3"/>
      <c r="T59" s="3"/>
      <c r="U59" s="3"/>
      <c r="V59" s="3"/>
      <c r="W59" s="514"/>
      <c r="X59" s="514"/>
      <c r="Y59" s="1279" t="s">
        <v>29</v>
      </c>
      <c r="Z59" s="1347">
        <v>0</v>
      </c>
      <c r="AA59" s="1347">
        <v>2.7416666666666667</v>
      </c>
      <c r="AB59" s="1347">
        <v>5.8312499999999998</v>
      </c>
      <c r="AC59" s="1347">
        <v>7.5750000000000002</v>
      </c>
      <c r="AD59" s="1347">
        <v>9.7319999999999993</v>
      </c>
      <c r="AE59" s="1347">
        <v>11.669333333333332</v>
      </c>
      <c r="AF59" s="1347">
        <v>13.628000000000002</v>
      </c>
      <c r="AG59" s="1347">
        <v>15.727000000000002</v>
      </c>
      <c r="AH59" s="1347">
        <v>19.2364</v>
      </c>
      <c r="AI59" s="1347">
        <v>21.637333333333334</v>
      </c>
      <c r="AJ59" s="1347">
        <v>24.845500000000001</v>
      </c>
      <c r="AK59" s="1347">
        <v>27.0014</v>
      </c>
      <c r="AL59" s="1347">
        <v>29.988266666666672</v>
      </c>
      <c r="AM59" s="514"/>
      <c r="AN59" s="514"/>
      <c r="AO59" s="514"/>
      <c r="AP59" s="514"/>
      <c r="AQ59" s="616"/>
      <c r="AR59" s="3"/>
      <c r="AS59" s="3"/>
      <c r="AT59" s="3"/>
    </row>
    <row r="60" spans="1:46" ht="14.25">
      <c r="A60" s="3"/>
      <c r="B60" s="3"/>
      <c r="C60" s="3"/>
      <c r="D60" s="3"/>
      <c r="E60" s="3"/>
      <c r="F60" s="3"/>
      <c r="G60" s="3"/>
      <c r="H60" s="3"/>
      <c r="I60" s="3"/>
      <c r="J60" s="3"/>
      <c r="K60" s="3"/>
      <c r="L60" s="3"/>
      <c r="M60" s="3"/>
      <c r="N60" s="3"/>
      <c r="O60" s="3"/>
      <c r="P60" s="3"/>
      <c r="Q60" s="3"/>
      <c r="R60" s="3"/>
      <c r="S60" s="3"/>
      <c r="T60" s="3"/>
      <c r="U60" s="3"/>
      <c r="V60" s="3"/>
      <c r="W60" s="514"/>
      <c r="X60" s="514"/>
      <c r="Y60" s="1279" t="s">
        <v>30</v>
      </c>
      <c r="Z60" s="1347">
        <v>0</v>
      </c>
      <c r="AA60" s="1347">
        <v>3.6683333333333334</v>
      </c>
      <c r="AB60" s="1347">
        <v>7.8025000000000011</v>
      </c>
      <c r="AC60" s="1347">
        <v>10.097</v>
      </c>
      <c r="AD60" s="1347">
        <v>12.7768</v>
      </c>
      <c r="AE60" s="1347">
        <v>15.154666666666669</v>
      </c>
      <c r="AF60" s="1347">
        <v>17.523428571428571</v>
      </c>
      <c r="AG60" s="1347">
        <v>19.984999999999999</v>
      </c>
      <c r="AH60" s="1347">
        <v>24.093599999999999</v>
      </c>
      <c r="AI60" s="1347">
        <v>26.916333333333334</v>
      </c>
      <c r="AJ60" s="1347">
        <v>30.720500000000001</v>
      </c>
      <c r="AK60" s="1347">
        <v>33.312199999999997</v>
      </c>
      <c r="AL60" s="1347">
        <v>36.917333333333332</v>
      </c>
      <c r="AM60" s="514"/>
      <c r="AN60" s="514"/>
      <c r="AO60" s="514"/>
      <c r="AP60" s="514"/>
      <c r="AQ60" s="616"/>
      <c r="AR60" s="3"/>
      <c r="AS60" s="3"/>
      <c r="AT60" s="3"/>
    </row>
    <row r="61" spans="1:46" ht="14.25">
      <c r="A61" s="3"/>
      <c r="B61" s="3"/>
      <c r="C61" s="3"/>
      <c r="D61" s="3"/>
      <c r="E61" s="3"/>
      <c r="F61" s="3"/>
      <c r="G61" s="3"/>
      <c r="H61" s="3"/>
      <c r="I61" s="3"/>
      <c r="J61" s="3"/>
      <c r="K61" s="3"/>
      <c r="L61" s="3"/>
      <c r="M61" s="3"/>
      <c r="N61" s="3"/>
      <c r="O61" s="3"/>
      <c r="P61" s="3"/>
      <c r="Q61" s="3"/>
      <c r="R61" s="3"/>
      <c r="S61" s="3"/>
      <c r="T61" s="3"/>
      <c r="U61" s="3"/>
      <c r="V61" s="3"/>
      <c r="W61" s="514"/>
      <c r="X61" s="514"/>
      <c r="Y61" s="1279" t="s">
        <v>31</v>
      </c>
      <c r="Z61" s="1347">
        <v>0</v>
      </c>
      <c r="AA61" s="1347">
        <v>0</v>
      </c>
      <c r="AB61" s="1347">
        <v>0</v>
      </c>
      <c r="AC61" s="1347">
        <v>0.38500000000000006</v>
      </c>
      <c r="AD61" s="1347">
        <v>1.6624000000000003</v>
      </c>
      <c r="AE61" s="1347">
        <v>2.8719999999999999</v>
      </c>
      <c r="AF61" s="1347">
        <v>4.2942857142857145</v>
      </c>
      <c r="AG61" s="1347">
        <v>5.9204999999999997</v>
      </c>
      <c r="AH61" s="1347">
        <v>8.9724000000000004</v>
      </c>
      <c r="AI61" s="1347">
        <v>11.500999999999999</v>
      </c>
      <c r="AJ61" s="1347">
        <v>13.404</v>
      </c>
      <c r="AK61" s="1347">
        <v>14.5458</v>
      </c>
      <c r="AL61" s="1347">
        <v>17.014800000000001</v>
      </c>
      <c r="AM61" s="514"/>
      <c r="AN61" s="514"/>
      <c r="AO61" s="514"/>
      <c r="AP61" s="514"/>
      <c r="AQ61" s="616"/>
      <c r="AR61" s="3"/>
      <c r="AS61" s="3"/>
      <c r="AT61" s="3"/>
    </row>
    <row r="62" spans="1:46" ht="14.25">
      <c r="A62" s="3"/>
      <c r="B62" s="3"/>
      <c r="C62" s="3"/>
      <c r="D62" s="3"/>
      <c r="E62" s="3"/>
      <c r="F62" s="3"/>
      <c r="G62" s="3"/>
      <c r="H62" s="3"/>
      <c r="I62" s="3"/>
      <c r="J62" s="3"/>
      <c r="K62" s="3"/>
      <c r="L62" s="3"/>
      <c r="M62" s="3"/>
      <c r="N62" s="3"/>
      <c r="O62" s="3"/>
      <c r="P62" s="3"/>
      <c r="Q62" s="3"/>
      <c r="R62" s="3"/>
      <c r="S62" s="3"/>
      <c r="T62" s="3"/>
      <c r="U62" s="3"/>
      <c r="V62" s="3"/>
      <c r="W62" s="514"/>
      <c r="X62" s="514"/>
      <c r="Y62" s="1279" t="s">
        <v>32</v>
      </c>
      <c r="Z62" s="1347">
        <v>0.60250000000000004</v>
      </c>
      <c r="AA62" s="1347">
        <v>3.6683333333333334</v>
      </c>
      <c r="AB62" s="1347">
        <v>7.8025000000000011</v>
      </c>
      <c r="AC62" s="1347">
        <v>10.097</v>
      </c>
      <c r="AD62" s="1347">
        <v>13.039999999999999</v>
      </c>
      <c r="AE62" s="1347">
        <v>15.584666666666665</v>
      </c>
      <c r="AF62" s="1347">
        <v>17.979428571428571</v>
      </c>
      <c r="AG62" s="1347">
        <v>20.3825</v>
      </c>
      <c r="AH62" s="1347">
        <v>24.311599999999999</v>
      </c>
      <c r="AI62" s="1347">
        <v>27.143666666666668</v>
      </c>
      <c r="AJ62" s="1347">
        <v>30.971</v>
      </c>
      <c r="AK62" s="1347">
        <v>33.312199999999997</v>
      </c>
      <c r="AL62" s="1347">
        <v>36.917333333333332</v>
      </c>
      <c r="AM62" s="514"/>
      <c r="AN62" s="514"/>
      <c r="AO62" s="514"/>
      <c r="AP62" s="514"/>
      <c r="AQ62" s="616"/>
      <c r="AR62" s="3"/>
      <c r="AS62" s="3"/>
      <c r="AT62" s="3"/>
    </row>
    <row r="63" spans="1:46" ht="14.25">
      <c r="A63" s="3"/>
      <c r="B63" s="3"/>
      <c r="C63" s="3"/>
      <c r="D63" s="3"/>
      <c r="E63" s="3"/>
      <c r="F63" s="3"/>
      <c r="G63" s="3"/>
      <c r="H63" s="3"/>
      <c r="I63" s="3"/>
      <c r="J63" s="3"/>
      <c r="K63" s="3"/>
      <c r="L63" s="3"/>
      <c r="M63" s="3"/>
      <c r="N63" s="3"/>
      <c r="O63" s="3"/>
      <c r="P63" s="3"/>
      <c r="Q63" s="3"/>
      <c r="R63" s="3"/>
      <c r="S63" s="3"/>
      <c r="T63" s="3"/>
      <c r="U63" s="3"/>
      <c r="V63" s="3"/>
      <c r="W63" s="514"/>
      <c r="X63" s="514"/>
      <c r="Y63" s="636"/>
      <c r="Z63" s="1570"/>
      <c r="AA63" s="1570"/>
      <c r="AB63" s="1570"/>
      <c r="AC63" s="1570"/>
      <c r="AD63" s="1570"/>
      <c r="AE63" s="1570"/>
      <c r="AF63" s="1570"/>
      <c r="AG63" s="1570"/>
      <c r="AH63" s="1570"/>
      <c r="AI63" s="1570"/>
      <c r="AJ63" s="1570"/>
      <c r="AK63" s="1570"/>
      <c r="AL63" s="1570"/>
      <c r="AM63" s="514"/>
      <c r="AN63" s="514"/>
      <c r="AO63" s="514"/>
      <c r="AP63" s="514"/>
      <c r="AQ63" s="616"/>
      <c r="AR63" s="3"/>
      <c r="AS63" s="3"/>
      <c r="AT63" s="3"/>
    </row>
    <row r="64" spans="1:46" ht="14.25">
      <c r="A64" s="3"/>
      <c r="B64" s="3"/>
      <c r="C64" s="3"/>
      <c r="D64" s="3"/>
      <c r="E64" s="3"/>
      <c r="F64" s="3"/>
      <c r="G64" s="3"/>
      <c r="H64" s="3"/>
      <c r="I64" s="3"/>
      <c r="J64" s="3"/>
      <c r="K64" s="3"/>
      <c r="L64" s="3"/>
      <c r="M64" s="3"/>
      <c r="N64" s="3"/>
      <c r="O64" s="3"/>
      <c r="P64" s="3"/>
      <c r="Q64" s="3"/>
      <c r="R64" s="3"/>
      <c r="S64" s="3"/>
      <c r="T64" s="3"/>
      <c r="U64" s="3"/>
      <c r="V64" s="3"/>
      <c r="W64" s="514"/>
      <c r="X64" s="514"/>
      <c r="Y64" s="636"/>
      <c r="Z64" s="1570" t="s">
        <v>708</v>
      </c>
      <c r="AA64" s="1570" t="s">
        <v>709</v>
      </c>
      <c r="AB64" s="1570"/>
      <c r="AC64" s="1570"/>
      <c r="AD64" s="1570"/>
      <c r="AE64" s="1570"/>
      <c r="AF64" s="1570"/>
      <c r="AG64" s="1570"/>
      <c r="AH64" s="1570"/>
      <c r="AI64" s="1570"/>
      <c r="AJ64" s="1570"/>
      <c r="AK64" s="1570"/>
      <c r="AL64" s="1570"/>
      <c r="AM64" s="514"/>
      <c r="AN64" s="514"/>
      <c r="AO64" s="514"/>
      <c r="AP64" s="514"/>
      <c r="AQ64" s="616"/>
      <c r="AR64" s="3"/>
      <c r="AS64" s="3"/>
      <c r="AT64" s="3"/>
    </row>
    <row r="65" spans="1:46" ht="14.25">
      <c r="A65" s="3"/>
      <c r="B65" s="3"/>
      <c r="C65" s="3"/>
      <c r="D65" s="3"/>
      <c r="E65" s="3"/>
      <c r="F65" s="3"/>
      <c r="G65" s="3"/>
      <c r="H65" s="3"/>
      <c r="I65" s="3"/>
      <c r="J65" s="3"/>
      <c r="K65" s="3"/>
      <c r="L65" s="3"/>
      <c r="M65" s="3"/>
      <c r="N65" s="3"/>
      <c r="O65" s="3"/>
      <c r="P65" s="3"/>
      <c r="Q65" s="3"/>
      <c r="R65" s="3"/>
      <c r="S65" s="3"/>
      <c r="T65" s="3"/>
      <c r="U65" s="3"/>
      <c r="V65" s="3"/>
      <c r="W65" s="514"/>
      <c r="X65" s="514"/>
      <c r="Y65" s="1279" t="s">
        <v>270</v>
      </c>
      <c r="Z65" s="1347">
        <v>0</v>
      </c>
      <c r="AA65" s="1347">
        <v>0</v>
      </c>
      <c r="AB65" s="1347">
        <v>0</v>
      </c>
      <c r="AC65" s="1347">
        <v>0.38500000000000006</v>
      </c>
      <c r="AD65" s="1347">
        <v>1.6624000000000003</v>
      </c>
      <c r="AE65" s="1347">
        <v>2.8719999999999999</v>
      </c>
      <c r="AF65" s="1347">
        <v>4.2942857142857145</v>
      </c>
      <c r="AG65" s="1347">
        <v>5.9204999999999997</v>
      </c>
      <c r="AH65" s="1347">
        <v>8.9724000000000004</v>
      </c>
      <c r="AI65" s="1347">
        <v>11.500999999999999</v>
      </c>
      <c r="AJ65" s="1347">
        <v>13.404</v>
      </c>
      <c r="AK65" s="1347">
        <v>14.5458</v>
      </c>
      <c r="AL65" s="1347">
        <v>17.014800000000001</v>
      </c>
      <c r="AM65" s="514"/>
      <c r="AN65" s="514"/>
      <c r="AO65" s="514"/>
      <c r="AP65" s="514"/>
      <c r="AQ65" s="616"/>
      <c r="AR65" s="3"/>
      <c r="AS65" s="3"/>
      <c r="AT65" s="3"/>
    </row>
    <row r="66" spans="1:46" ht="14.25">
      <c r="A66" s="3"/>
      <c r="B66" s="3"/>
      <c r="C66" s="3"/>
      <c r="D66" s="3"/>
      <c r="E66" s="3"/>
      <c r="F66" s="3"/>
      <c r="G66" s="3"/>
      <c r="H66" s="3"/>
      <c r="I66" s="3"/>
      <c r="J66" s="3"/>
      <c r="K66" s="3"/>
      <c r="L66" s="3"/>
      <c r="M66" s="3"/>
      <c r="N66" s="3"/>
      <c r="O66" s="3"/>
      <c r="P66" s="3"/>
      <c r="Q66" s="3"/>
      <c r="R66" s="3"/>
      <c r="S66" s="3"/>
      <c r="T66" s="3"/>
      <c r="U66" s="3"/>
      <c r="V66" s="3"/>
      <c r="W66" s="514"/>
      <c r="X66" s="514"/>
      <c r="Y66" s="1279" t="s">
        <v>270</v>
      </c>
      <c r="Z66" s="1347">
        <v>0</v>
      </c>
      <c r="AA66" s="1347">
        <v>2.7416666666666667</v>
      </c>
      <c r="AB66" s="1347">
        <v>5.8312499999999998</v>
      </c>
      <c r="AC66" s="1347">
        <v>7.1900000000000004</v>
      </c>
      <c r="AD66" s="1347">
        <v>8.0695999999999994</v>
      </c>
      <c r="AE66" s="1347">
        <v>8.7973333333333326</v>
      </c>
      <c r="AF66" s="1347">
        <v>9.3337142857142865</v>
      </c>
      <c r="AG66" s="1347">
        <v>9.8065000000000033</v>
      </c>
      <c r="AH66" s="1347">
        <v>10.263999999999999</v>
      </c>
      <c r="AI66" s="1347">
        <v>10.136333333333335</v>
      </c>
      <c r="AJ66" s="1347">
        <v>11.441500000000001</v>
      </c>
      <c r="AK66" s="1347">
        <v>12.4556</v>
      </c>
      <c r="AL66" s="1347">
        <v>12.973466666666671</v>
      </c>
      <c r="AM66" s="514"/>
      <c r="AN66" s="514"/>
      <c r="AO66" s="514"/>
      <c r="AP66" s="514"/>
      <c r="AQ66" s="616"/>
      <c r="AR66" s="3"/>
      <c r="AS66" s="3"/>
      <c r="AT66" s="3"/>
    </row>
    <row r="67" spans="1:46" ht="14.25">
      <c r="A67" s="3"/>
      <c r="B67" s="3"/>
      <c r="C67" s="3"/>
      <c r="D67" s="3"/>
      <c r="E67" s="3"/>
      <c r="F67" s="3"/>
      <c r="G67" s="3"/>
      <c r="H67" s="3"/>
      <c r="I67" s="3"/>
      <c r="J67" s="3"/>
      <c r="K67" s="3"/>
      <c r="L67" s="3"/>
      <c r="M67" s="3"/>
      <c r="N67" s="3"/>
      <c r="O67" s="3"/>
      <c r="P67" s="3"/>
      <c r="Q67" s="3"/>
      <c r="R67" s="3"/>
      <c r="S67" s="3"/>
      <c r="T67" s="3"/>
      <c r="U67" s="3"/>
      <c r="V67" s="3"/>
      <c r="W67" s="514"/>
      <c r="X67" s="514"/>
      <c r="Y67" s="1279" t="s">
        <v>270</v>
      </c>
      <c r="Z67" s="1347">
        <v>0</v>
      </c>
      <c r="AA67" s="1347">
        <v>3.2933333333333334</v>
      </c>
      <c r="AB67" s="1347">
        <v>7.0050000000000008</v>
      </c>
      <c r="AC67" s="1347">
        <v>9.0779999999999994</v>
      </c>
      <c r="AD67" s="1347">
        <v>11.5464</v>
      </c>
      <c r="AE67" s="1347">
        <v>13.746666666666666</v>
      </c>
      <c r="AF67" s="1347">
        <v>15.949714285714286</v>
      </c>
      <c r="AG67" s="1347">
        <v>18.264500000000002</v>
      </c>
      <c r="AH67" s="1347">
        <v>22.130800000000001</v>
      </c>
      <c r="AI67" s="1347">
        <v>24.783333333333342</v>
      </c>
      <c r="AJ67" s="1347">
        <v>28.346499999999999</v>
      </c>
      <c r="AK67" s="1347">
        <v>30.762200000000004</v>
      </c>
      <c r="AL67" s="1347">
        <v>34.117600000000003</v>
      </c>
      <c r="AM67" s="514"/>
      <c r="AN67" s="514"/>
      <c r="AO67" s="514"/>
      <c r="AP67" s="514"/>
      <c r="AQ67" s="616"/>
      <c r="AR67" s="3"/>
      <c r="AS67" s="3"/>
      <c r="AT67" s="3"/>
    </row>
    <row r="68" spans="1:46" ht="14.25">
      <c r="A68" s="3"/>
      <c r="B68" s="3"/>
      <c r="C68" s="3"/>
      <c r="D68" s="3"/>
      <c r="E68" s="3"/>
      <c r="F68" s="3"/>
      <c r="G68" s="3"/>
      <c r="H68" s="3"/>
      <c r="I68" s="3"/>
      <c r="J68" s="3"/>
      <c r="K68" s="3"/>
      <c r="L68" s="3"/>
      <c r="M68" s="3"/>
      <c r="N68" s="3"/>
      <c r="O68" s="3"/>
      <c r="P68" s="3"/>
      <c r="Q68" s="3"/>
      <c r="R68" s="3"/>
      <c r="S68" s="3"/>
      <c r="T68" s="3"/>
      <c r="U68" s="3"/>
      <c r="V68" s="3"/>
      <c r="W68" s="514"/>
      <c r="X68" s="514"/>
      <c r="Y68" s="1279" t="s">
        <v>270</v>
      </c>
      <c r="Z68" s="1347">
        <v>0</v>
      </c>
      <c r="AA68" s="1347">
        <v>0.92666666666666675</v>
      </c>
      <c r="AB68" s="1347">
        <v>1.9712500000000013</v>
      </c>
      <c r="AC68" s="1347">
        <v>2.5219999999999994</v>
      </c>
      <c r="AD68" s="1347">
        <v>3.0448000000000004</v>
      </c>
      <c r="AE68" s="1347">
        <v>3.4853333333333367</v>
      </c>
      <c r="AF68" s="1347">
        <v>3.8954285714285692</v>
      </c>
      <c r="AG68" s="1347">
        <v>4.2579999999999973</v>
      </c>
      <c r="AH68" s="1347">
        <v>4.8571999999999989</v>
      </c>
      <c r="AI68" s="1347">
        <v>5.2789999999999999</v>
      </c>
      <c r="AJ68" s="1347">
        <v>5.875</v>
      </c>
      <c r="AK68" s="1347">
        <v>6.3107999999999969</v>
      </c>
      <c r="AL68" s="1347">
        <v>6.9290666666666603</v>
      </c>
      <c r="AM68" s="514"/>
      <c r="AN68" s="514"/>
      <c r="AO68" s="514"/>
      <c r="AP68" s="514"/>
      <c r="AQ68" s="616"/>
      <c r="AR68" s="3"/>
      <c r="AS68" s="3"/>
      <c r="AT68" s="3"/>
    </row>
    <row r="69" spans="1:46" ht="14.25">
      <c r="A69" s="3"/>
      <c r="B69" s="3"/>
      <c r="C69" s="3"/>
      <c r="D69" s="3"/>
      <c r="E69" s="3"/>
      <c r="F69" s="3"/>
      <c r="G69" s="3"/>
      <c r="H69" s="3"/>
      <c r="I69" s="3"/>
      <c r="J69" s="3"/>
      <c r="K69" s="3"/>
      <c r="L69" s="3"/>
      <c r="M69" s="3"/>
      <c r="N69" s="3"/>
      <c r="O69" s="3"/>
      <c r="P69" s="3"/>
      <c r="Q69" s="3"/>
      <c r="R69" s="3"/>
      <c r="S69" s="3"/>
      <c r="T69" s="3"/>
      <c r="U69" s="3"/>
      <c r="V69" s="3"/>
      <c r="W69" s="514"/>
      <c r="X69" s="514"/>
      <c r="Y69" s="1279" t="s">
        <v>270</v>
      </c>
      <c r="Z69" s="1347">
        <v>0.60250000000000004</v>
      </c>
      <c r="AA69" s="1347">
        <v>0</v>
      </c>
      <c r="AB69" s="1347">
        <v>0</v>
      </c>
      <c r="AC69" s="1347">
        <v>0</v>
      </c>
      <c r="AD69" s="1347">
        <v>0.26319999999999943</v>
      </c>
      <c r="AE69" s="1347">
        <v>0.42999999999999616</v>
      </c>
      <c r="AF69" s="1347">
        <v>0.45599999999999952</v>
      </c>
      <c r="AG69" s="1347">
        <v>0.39750000000000085</v>
      </c>
      <c r="AH69" s="1347">
        <v>0.21799999999999997</v>
      </c>
      <c r="AI69" s="1347">
        <v>0.22733333333333405</v>
      </c>
      <c r="AJ69" s="1347">
        <v>0.25049999999999883</v>
      </c>
      <c r="AK69" s="1347">
        <v>0</v>
      </c>
      <c r="AL69" s="1347">
        <v>0</v>
      </c>
      <c r="AM69" s="514"/>
      <c r="AN69" s="514"/>
      <c r="AO69" s="514"/>
      <c r="AP69" s="514"/>
      <c r="AQ69" s="616"/>
      <c r="AR69" s="3"/>
      <c r="AS69" s="3"/>
      <c r="AT69" s="3"/>
    </row>
    <row r="70" spans="1:46" ht="14.25">
      <c r="A70" s="3"/>
      <c r="B70" s="3"/>
      <c r="C70" s="3"/>
      <c r="D70" s="3"/>
      <c r="E70" s="3"/>
      <c r="F70" s="3"/>
      <c r="G70" s="3"/>
      <c r="H70" s="3"/>
      <c r="I70" s="3"/>
      <c r="J70" s="3"/>
      <c r="K70" s="3"/>
      <c r="L70" s="3"/>
      <c r="M70" s="3"/>
      <c r="N70" s="3"/>
      <c r="O70" s="3"/>
      <c r="P70" s="3"/>
      <c r="Q70" s="3"/>
      <c r="R70" s="3"/>
      <c r="S70" s="3"/>
      <c r="T70" s="3"/>
      <c r="U70" s="3"/>
      <c r="V70" s="3"/>
      <c r="W70" s="514"/>
      <c r="X70" s="514"/>
      <c r="Y70" s="986"/>
      <c r="Z70" s="1570"/>
      <c r="AA70" s="1570"/>
      <c r="AB70" s="1570"/>
      <c r="AC70" s="1570"/>
      <c r="AD70" s="1570"/>
      <c r="AE70" s="1570"/>
      <c r="AF70" s="1570"/>
      <c r="AG70" s="1570"/>
      <c r="AH70" s="1570"/>
      <c r="AI70" s="1570"/>
      <c r="AJ70" s="1570"/>
      <c r="AK70" s="1570"/>
      <c r="AL70" s="1570"/>
      <c r="AM70" s="514"/>
      <c r="AN70" s="514"/>
      <c r="AO70" s="514"/>
      <c r="AP70" s="514"/>
      <c r="AQ70" s="616"/>
      <c r="AR70" s="3"/>
      <c r="AS70" s="3"/>
      <c r="AT70" s="3"/>
    </row>
    <row r="71" spans="1:46" ht="14.25">
      <c r="A71" s="3"/>
      <c r="B71" s="3"/>
      <c r="C71" s="3"/>
      <c r="D71" s="3"/>
      <c r="E71" s="3"/>
      <c r="F71" s="3"/>
      <c r="G71" s="3"/>
      <c r="H71" s="3"/>
      <c r="I71" s="3"/>
      <c r="J71" s="3"/>
      <c r="K71" s="3"/>
      <c r="L71" s="3"/>
      <c r="M71" s="3"/>
      <c r="N71" s="3"/>
      <c r="O71" s="3"/>
      <c r="P71" s="3"/>
      <c r="Q71" s="3"/>
      <c r="R71" s="3"/>
      <c r="S71" s="3"/>
      <c r="T71" s="3"/>
      <c r="U71" s="3"/>
      <c r="V71" s="3"/>
      <c r="W71" s="514"/>
      <c r="X71" s="514"/>
      <c r="Y71" s="986" t="s">
        <v>710</v>
      </c>
      <c r="Z71" s="531"/>
      <c r="AA71" s="531"/>
      <c r="AB71" s="531"/>
      <c r="AC71" s="531"/>
      <c r="AD71" s="531"/>
      <c r="AE71" s="531"/>
      <c r="AF71" s="531"/>
      <c r="AG71" s="514"/>
      <c r="AH71" s="514"/>
      <c r="AI71" s="514"/>
      <c r="AJ71" s="514"/>
      <c r="AK71" s="514"/>
      <c r="AL71" s="514"/>
      <c r="AM71" s="514"/>
      <c r="AN71" s="514"/>
      <c r="AO71" s="514"/>
      <c r="AP71" s="514"/>
      <c r="AQ71" s="514"/>
      <c r="AR71" s="3"/>
      <c r="AS71" s="3"/>
      <c r="AT71" s="3"/>
    </row>
    <row r="72" spans="1:46" ht="14.25">
      <c r="A72" s="3"/>
      <c r="B72" s="3"/>
      <c r="C72" s="3"/>
      <c r="D72" s="3"/>
      <c r="E72" s="3"/>
      <c r="F72" s="3"/>
      <c r="G72" s="3"/>
      <c r="H72" s="3"/>
      <c r="I72" s="3"/>
      <c r="J72" s="3"/>
      <c r="K72" s="3"/>
      <c r="L72" s="3"/>
      <c r="M72" s="3"/>
      <c r="N72" s="3"/>
      <c r="O72" s="3"/>
      <c r="P72" s="3"/>
      <c r="Q72" s="3"/>
      <c r="R72" s="3"/>
      <c r="S72" s="3"/>
      <c r="T72" s="3"/>
      <c r="U72" s="3"/>
      <c r="V72" s="3"/>
      <c r="W72" s="514"/>
      <c r="X72" s="514"/>
      <c r="Y72" s="986" t="s">
        <v>229</v>
      </c>
      <c r="Z72" s="531"/>
      <c r="AA72" s="531"/>
      <c r="AB72" s="531"/>
      <c r="AC72" s="531"/>
      <c r="AD72" s="531"/>
      <c r="AE72" s="531"/>
      <c r="AF72" s="531"/>
      <c r="AG72" s="514"/>
      <c r="AH72" s="514"/>
      <c r="AI72" s="514"/>
      <c r="AJ72" s="514"/>
      <c r="AK72" s="514"/>
      <c r="AL72" s="514"/>
      <c r="AM72" s="514"/>
      <c r="AN72" s="514"/>
      <c r="AO72" s="514"/>
      <c r="AP72" s="514"/>
      <c r="AQ72" s="514"/>
      <c r="AR72" s="3"/>
      <c r="AS72" s="3"/>
      <c r="AT72" s="3"/>
    </row>
    <row r="73" spans="1:46" ht="14.25">
      <c r="A73" s="3"/>
      <c r="B73" s="3"/>
      <c r="C73" s="3"/>
      <c r="D73" s="3"/>
      <c r="E73" s="3"/>
      <c r="F73" s="3"/>
      <c r="G73" s="3"/>
      <c r="H73" s="3"/>
      <c r="I73" s="3"/>
      <c r="J73" s="3"/>
      <c r="K73" s="3"/>
      <c r="L73" s="3"/>
      <c r="M73" s="3"/>
      <c r="N73" s="3"/>
      <c r="O73" s="3"/>
      <c r="P73" s="3"/>
      <c r="Q73" s="3"/>
      <c r="R73" s="3"/>
      <c r="S73" s="3"/>
      <c r="T73" s="3"/>
      <c r="U73" s="3"/>
      <c r="V73" s="3"/>
      <c r="W73" s="514"/>
      <c r="X73" s="514"/>
      <c r="Y73" s="531"/>
      <c r="Z73" s="531"/>
      <c r="AA73" s="531"/>
      <c r="AB73" s="531"/>
      <c r="AC73" s="531"/>
      <c r="AD73" s="531"/>
      <c r="AE73" s="531"/>
      <c r="AF73" s="531"/>
      <c r="AG73" s="531"/>
      <c r="AH73" s="531"/>
      <c r="AI73" s="531"/>
      <c r="AJ73" s="531"/>
      <c r="AK73" s="531"/>
      <c r="AL73" s="531"/>
      <c r="AM73" s="531"/>
      <c r="AN73" s="531"/>
      <c r="AO73" s="531"/>
      <c r="AP73" s="531"/>
      <c r="AQ73" s="514"/>
      <c r="AR73" s="3"/>
      <c r="AS73" s="3"/>
      <c r="AT73" s="3"/>
    </row>
    <row r="74" spans="1:46" ht="14.25">
      <c r="A74" s="3"/>
      <c r="B74" s="3"/>
      <c r="C74" s="3"/>
      <c r="D74" s="3"/>
      <c r="E74" s="3"/>
      <c r="F74" s="3"/>
      <c r="G74" s="3"/>
      <c r="H74" s="3"/>
      <c r="I74" s="3"/>
      <c r="J74" s="3"/>
      <c r="K74" s="3"/>
      <c r="L74" s="3"/>
      <c r="M74" s="3"/>
      <c r="N74" s="3"/>
      <c r="O74" s="3"/>
      <c r="P74" s="3"/>
      <c r="Q74" s="3"/>
      <c r="R74" s="3"/>
      <c r="S74" s="3"/>
      <c r="T74" s="3"/>
      <c r="U74" s="3"/>
      <c r="V74" s="3"/>
      <c r="W74" s="3"/>
      <c r="X74" s="3"/>
      <c r="Y74" s="13"/>
      <c r="Z74" s="13"/>
      <c r="AA74" s="13"/>
      <c r="AB74" s="13"/>
      <c r="AC74" s="13"/>
      <c r="AD74" s="13"/>
      <c r="AE74" s="13"/>
      <c r="AF74" s="13"/>
      <c r="AG74" s="13"/>
      <c r="AH74" s="13"/>
      <c r="AI74" s="13"/>
      <c r="AJ74" s="13"/>
      <c r="AK74" s="13"/>
      <c r="AL74" s="13"/>
      <c r="AM74" s="13"/>
      <c r="AN74" s="13"/>
      <c r="AO74" s="13"/>
      <c r="AP74" s="13"/>
      <c r="AQ74" s="3"/>
      <c r="AR74" s="3"/>
      <c r="AS74" s="3"/>
      <c r="AT74" s="3"/>
    </row>
    <row r="75" spans="1:46" ht="14.25">
      <c r="A75" s="3"/>
      <c r="B75" s="3"/>
      <c r="C75" s="3"/>
      <c r="D75" s="3"/>
      <c r="E75" s="3"/>
      <c r="F75" s="3"/>
      <c r="G75" s="3"/>
      <c r="H75" s="3"/>
      <c r="I75" s="3"/>
      <c r="J75" s="3"/>
      <c r="K75" s="3"/>
      <c r="L75" s="3"/>
      <c r="M75" s="3"/>
      <c r="N75" s="3"/>
      <c r="O75" s="3"/>
      <c r="P75" s="3"/>
      <c r="Q75" s="3"/>
      <c r="R75" s="3"/>
      <c r="S75" s="3"/>
      <c r="T75" s="3"/>
      <c r="U75" s="3"/>
      <c r="V75" s="3"/>
      <c r="W75" s="514"/>
      <c r="X75" s="514"/>
      <c r="Y75" s="516"/>
      <c r="Z75" s="516"/>
      <c r="AA75" s="516"/>
      <c r="AB75" s="516"/>
      <c r="AC75" s="516"/>
      <c r="AD75" s="516"/>
      <c r="AE75" s="516"/>
      <c r="AF75" s="516"/>
      <c r="AG75" s="516"/>
      <c r="AH75" s="516"/>
      <c r="AI75" s="516"/>
      <c r="AJ75" s="516"/>
      <c r="AK75" s="516"/>
      <c r="AL75" s="516"/>
      <c r="AM75" s="516"/>
      <c r="AN75" s="516"/>
      <c r="AO75" s="516"/>
      <c r="AP75" s="516"/>
      <c r="AQ75" s="514"/>
      <c r="AR75" s="3"/>
      <c r="AS75" s="3"/>
      <c r="AT75" s="3"/>
    </row>
    <row r="76" spans="1:46" ht="15">
      <c r="A76" s="3"/>
      <c r="B76" s="3"/>
      <c r="C76" s="3"/>
      <c r="D76" s="3"/>
      <c r="E76" s="3"/>
      <c r="F76" s="3"/>
      <c r="G76" s="3"/>
      <c r="H76" s="3"/>
      <c r="I76" s="3"/>
      <c r="J76" s="3"/>
      <c r="K76" s="3"/>
      <c r="L76" s="3"/>
      <c r="M76" s="3"/>
      <c r="N76" s="3"/>
      <c r="O76" s="3"/>
      <c r="P76" s="3"/>
      <c r="Q76" s="3"/>
      <c r="R76" s="3"/>
      <c r="S76" s="3"/>
      <c r="T76" s="3"/>
      <c r="U76" s="3"/>
      <c r="V76" s="3"/>
      <c r="W76" s="514"/>
      <c r="X76" s="514"/>
      <c r="Y76" s="1272" t="s">
        <v>706</v>
      </c>
      <c r="Z76" s="516"/>
      <c r="AA76" s="516"/>
      <c r="AB76" s="516"/>
      <c r="AC76" s="516"/>
      <c r="AD76" s="516"/>
      <c r="AE76" s="516"/>
      <c r="AF76" s="516"/>
      <c r="AG76" s="516"/>
      <c r="AH76" s="516"/>
      <c r="AI76" s="516"/>
      <c r="AJ76" s="516"/>
      <c r="AK76" s="516"/>
      <c r="AL76" s="516"/>
      <c r="AM76" s="516"/>
      <c r="AN76" s="516"/>
      <c r="AO76" s="516"/>
      <c r="AP76" s="516"/>
      <c r="AQ76" s="514"/>
      <c r="AR76" s="3"/>
      <c r="AS76" s="3"/>
      <c r="AT76" s="3"/>
    </row>
    <row r="77" spans="1:46" ht="14.25">
      <c r="A77" s="3"/>
      <c r="B77" s="3"/>
      <c r="C77" s="3"/>
      <c r="D77" s="3"/>
      <c r="E77" s="3"/>
      <c r="F77" s="3"/>
      <c r="G77" s="3"/>
      <c r="H77" s="3"/>
      <c r="I77" s="3"/>
      <c r="J77" s="3"/>
      <c r="K77" s="3"/>
      <c r="L77" s="3"/>
      <c r="M77" s="3"/>
      <c r="N77" s="3"/>
      <c r="O77" s="3"/>
      <c r="P77" s="3"/>
      <c r="Q77" s="3"/>
      <c r="R77" s="3"/>
      <c r="S77" s="3"/>
      <c r="T77" s="3"/>
      <c r="U77" s="3"/>
      <c r="V77" s="3"/>
      <c r="W77" s="514"/>
      <c r="X77" s="514"/>
      <c r="Y77" s="636"/>
      <c r="Z77" s="636">
        <v>40</v>
      </c>
      <c r="AA77" s="636">
        <v>60</v>
      </c>
      <c r="AB77" s="636">
        <v>80</v>
      </c>
      <c r="AC77" s="636">
        <v>100</v>
      </c>
      <c r="AD77" s="636">
        <v>125</v>
      </c>
      <c r="AE77" s="636">
        <v>150</v>
      </c>
      <c r="AF77" s="636">
        <v>175</v>
      </c>
      <c r="AG77" s="636">
        <v>200</v>
      </c>
      <c r="AH77" s="636">
        <v>250</v>
      </c>
      <c r="AI77" s="636">
        <v>300</v>
      </c>
      <c r="AJ77" s="636">
        <v>400</v>
      </c>
      <c r="AK77" s="636">
        <v>500</v>
      </c>
      <c r="AL77" s="636">
        <v>750</v>
      </c>
      <c r="AM77" s="516"/>
      <c r="AN77" s="516"/>
      <c r="AO77" s="516"/>
      <c r="AP77" s="516"/>
      <c r="AQ77" s="543"/>
      <c r="AR77" s="3"/>
      <c r="AS77" s="3"/>
      <c r="AT77" s="3"/>
    </row>
    <row r="78" spans="1:46" ht="14.25">
      <c r="A78" s="3"/>
      <c r="B78" s="3"/>
      <c r="C78" s="3"/>
      <c r="D78" s="3"/>
      <c r="E78" s="3"/>
      <c r="F78" s="3"/>
      <c r="G78" s="3"/>
      <c r="H78" s="3"/>
      <c r="I78" s="3"/>
      <c r="J78" s="3"/>
      <c r="K78" s="3"/>
      <c r="L78" s="3"/>
      <c r="M78" s="3"/>
      <c r="N78" s="3"/>
      <c r="O78" s="3"/>
      <c r="P78" s="3"/>
      <c r="Q78" s="3"/>
      <c r="R78" s="3"/>
      <c r="S78" s="3"/>
      <c r="T78" s="3"/>
      <c r="U78" s="3"/>
      <c r="V78" s="3"/>
      <c r="W78" s="514"/>
      <c r="X78" s="514"/>
      <c r="Y78" s="1279" t="s">
        <v>543</v>
      </c>
      <c r="Z78" s="1347">
        <v>10.747500000000001</v>
      </c>
      <c r="AA78" s="1347">
        <v>14.111666666666665</v>
      </c>
      <c r="AB78" s="1347">
        <v>16.120000000000001</v>
      </c>
      <c r="AC78" s="1347">
        <v>18.108000000000001</v>
      </c>
      <c r="AD78" s="1347">
        <v>20.391999999999999</v>
      </c>
      <c r="AE78" s="1347">
        <v>22.353333333333332</v>
      </c>
      <c r="AF78" s="1347">
        <v>24.238285714285709</v>
      </c>
      <c r="AG78" s="1347">
        <v>25.7685</v>
      </c>
      <c r="AH78" s="1347">
        <v>28.474</v>
      </c>
      <c r="AI78" s="1347">
        <v>30.396666666666668</v>
      </c>
      <c r="AJ78" s="1347">
        <v>32.900750000000002</v>
      </c>
      <c r="AK78" s="1347">
        <v>34.450200000000002</v>
      </c>
      <c r="AL78" s="1347">
        <v>36.661333333333332</v>
      </c>
      <c r="AM78" s="516"/>
      <c r="AN78" s="516"/>
      <c r="AO78" s="516"/>
      <c r="AP78" s="516"/>
      <c r="AQ78" s="616"/>
      <c r="AR78" s="3"/>
      <c r="AS78" s="3"/>
      <c r="AT78" s="3"/>
    </row>
    <row r="79" spans="1:46" ht="14.25">
      <c r="A79" s="3"/>
      <c r="B79" s="3"/>
      <c r="C79" s="3"/>
      <c r="D79" s="3"/>
      <c r="E79" s="3"/>
      <c r="F79" s="3"/>
      <c r="G79" s="3"/>
      <c r="H79" s="3"/>
      <c r="I79" s="3"/>
      <c r="J79" s="3"/>
      <c r="K79" s="3"/>
      <c r="L79" s="3"/>
      <c r="M79" s="3"/>
      <c r="N79" s="3"/>
      <c r="O79" s="3"/>
      <c r="P79" s="3"/>
      <c r="Q79" s="3"/>
      <c r="R79" s="3"/>
      <c r="S79" s="3"/>
      <c r="T79" s="3"/>
      <c r="U79" s="3"/>
      <c r="V79" s="3"/>
      <c r="W79" s="514"/>
      <c r="X79" s="514"/>
      <c r="Y79" s="1279" t="s">
        <v>29</v>
      </c>
      <c r="Z79" s="1347">
        <v>9.0075000000000003</v>
      </c>
      <c r="AA79" s="1347">
        <v>11.873333333333333</v>
      </c>
      <c r="AB79" s="1347">
        <v>13.619999999999997</v>
      </c>
      <c r="AC79" s="1347">
        <v>15.390999999999998</v>
      </c>
      <c r="AD79" s="1347">
        <v>17.4312</v>
      </c>
      <c r="AE79" s="1347">
        <v>19.202666666666666</v>
      </c>
      <c r="AF79" s="1347">
        <v>20.913714285714285</v>
      </c>
      <c r="AG79" s="1347">
        <v>22.303000000000001</v>
      </c>
      <c r="AH79" s="1347">
        <v>24.783200000000008</v>
      </c>
      <c r="AI79" s="1347">
        <v>26.537666666666667</v>
      </c>
      <c r="AJ79" s="1347">
        <v>28.81475</v>
      </c>
      <c r="AK79" s="1347">
        <v>30.219999999999995</v>
      </c>
      <c r="AL79" s="1347">
        <v>32.214799999999997</v>
      </c>
      <c r="AM79" s="516"/>
      <c r="AN79" s="516"/>
      <c r="AO79" s="516"/>
      <c r="AP79" s="516"/>
      <c r="AQ79" s="616"/>
      <c r="AR79" s="3"/>
      <c r="AS79" s="3"/>
      <c r="AT79" s="3"/>
    </row>
    <row r="80" spans="1:46" ht="14.25">
      <c r="A80" s="3"/>
      <c r="B80" s="3"/>
      <c r="C80" s="3"/>
      <c r="D80" s="3"/>
      <c r="E80" s="3"/>
      <c r="F80" s="3"/>
      <c r="G80" s="3"/>
      <c r="H80" s="3"/>
      <c r="I80" s="3"/>
      <c r="J80" s="3"/>
      <c r="K80" s="3"/>
      <c r="L80" s="3"/>
      <c r="M80" s="3"/>
      <c r="N80" s="3"/>
      <c r="O80" s="3"/>
      <c r="P80" s="3"/>
      <c r="Q80" s="3"/>
      <c r="R80" s="3"/>
      <c r="S80" s="3"/>
      <c r="T80" s="3"/>
      <c r="U80" s="3"/>
      <c r="V80" s="3"/>
      <c r="W80" s="514"/>
      <c r="X80" s="514"/>
      <c r="Y80" s="1279" t="s">
        <v>30</v>
      </c>
      <c r="Z80" s="1347">
        <v>11.93</v>
      </c>
      <c r="AA80" s="1347">
        <v>15.630000000000003</v>
      </c>
      <c r="AB80" s="1347">
        <v>17.81625</v>
      </c>
      <c r="AC80" s="1347">
        <v>19.949999999999999</v>
      </c>
      <c r="AD80" s="1347">
        <v>22.398399999999999</v>
      </c>
      <c r="AE80" s="1347">
        <v>24.489999999999998</v>
      </c>
      <c r="AF80" s="1347">
        <v>26.493714285714287</v>
      </c>
      <c r="AG80" s="1347">
        <v>28.118500000000001</v>
      </c>
      <c r="AH80" s="1347">
        <v>30.976399999999998</v>
      </c>
      <c r="AI80" s="1347">
        <v>33.013333333333335</v>
      </c>
      <c r="AJ80" s="1347">
        <v>35.671250000000001</v>
      </c>
      <c r="AK80" s="1347">
        <v>37.318399999999997</v>
      </c>
      <c r="AL80" s="1347">
        <v>39.676000000000002</v>
      </c>
      <c r="AM80" s="516"/>
      <c r="AN80" s="516"/>
      <c r="AO80" s="516"/>
      <c r="AP80" s="516"/>
      <c r="AQ80" s="616"/>
      <c r="AR80" s="3"/>
      <c r="AS80" s="3"/>
      <c r="AT80" s="3"/>
    </row>
    <row r="81" spans="1:46" ht="14.25">
      <c r="A81" s="3"/>
      <c r="B81" s="3"/>
      <c r="C81" s="3"/>
      <c r="D81" s="3"/>
      <c r="E81" s="3"/>
      <c r="F81" s="3"/>
      <c r="G81" s="3"/>
      <c r="H81" s="3"/>
      <c r="I81" s="3"/>
      <c r="J81" s="3"/>
      <c r="K81" s="3"/>
      <c r="L81" s="3"/>
      <c r="M81" s="3"/>
      <c r="N81" s="3"/>
      <c r="O81" s="3"/>
      <c r="P81" s="3"/>
      <c r="Q81" s="3"/>
      <c r="R81" s="3"/>
      <c r="S81" s="3"/>
      <c r="T81" s="3"/>
      <c r="U81" s="3"/>
      <c r="V81" s="3"/>
      <c r="W81" s="514"/>
      <c r="X81" s="514"/>
      <c r="Y81" s="1279" t="s">
        <v>31</v>
      </c>
      <c r="Z81" s="1347">
        <v>1.9125000000000003</v>
      </c>
      <c r="AA81" s="1347">
        <v>3.4049999999999998</v>
      </c>
      <c r="AB81" s="1347">
        <v>4.7374999999999998</v>
      </c>
      <c r="AC81" s="1347">
        <v>6.282</v>
      </c>
      <c r="AD81" s="1347">
        <v>8.1495999999999995</v>
      </c>
      <c r="AE81" s="1347">
        <v>9.2806666666666668</v>
      </c>
      <c r="AF81" s="1347">
        <v>10.356</v>
      </c>
      <c r="AG81" s="1347">
        <v>11.217000000000001</v>
      </c>
      <c r="AH81" s="1347">
        <v>12.820399999999999</v>
      </c>
      <c r="AI81" s="1347">
        <v>14.208333333333334</v>
      </c>
      <c r="AJ81" s="1347">
        <v>16.274249999999999</v>
      </c>
      <c r="AK81" s="1347">
        <v>17.2606</v>
      </c>
      <c r="AL81" s="1347">
        <v>18.273466666666668</v>
      </c>
      <c r="AM81" s="516"/>
      <c r="AN81" s="516"/>
      <c r="AO81" s="516"/>
      <c r="AP81" s="516"/>
      <c r="AQ81" s="616"/>
      <c r="AR81" s="3"/>
      <c r="AS81" s="3"/>
      <c r="AT81" s="3"/>
    </row>
    <row r="82" spans="1:46" ht="14.25">
      <c r="A82" s="3"/>
      <c r="B82" s="3"/>
      <c r="C82" s="3"/>
      <c r="D82" s="3"/>
      <c r="E82" s="3"/>
      <c r="F82" s="3"/>
      <c r="G82" s="3"/>
      <c r="H82" s="3"/>
      <c r="I82" s="3"/>
      <c r="J82" s="3"/>
      <c r="K82" s="3"/>
      <c r="L82" s="3"/>
      <c r="M82" s="3"/>
      <c r="N82" s="3"/>
      <c r="O82" s="3"/>
      <c r="P82" s="3"/>
      <c r="Q82" s="3"/>
      <c r="R82" s="3"/>
      <c r="S82" s="3"/>
      <c r="T82" s="3"/>
      <c r="U82" s="3"/>
      <c r="V82" s="3"/>
      <c r="W82" s="514"/>
      <c r="X82" s="514"/>
      <c r="Y82" s="1279" t="s">
        <v>32</v>
      </c>
      <c r="Z82" s="1347">
        <v>11.93</v>
      </c>
      <c r="AA82" s="1347">
        <v>15.801666666666666</v>
      </c>
      <c r="AB82" s="1347">
        <v>18.592500000000001</v>
      </c>
      <c r="AC82" s="1347">
        <v>20.954000000000001</v>
      </c>
      <c r="AD82" s="1347">
        <v>23.415199999999999</v>
      </c>
      <c r="AE82" s="1347">
        <v>25.528666666666666</v>
      </c>
      <c r="AF82" s="1347">
        <v>27.570857142857147</v>
      </c>
      <c r="AG82" s="1347">
        <v>29.218</v>
      </c>
      <c r="AH82" s="1347">
        <v>31.638000000000005</v>
      </c>
      <c r="AI82" s="1347">
        <v>33.013333333333335</v>
      </c>
      <c r="AJ82" s="1347">
        <v>35.707000000000001</v>
      </c>
      <c r="AK82" s="1347">
        <v>37.521999999999998</v>
      </c>
      <c r="AL82" s="1347">
        <v>40.143866666666668</v>
      </c>
      <c r="AM82" s="516"/>
      <c r="AN82" s="516"/>
      <c r="AO82" s="516"/>
      <c r="AP82" s="516"/>
      <c r="AQ82" s="616"/>
      <c r="AR82" s="3"/>
      <c r="AS82" s="3"/>
      <c r="AT82" s="3"/>
    </row>
    <row r="83" spans="1:46" ht="14.25">
      <c r="A83" s="3"/>
      <c r="B83" s="3"/>
      <c r="C83" s="3"/>
      <c r="D83" s="3"/>
      <c r="E83" s="3"/>
      <c r="F83" s="3"/>
      <c r="G83" s="3"/>
      <c r="H83" s="3"/>
      <c r="I83" s="3"/>
      <c r="J83" s="3"/>
      <c r="K83" s="3"/>
      <c r="L83" s="3"/>
      <c r="M83" s="3"/>
      <c r="N83" s="3"/>
      <c r="O83" s="3"/>
      <c r="P83" s="3"/>
      <c r="Q83" s="3"/>
      <c r="R83" s="3"/>
      <c r="S83" s="3"/>
      <c r="T83" s="3"/>
      <c r="U83" s="3"/>
      <c r="V83" s="3"/>
      <c r="W83" s="514"/>
      <c r="X83" s="514"/>
      <c r="Y83" s="1029"/>
      <c r="Z83" s="1029"/>
      <c r="AA83" s="1029"/>
      <c r="AB83" s="1029"/>
      <c r="AC83" s="1029"/>
      <c r="AD83" s="543"/>
      <c r="AE83" s="543"/>
      <c r="AF83" s="543"/>
      <c r="AG83" s="543"/>
      <c r="AH83" s="543"/>
      <c r="AI83" s="543"/>
      <c r="AJ83" s="543"/>
      <c r="AK83" s="543"/>
      <c r="AL83" s="543"/>
      <c r="AM83" s="516"/>
      <c r="AN83" s="516"/>
      <c r="AO83" s="543"/>
      <c r="AP83" s="543"/>
      <c r="AQ83" s="514"/>
      <c r="AR83" s="3"/>
      <c r="AS83" s="3"/>
      <c r="AT83" s="3"/>
    </row>
    <row r="84" spans="1:46" ht="14.25">
      <c r="A84" s="3"/>
      <c r="B84" s="3"/>
      <c r="C84" s="3"/>
      <c r="D84" s="3"/>
      <c r="E84" s="3"/>
      <c r="F84" s="3"/>
      <c r="G84" s="3"/>
      <c r="H84" s="3"/>
      <c r="I84" s="3"/>
      <c r="J84" s="3"/>
      <c r="K84" s="3"/>
      <c r="L84" s="3"/>
      <c r="M84" s="3"/>
      <c r="N84" s="3"/>
      <c r="O84" s="3"/>
      <c r="P84" s="3"/>
      <c r="Q84" s="3"/>
      <c r="R84" s="3"/>
      <c r="S84" s="3"/>
      <c r="T84" s="3"/>
      <c r="U84" s="3"/>
      <c r="V84" s="3"/>
      <c r="W84" s="514"/>
      <c r="X84" s="514"/>
      <c r="Y84" s="636"/>
      <c r="Z84" s="1570" t="s">
        <v>708</v>
      </c>
      <c r="AA84" s="1570" t="s">
        <v>709</v>
      </c>
      <c r="AB84" s="1570"/>
      <c r="AC84" s="1570"/>
      <c r="AD84" s="1570"/>
      <c r="AE84" s="1570"/>
      <c r="AF84" s="1570"/>
      <c r="AG84" s="1570"/>
      <c r="AH84" s="1570"/>
      <c r="AI84" s="1570"/>
      <c r="AJ84" s="1570"/>
      <c r="AK84" s="1570"/>
      <c r="AL84" s="1570"/>
      <c r="AM84" s="516"/>
      <c r="AN84" s="516"/>
      <c r="AO84" s="516"/>
      <c r="AP84" s="516"/>
      <c r="AQ84" s="543"/>
      <c r="AR84" s="3"/>
      <c r="AS84" s="3"/>
      <c r="AT84" s="3"/>
    </row>
    <row r="85" spans="1:46" ht="14.25">
      <c r="A85" s="3"/>
      <c r="B85" s="3"/>
      <c r="C85" s="3"/>
      <c r="D85" s="3"/>
      <c r="E85" s="3"/>
      <c r="F85" s="3"/>
      <c r="G85" s="3"/>
      <c r="H85" s="3"/>
      <c r="I85" s="3"/>
      <c r="J85" s="3"/>
      <c r="K85" s="3"/>
      <c r="L85" s="3"/>
      <c r="M85" s="3"/>
      <c r="N85" s="3"/>
      <c r="O85" s="3"/>
      <c r="P85" s="3"/>
      <c r="Q85" s="3"/>
      <c r="R85" s="3"/>
      <c r="S85" s="3"/>
      <c r="T85" s="3"/>
      <c r="U85" s="3"/>
      <c r="V85" s="3"/>
      <c r="W85" s="514"/>
      <c r="X85" s="514"/>
      <c r="Y85" s="1279" t="s">
        <v>270</v>
      </c>
      <c r="Z85" s="1347">
        <v>1.9125000000000003</v>
      </c>
      <c r="AA85" s="1347">
        <v>3.4049999999999998</v>
      </c>
      <c r="AB85" s="1347">
        <v>4.7374999999999998</v>
      </c>
      <c r="AC85" s="1347">
        <v>6.282</v>
      </c>
      <c r="AD85" s="1347">
        <v>8.1495999999999995</v>
      </c>
      <c r="AE85" s="1347">
        <v>9.2806666666666668</v>
      </c>
      <c r="AF85" s="1347">
        <v>10.356</v>
      </c>
      <c r="AG85" s="1347">
        <v>11.217000000000001</v>
      </c>
      <c r="AH85" s="1347">
        <v>12.820399999999999</v>
      </c>
      <c r="AI85" s="1347">
        <v>14.208333333333334</v>
      </c>
      <c r="AJ85" s="1347">
        <v>16.274249999999999</v>
      </c>
      <c r="AK85" s="1347">
        <v>17.2606</v>
      </c>
      <c r="AL85" s="1347">
        <v>18.273466666666668</v>
      </c>
      <c r="AM85" s="516"/>
      <c r="AN85" s="516"/>
      <c r="AO85" s="516"/>
      <c r="AP85" s="516"/>
      <c r="AQ85" s="616"/>
      <c r="AR85" s="3"/>
      <c r="AS85" s="3"/>
      <c r="AT85" s="3"/>
    </row>
    <row r="86" spans="1:46" ht="14.25">
      <c r="A86" s="3"/>
      <c r="B86" s="3"/>
      <c r="C86" s="3"/>
      <c r="D86" s="3"/>
      <c r="E86" s="3"/>
      <c r="F86" s="3"/>
      <c r="G86" s="3"/>
      <c r="H86" s="3"/>
      <c r="I86" s="3"/>
      <c r="J86" s="3"/>
      <c r="K86" s="3"/>
      <c r="L86" s="3"/>
      <c r="M86" s="3"/>
      <c r="N86" s="3"/>
      <c r="O86" s="3"/>
      <c r="P86" s="3"/>
      <c r="Q86" s="3"/>
      <c r="R86" s="3"/>
      <c r="S86" s="3"/>
      <c r="T86" s="3"/>
      <c r="U86" s="3"/>
      <c r="V86" s="3"/>
      <c r="W86" s="514"/>
      <c r="X86" s="514"/>
      <c r="Y86" s="1279" t="s">
        <v>270</v>
      </c>
      <c r="Z86" s="1347">
        <v>7.0949999999999998</v>
      </c>
      <c r="AA86" s="1347">
        <v>8.4683333333333337</v>
      </c>
      <c r="AB86" s="1347">
        <v>8.8824999999999967</v>
      </c>
      <c r="AC86" s="1347">
        <v>9.1089999999999982</v>
      </c>
      <c r="AD86" s="1347">
        <v>9.281600000000001</v>
      </c>
      <c r="AE86" s="1347">
        <v>9.9219999999999988</v>
      </c>
      <c r="AF86" s="1347">
        <v>10.557714285714285</v>
      </c>
      <c r="AG86" s="1347">
        <v>11.086</v>
      </c>
      <c r="AH86" s="1347">
        <v>11.962800000000009</v>
      </c>
      <c r="AI86" s="1347">
        <v>12.329333333333333</v>
      </c>
      <c r="AJ86" s="1347">
        <v>12.540500000000002</v>
      </c>
      <c r="AK86" s="1347">
        <v>12.959399999999995</v>
      </c>
      <c r="AL86" s="1347">
        <v>13.941333333333329</v>
      </c>
      <c r="AM86" s="516"/>
      <c r="AN86" s="516"/>
      <c r="AO86" s="516"/>
      <c r="AP86" s="516"/>
      <c r="AQ86" s="616"/>
      <c r="AR86" s="3"/>
      <c r="AS86" s="3"/>
      <c r="AT86" s="3"/>
    </row>
    <row r="87" spans="1:46" ht="14.25">
      <c r="A87" s="3"/>
      <c r="B87" s="3"/>
      <c r="C87" s="3"/>
      <c r="D87" s="3"/>
      <c r="E87" s="3"/>
      <c r="F87" s="3"/>
      <c r="G87" s="3"/>
      <c r="H87" s="3"/>
      <c r="I87" s="3"/>
      <c r="J87" s="3"/>
      <c r="K87" s="3"/>
      <c r="L87" s="3"/>
      <c r="M87" s="3"/>
      <c r="N87" s="3"/>
      <c r="O87" s="3"/>
      <c r="P87" s="3"/>
      <c r="Q87" s="3"/>
      <c r="R87" s="3"/>
      <c r="S87" s="3"/>
      <c r="T87" s="3"/>
      <c r="U87" s="3"/>
      <c r="V87" s="3"/>
      <c r="W87" s="514"/>
      <c r="X87" s="514"/>
      <c r="Y87" s="1279" t="s">
        <v>270</v>
      </c>
      <c r="Z87" s="1347">
        <v>10.747500000000001</v>
      </c>
      <c r="AA87" s="1347">
        <v>14.111666666666665</v>
      </c>
      <c r="AB87" s="1347">
        <v>16.120000000000001</v>
      </c>
      <c r="AC87" s="1347">
        <v>18.108000000000001</v>
      </c>
      <c r="AD87" s="1347">
        <v>20.391999999999999</v>
      </c>
      <c r="AE87" s="1347">
        <v>22.353333333333332</v>
      </c>
      <c r="AF87" s="1347">
        <v>24.238285714285709</v>
      </c>
      <c r="AG87" s="1347">
        <v>25.7685</v>
      </c>
      <c r="AH87" s="1347">
        <v>28.474</v>
      </c>
      <c r="AI87" s="1347">
        <v>30.396666666666668</v>
      </c>
      <c r="AJ87" s="1347">
        <v>32.900750000000002</v>
      </c>
      <c r="AK87" s="1347">
        <v>34.450200000000002</v>
      </c>
      <c r="AL87" s="1347">
        <v>36.661333333333332</v>
      </c>
      <c r="AM87" s="516"/>
      <c r="AN87" s="516"/>
      <c r="AO87" s="516"/>
      <c r="AP87" s="516"/>
      <c r="AQ87" s="616"/>
      <c r="AR87" s="3"/>
      <c r="AS87" s="3"/>
      <c r="AT87" s="3"/>
    </row>
    <row r="88" spans="1:46" ht="14.25">
      <c r="A88" s="3"/>
      <c r="B88" s="3"/>
      <c r="C88" s="3"/>
      <c r="D88" s="3"/>
      <c r="E88" s="3"/>
      <c r="F88" s="3"/>
      <c r="G88" s="3"/>
      <c r="H88" s="3"/>
      <c r="I88" s="3"/>
      <c r="J88" s="3"/>
      <c r="K88" s="3"/>
      <c r="L88" s="3"/>
      <c r="M88" s="3"/>
      <c r="N88" s="3"/>
      <c r="O88" s="3"/>
      <c r="P88" s="3"/>
      <c r="Q88" s="3"/>
      <c r="R88" s="3"/>
      <c r="S88" s="3"/>
      <c r="T88" s="3"/>
      <c r="U88" s="3"/>
      <c r="V88" s="3"/>
      <c r="W88" s="514"/>
      <c r="X88" s="514"/>
      <c r="Y88" s="1279" t="s">
        <v>270</v>
      </c>
      <c r="Z88" s="1347">
        <v>2.9224999999999994</v>
      </c>
      <c r="AA88" s="1347">
        <v>3.7566666666666695</v>
      </c>
      <c r="AB88" s="1347">
        <v>4.1962500000000027</v>
      </c>
      <c r="AC88" s="1347">
        <v>4.5590000000000011</v>
      </c>
      <c r="AD88" s="1347">
        <v>4.9671999999999983</v>
      </c>
      <c r="AE88" s="1347">
        <v>5.2873333333333328</v>
      </c>
      <c r="AF88" s="1347">
        <v>5.5800000000000018</v>
      </c>
      <c r="AG88" s="1347">
        <v>5.8155000000000001</v>
      </c>
      <c r="AH88" s="1347">
        <v>6.1931999999999903</v>
      </c>
      <c r="AI88" s="1347">
        <v>6.4756666666666689</v>
      </c>
      <c r="AJ88" s="1347">
        <v>6.8565000000000005</v>
      </c>
      <c r="AK88" s="1347">
        <v>7.0984000000000016</v>
      </c>
      <c r="AL88" s="1347">
        <v>7.4612000000000052</v>
      </c>
      <c r="AM88" s="516"/>
      <c r="AN88" s="516"/>
      <c r="AO88" s="516"/>
      <c r="AP88" s="516"/>
      <c r="AQ88" s="616"/>
      <c r="AR88" s="3"/>
      <c r="AS88" s="3"/>
      <c r="AT88" s="3"/>
    </row>
    <row r="89" spans="1:46" ht="14.25">
      <c r="A89" s="3"/>
      <c r="B89" s="3"/>
      <c r="C89" s="3"/>
      <c r="D89" s="3"/>
      <c r="E89" s="3"/>
      <c r="F89" s="3"/>
      <c r="G89" s="3"/>
      <c r="H89" s="3"/>
      <c r="I89" s="3"/>
      <c r="J89" s="3"/>
      <c r="K89" s="3"/>
      <c r="L89" s="3"/>
      <c r="M89" s="3"/>
      <c r="N89" s="3"/>
      <c r="O89" s="3"/>
      <c r="P89" s="3"/>
      <c r="Q89" s="3"/>
      <c r="R89" s="3"/>
      <c r="S89" s="3"/>
      <c r="T89" s="3"/>
      <c r="U89" s="3"/>
      <c r="V89" s="3"/>
      <c r="W89" s="514"/>
      <c r="X89" s="514"/>
      <c r="Y89" s="1279" t="s">
        <v>270</v>
      </c>
      <c r="Z89" s="1347">
        <v>0</v>
      </c>
      <c r="AA89" s="1347">
        <v>0.1716666666666633</v>
      </c>
      <c r="AB89" s="1347">
        <v>0.77625000000000099</v>
      </c>
      <c r="AC89" s="1347">
        <v>1.0040000000000013</v>
      </c>
      <c r="AD89" s="1347">
        <v>1.0167999999999999</v>
      </c>
      <c r="AE89" s="1347">
        <v>1.0386666666666677</v>
      </c>
      <c r="AF89" s="1347">
        <v>1.0771428571428601</v>
      </c>
      <c r="AG89" s="1347">
        <v>1.099499999999999</v>
      </c>
      <c r="AH89" s="1347">
        <v>0.66160000000000707</v>
      </c>
      <c r="AI89" s="1347">
        <v>0</v>
      </c>
      <c r="AJ89" s="1347">
        <v>0.035750000000000171</v>
      </c>
      <c r="AK89" s="1347">
        <v>0.20360000000000156</v>
      </c>
      <c r="AL89" s="1347">
        <v>0.46786666666666576</v>
      </c>
      <c r="AM89" s="516"/>
      <c r="AN89" s="516"/>
      <c r="AO89" s="516"/>
      <c r="AP89" s="516"/>
      <c r="AQ89" s="616"/>
      <c r="AR89" s="3"/>
      <c r="AS89" s="3"/>
      <c r="AT89" s="3"/>
    </row>
    <row r="90" spans="1:46" ht="14.25">
      <c r="A90" s="3"/>
      <c r="B90" s="3"/>
      <c r="C90" s="3"/>
      <c r="D90" s="3"/>
      <c r="E90" s="3"/>
      <c r="F90" s="3"/>
      <c r="G90" s="3"/>
      <c r="H90" s="3"/>
      <c r="I90" s="3"/>
      <c r="J90" s="3"/>
      <c r="K90" s="3"/>
      <c r="L90" s="3"/>
      <c r="M90" s="3"/>
      <c r="N90" s="3"/>
      <c r="O90" s="3"/>
      <c r="P90" s="3"/>
      <c r="Q90" s="3"/>
      <c r="R90" s="3"/>
      <c r="S90" s="3"/>
      <c r="T90" s="3"/>
      <c r="U90" s="3"/>
      <c r="V90" s="3"/>
      <c r="W90" s="514"/>
      <c r="X90" s="514"/>
      <c r="Y90" s="1029"/>
      <c r="Z90" s="543"/>
      <c r="AA90" s="543"/>
      <c r="AB90" s="543"/>
      <c r="AC90" s="543"/>
      <c r="AD90" s="543"/>
      <c r="AE90" s="543"/>
      <c r="AF90" s="543"/>
      <c r="AG90" s="543"/>
      <c r="AH90" s="543"/>
      <c r="AI90" s="543"/>
      <c r="AJ90" s="543"/>
      <c r="AK90" s="543"/>
      <c r="AL90" s="543"/>
      <c r="AM90" s="516"/>
      <c r="AN90" s="516"/>
      <c r="AO90" s="543"/>
      <c r="AP90" s="543"/>
      <c r="AQ90" s="514"/>
      <c r="AR90" s="3"/>
      <c r="AS90" s="3"/>
      <c r="AT90" s="3"/>
    </row>
    <row r="91" spans="1:46" ht="14.25">
      <c r="A91" s="3"/>
      <c r="B91" s="3"/>
      <c r="C91" s="3"/>
      <c r="D91" s="3"/>
      <c r="E91" s="3"/>
      <c r="F91" s="3"/>
      <c r="G91" s="3"/>
      <c r="H91" s="3"/>
      <c r="I91" s="3"/>
      <c r="J91" s="3"/>
      <c r="K91" s="3"/>
      <c r="L91" s="3"/>
      <c r="M91" s="3"/>
      <c r="N91" s="3"/>
      <c r="O91" s="3"/>
      <c r="P91" s="3"/>
      <c r="Q91" s="3"/>
      <c r="R91" s="3"/>
      <c r="S91" s="3"/>
      <c r="T91" s="3"/>
      <c r="U91" s="3"/>
      <c r="V91" s="3"/>
      <c r="W91" s="514"/>
      <c r="X91" s="514"/>
      <c r="Y91" s="1029" t="s">
        <v>710</v>
      </c>
      <c r="Z91" s="543"/>
      <c r="AA91" s="543"/>
      <c r="AB91" s="543"/>
      <c r="AC91" s="543"/>
      <c r="AD91" s="543"/>
      <c r="AE91" s="543"/>
      <c r="AF91" s="543"/>
      <c r="AG91" s="543"/>
      <c r="AH91" s="543"/>
      <c r="AI91" s="543"/>
      <c r="AJ91" s="543"/>
      <c r="AK91" s="543"/>
      <c r="AL91" s="543"/>
      <c r="AM91" s="516"/>
      <c r="AN91" s="516"/>
      <c r="AO91" s="543"/>
      <c r="AP91" s="543"/>
      <c r="AQ91" s="514"/>
      <c r="AR91" s="3"/>
      <c r="AS91" s="3"/>
      <c r="AT91" s="3"/>
    </row>
    <row r="92" spans="1:46" ht="14.25">
      <c r="A92" s="3"/>
      <c r="B92" s="3"/>
      <c r="C92" s="3"/>
      <c r="D92" s="3"/>
      <c r="E92" s="3"/>
      <c r="F92" s="3"/>
      <c r="G92" s="3"/>
      <c r="H92" s="3"/>
      <c r="I92" s="3"/>
      <c r="J92" s="3"/>
      <c r="K92" s="3"/>
      <c r="L92" s="3"/>
      <c r="M92" s="3"/>
      <c r="N92" s="3"/>
      <c r="O92" s="3"/>
      <c r="P92" s="3"/>
      <c r="Q92" s="3"/>
      <c r="R92" s="3"/>
      <c r="S92" s="3"/>
      <c r="T92" s="3"/>
      <c r="U92" s="3"/>
      <c r="V92" s="3"/>
      <c r="W92" s="514"/>
      <c r="X92" s="514"/>
      <c r="Y92" s="1029" t="s">
        <v>229</v>
      </c>
      <c r="Z92" s="543"/>
      <c r="AA92" s="543"/>
      <c r="AB92" s="543"/>
      <c r="AC92" s="543"/>
      <c r="AD92" s="543"/>
      <c r="AE92" s="543"/>
      <c r="AF92" s="543"/>
      <c r="AG92" s="543"/>
      <c r="AH92" s="543"/>
      <c r="AI92" s="543"/>
      <c r="AJ92" s="543"/>
      <c r="AK92" s="543"/>
      <c r="AL92" s="543"/>
      <c r="AM92" s="543"/>
      <c r="AN92" s="543"/>
      <c r="AO92" s="543"/>
      <c r="AP92" s="543"/>
      <c r="AQ92" s="514"/>
      <c r="AR92" s="3"/>
      <c r="AS92" s="3"/>
      <c r="AT92" s="3"/>
    </row>
    <row r="93" spans="1:46" ht="14.25">
      <c r="A93" s="3"/>
      <c r="B93" s="3"/>
      <c r="C93" s="3"/>
      <c r="D93" s="3"/>
      <c r="E93" s="3"/>
      <c r="F93" s="3"/>
      <c r="G93" s="3"/>
      <c r="H93" s="3"/>
      <c r="I93" s="3"/>
      <c r="J93" s="3"/>
      <c r="K93" s="3"/>
      <c r="L93" s="3"/>
      <c r="M93" s="3"/>
      <c r="N93" s="3"/>
      <c r="O93" s="3"/>
      <c r="P93" s="3"/>
      <c r="Q93" s="3"/>
      <c r="R93" s="3"/>
      <c r="S93" s="3"/>
      <c r="T93" s="3"/>
      <c r="U93" s="3"/>
      <c r="V93" s="3"/>
      <c r="W93" s="514"/>
      <c r="X93" s="514"/>
      <c r="Y93" s="514"/>
      <c r="Z93" s="514"/>
      <c r="AA93" s="514"/>
      <c r="AB93" s="514"/>
      <c r="AC93" s="514"/>
      <c r="AD93" s="514"/>
      <c r="AE93" s="514"/>
      <c r="AF93" s="514"/>
      <c r="AG93" s="514"/>
      <c r="AH93" s="514"/>
      <c r="AI93" s="514"/>
      <c r="AJ93" s="514"/>
      <c r="AK93" s="514"/>
      <c r="AL93" s="514"/>
      <c r="AM93" s="514"/>
      <c r="AN93" s="514"/>
      <c r="AO93" s="514"/>
      <c r="AP93" s="514"/>
      <c r="AQ93" s="514"/>
      <c r="AR93" s="3"/>
      <c r="AS93" s="3"/>
      <c r="AT93" s="3"/>
    </row>
    <row r="94" spans="1:46" ht="14.25">
      <c r="A94" s="3"/>
      <c r="B94" s="3"/>
      <c r="C94" s="3"/>
      <c r="D94" s="3"/>
      <c r="E94" s="3"/>
      <c r="F94" s="3"/>
      <c r="G94" s="3"/>
      <c r="H94" s="3"/>
      <c r="I94" s="3"/>
      <c r="J94" s="3"/>
      <c r="K94" s="3"/>
      <c r="L94" s="3"/>
      <c r="M94" s="3"/>
      <c r="N94" s="3"/>
      <c r="O94" s="3"/>
      <c r="P94" s="3"/>
      <c r="Q94" s="3"/>
      <c r="R94" s="3"/>
      <c r="S94" s="3"/>
      <c r="T94" s="3"/>
      <c r="U94" s="3"/>
      <c r="V94" s="3"/>
      <c r="W94" s="1399" t="s">
        <v>0</v>
      </c>
      <c r="X94" s="3"/>
      <c r="Y94" s="3"/>
      <c r="Z94" s="3"/>
      <c r="AA94" s="3"/>
      <c r="AB94" s="3"/>
      <c r="AC94" s="3"/>
      <c r="AD94" s="3"/>
      <c r="AE94" s="3"/>
      <c r="AF94" s="3"/>
      <c r="AG94" s="3"/>
      <c r="AH94" s="3"/>
      <c r="AI94" s="3"/>
      <c r="AJ94" s="3"/>
      <c r="AK94" s="3"/>
      <c r="AL94" s="3"/>
      <c r="AM94" s="3"/>
      <c r="AN94" s="3"/>
      <c r="AO94" s="3"/>
      <c r="AP94" s="3"/>
      <c r="AQ94" s="3"/>
      <c r="AR94" s="3"/>
      <c r="AS94" s="3"/>
      <c r="AT94" s="3"/>
    </row>
    <row r="95" spans="1:46" ht="14.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sheetData>
  <sheetProtection selectLockedCells="1"/>
  <mergeCells count="18">
    <mergeCell ref="P52:Q52"/>
    <mergeCell ref="C51:E51"/>
    <mergeCell ref="C52:E52"/>
    <mergeCell ref="C18:P18"/>
    <mergeCell ref="C19:P19"/>
    <mergeCell ref="C41:P41"/>
    <mergeCell ref="C35:P35"/>
    <mergeCell ref="C47:P47"/>
    <mergeCell ref="C30:P30"/>
    <mergeCell ref="C33:P33"/>
    <mergeCell ref="C34:P34"/>
    <mergeCell ref="C32:P32"/>
    <mergeCell ref="C21:P21"/>
    <mergeCell ref="C1:J1"/>
    <mergeCell ref="E5:G5"/>
    <mergeCell ref="C7:P7"/>
    <mergeCell ref="G3:P4"/>
    <mergeCell ref="C16:P16"/>
  </mergeCells>
  <hyperlinks>
    <hyperlink ref="Y37" location="STEU2!X56" display="Daten"/>
    <hyperlink ref="Y43" location="STEU2!X76" display="Daten"/>
  </hyperlinks>
  <pageMargins left="0.78740157480315" right="0.590551181102362" top="0.15748031496063" bottom="0.15748031496063" header="0" footer="0"/>
  <pageSetup fitToHeight="0" fitToWidth="0"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705281" r:id="rId1" name="Button 1">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
  <AppVersion>14.0300</AppVersion>
  <DocSecurity>0</DocSecurity>
  <HeadingPairs>
    <vt:vector size="2" baseType="variant">
      <vt:variant>
        <vt:lpstr>Worksheets</vt:lpstr>
      </vt:variant>
      <vt:variant>
        <vt:i4>27</vt:i4>
      </vt:variant>
    </vt:vector>
  </HeadingPairs>
  <TitlesOfParts>
    <vt:vector size="27" baseType="lpstr">
      <vt:lpstr>TITEL</vt:lpstr>
      <vt:lpstr>MAKTXT</vt:lpstr>
      <vt:lpstr>OnePager</vt:lpstr>
      <vt:lpstr>BEV1</vt:lpstr>
      <vt:lpstr>BEV2</vt:lpstr>
      <vt:lpstr>NAS</vt:lpstr>
      <vt:lpstr>NAS_QU</vt:lpstr>
      <vt:lpstr>STEU</vt:lpstr>
      <vt:lpstr>STEU2</vt:lpstr>
      <vt:lpstr>PHAS</vt:lpstr>
      <vt:lpstr>PHAS_QU</vt:lpstr>
      <vt:lpstr>WLQI</vt:lpstr>
      <vt:lpstr>WAND</vt:lpstr>
      <vt:lpstr>WOH</vt:lpstr>
      <vt:lpstr>WOH_QU2</vt:lpstr>
      <vt:lpstr>WOH2</vt:lpstr>
      <vt:lpstr>LEERW</vt:lpstr>
      <vt:lpstr>PREIS_EWG</vt:lpstr>
      <vt:lpstr>PREIS_EFH</vt:lpstr>
      <vt:lpstr>PREIS_MWG</vt:lpstr>
      <vt:lpstr>PREIS_4</vt:lpstr>
      <vt:lpstr>PREIS_5</vt:lpstr>
      <vt:lpstr>FAHRZ</vt:lpstr>
      <vt:lpstr>PEND</vt:lpstr>
      <vt:lpstr>BZRES</vt:lpstr>
      <vt:lpstr>PROSP1</vt:lpstr>
      <vt:lpstr>IMPRESSUM</vt:lpstr>
    </vt:vector>
  </TitlesOfParts>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category/>
</cp:coreProperties>
</file>